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70" yWindow="65491" windowWidth="10725" windowHeight="9705" activeTab="0"/>
  </bookViews>
  <sheets>
    <sheet name="72" sheetId="1" r:id="rId1"/>
  </sheets>
  <definedNames>
    <definedName name="_xlnm.Print_Area" localSheetId="0">'72'!$A$1:$AK$22</definedName>
  </definedNames>
  <calcPr fullCalcOnLoad="1"/>
</workbook>
</file>

<file path=xl/sharedStrings.xml><?xml version="1.0" encoding="utf-8"?>
<sst xmlns="http://schemas.openxmlformats.org/spreadsheetml/2006/main" count="38" uniqueCount="33">
  <si>
    <t>乗　　　　用　　　　車</t>
  </si>
  <si>
    <t>合　　　　　　　計</t>
  </si>
  <si>
    <t>特　種　用　途　車</t>
  </si>
  <si>
    <t>構成比
％</t>
  </si>
  <si>
    <t>平成10年
4月1日</t>
  </si>
  <si>
    <t>平成11年
4月1日</t>
  </si>
  <si>
    <t>平成12年
4月1日</t>
  </si>
  <si>
    <t>平成13年
4月1日</t>
  </si>
  <si>
    <t>平成14年
4月1日</t>
  </si>
  <si>
    <t>平成15年
4月1日</t>
  </si>
  <si>
    <t>平成16年
4月1日</t>
  </si>
  <si>
    <t>平成17年
4月1日</t>
  </si>
  <si>
    <t>平成18年
4月1日</t>
  </si>
  <si>
    <t>平成19年
4月1日</t>
  </si>
  <si>
    <t>平成20年
4月1日</t>
  </si>
  <si>
    <t>ト　　ラ　　ッ　　ク</t>
  </si>
  <si>
    <t>バ　　　　　　　ス</t>
  </si>
  <si>
    <t>平成21年
4月1日</t>
  </si>
  <si>
    <t>(２) 自動車登録台数の推移等</t>
  </si>
  <si>
    <t>指 　  数</t>
  </si>
  <si>
    <t>台 　　数
（台）</t>
  </si>
  <si>
    <t>台　　数
（台）</t>
  </si>
  <si>
    <t>台   　数
（台）</t>
  </si>
  <si>
    <t>指    数</t>
  </si>
  <si>
    <r>
      <t>対</t>
    </r>
    <r>
      <rPr>
        <sz val="6"/>
        <color indexed="40"/>
        <rFont val="ＭＳ 明朝"/>
        <family val="1"/>
      </rPr>
      <t xml:space="preserve"> </t>
    </r>
    <r>
      <rPr>
        <sz val="12"/>
        <color indexed="40"/>
        <rFont val="ＭＳ 明朝"/>
        <family val="1"/>
      </rPr>
      <t>前</t>
    </r>
    <r>
      <rPr>
        <sz val="6"/>
        <color indexed="40"/>
        <rFont val="ＭＳ 明朝"/>
        <family val="1"/>
      </rPr>
      <t xml:space="preserve"> </t>
    </r>
    <r>
      <rPr>
        <sz val="12"/>
        <color indexed="40"/>
        <rFont val="ＭＳ 明朝"/>
        <family val="1"/>
      </rPr>
      <t>年</t>
    </r>
    <r>
      <rPr>
        <sz val="6"/>
        <color indexed="40"/>
        <rFont val="ＭＳ 明朝"/>
        <family val="1"/>
      </rPr>
      <t xml:space="preserve"> </t>
    </r>
    <r>
      <rPr>
        <sz val="12"/>
        <color indexed="40"/>
        <rFont val="ＭＳ 明朝"/>
        <family val="1"/>
      </rPr>
      <t>比
（％）</t>
    </r>
  </si>
  <si>
    <r>
      <t>対</t>
    </r>
    <r>
      <rPr>
        <b/>
        <sz val="12"/>
        <color indexed="40"/>
        <rFont val="ＭＳ ゴシック"/>
        <family val="3"/>
      </rPr>
      <t>前</t>
    </r>
    <r>
      <rPr>
        <b/>
        <sz val="12"/>
        <color indexed="40"/>
        <rFont val="ＭＳ ゴシック"/>
        <family val="3"/>
      </rPr>
      <t>年</t>
    </r>
    <r>
      <rPr>
        <b/>
        <sz val="12"/>
        <color indexed="40"/>
        <rFont val="ＭＳ ゴシック"/>
        <family val="3"/>
      </rPr>
      <t>比
（％）</t>
    </r>
  </si>
  <si>
    <t>台 　 数
 (台）</t>
  </si>
  <si>
    <t>指     数</t>
  </si>
  <si>
    <t>指 　  数</t>
  </si>
  <si>
    <t>平成22年
4月1日</t>
  </si>
  <si>
    <t>平成23年
4月1日</t>
  </si>
  <si>
    <t>平成24年
4月1日</t>
  </si>
  <si>
    <t>平成25年
4月1日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</si>
</sst>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);[Red]\(0.0\)"/>
    <numFmt numFmtId="179" formatCode="0.000_);[Red]\(0.000\)"/>
    <numFmt numFmtId="180" formatCode="0.0E+00"/>
    <numFmt numFmtId="181" formatCode="0.000_ "/>
    <numFmt numFmtId="182" formatCode="0.0_ "/>
    <numFmt numFmtId="183" formatCode="0.00_);[Red]\(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b/>
      <sz val="12"/>
      <name val="ＭＳ ゴシック"/>
      <family val="3"/>
    </font>
    <font>
      <b/>
      <sz val="12"/>
      <color indexed="40"/>
      <name val="ＭＳ ゴシック"/>
      <family val="3"/>
    </font>
    <font>
      <sz val="11"/>
      <color indexed="40"/>
      <name val="ＭＳ 明朝"/>
      <family val="1"/>
    </font>
    <font>
      <sz val="11"/>
      <name val="ＭＳ 明朝"/>
      <family val="1"/>
    </font>
    <font>
      <sz val="12"/>
      <color indexed="40"/>
      <name val="ＭＳ 明朝"/>
      <family val="1"/>
    </font>
    <font>
      <sz val="12"/>
      <name val="ＭＳ 明朝"/>
      <family val="1"/>
    </font>
    <font>
      <b/>
      <sz val="11"/>
      <color indexed="40"/>
      <name val="ＭＳ ゴシック"/>
      <family val="3"/>
    </font>
    <font>
      <b/>
      <sz val="11"/>
      <name val="ＭＳ ゴシック"/>
      <family val="3"/>
    </font>
    <font>
      <sz val="6"/>
      <color indexed="4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4"/>
      <color indexed="40"/>
      <name val="ＭＳ 明朝"/>
      <family val="1"/>
    </font>
    <font>
      <sz val="14"/>
      <color indexed="41"/>
      <name val="ＭＳ 明朝"/>
      <family val="1"/>
    </font>
    <font>
      <b/>
      <sz val="14"/>
      <color indexed="4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distributed" vertical="center" wrapText="1"/>
    </xf>
    <xf numFmtId="0" fontId="5" fillId="0" borderId="12" xfId="0" applyNumberFormat="1" applyFont="1" applyFill="1" applyBorder="1" applyAlignment="1">
      <alignment horizontal="distributed" vertical="center" wrapText="1"/>
    </xf>
    <xf numFmtId="0" fontId="5" fillId="0" borderId="17" xfId="0" applyNumberFormat="1" applyFont="1" applyFill="1" applyBorder="1" applyAlignment="1">
      <alignment horizontal="distributed" vertical="center" wrapText="1"/>
    </xf>
    <xf numFmtId="0" fontId="5" fillId="0" borderId="18" xfId="0" applyNumberFormat="1" applyFont="1" applyFill="1" applyBorder="1" applyAlignment="1">
      <alignment horizontal="distributed" vertical="center" wrapText="1"/>
    </xf>
    <xf numFmtId="0" fontId="5" fillId="0" borderId="0" xfId="0" applyNumberFormat="1" applyFont="1" applyFill="1" applyBorder="1" applyAlignment="1">
      <alignment horizontal="distributed" vertical="center" wrapText="1"/>
    </xf>
    <xf numFmtId="0" fontId="5" fillId="0" borderId="19" xfId="0" applyNumberFormat="1" applyFont="1" applyFill="1" applyBorder="1" applyAlignment="1">
      <alignment horizontal="distributed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178" fontId="14" fillId="0" borderId="22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Fill="1" applyBorder="1" applyAlignment="1">
      <alignment horizontal="right" vertical="center" wrapText="1"/>
    </xf>
    <xf numFmtId="178" fontId="16" fillId="0" borderId="22" xfId="0" applyNumberFormat="1" applyFont="1" applyFill="1" applyBorder="1" applyAlignment="1">
      <alignment horizontal="right" vertical="center" wrapText="1"/>
    </xf>
    <xf numFmtId="178" fontId="16" fillId="0" borderId="23" xfId="0" applyNumberFormat="1" applyFont="1" applyFill="1" applyBorder="1" applyAlignment="1">
      <alignment horizontal="right" vertical="center" wrapText="1"/>
    </xf>
    <xf numFmtId="178" fontId="14" fillId="0" borderId="24" xfId="0" applyNumberFormat="1" applyFont="1" applyFill="1" applyBorder="1" applyAlignment="1">
      <alignment vertical="center" wrapText="1"/>
    </xf>
    <xf numFmtId="178" fontId="14" fillId="0" borderId="24" xfId="0" applyNumberFormat="1" applyFont="1" applyFill="1" applyBorder="1" applyAlignment="1">
      <alignment horizontal="right" vertical="center" wrapText="1"/>
    </xf>
    <xf numFmtId="38" fontId="14" fillId="0" borderId="22" xfId="48" applyFont="1" applyFill="1" applyBorder="1" applyAlignment="1">
      <alignment horizontal="right" vertical="center" wrapText="1"/>
    </xf>
    <xf numFmtId="0" fontId="5" fillId="0" borderId="25" xfId="0" applyNumberFormat="1" applyFont="1" applyFill="1" applyBorder="1" applyAlignment="1">
      <alignment horizontal="distributed" vertical="center" wrapText="1"/>
    </xf>
    <xf numFmtId="0" fontId="5" fillId="0" borderId="26" xfId="0" applyNumberFormat="1" applyFont="1" applyFill="1" applyBorder="1" applyAlignment="1">
      <alignment horizontal="distributed" vertical="center" wrapText="1"/>
    </xf>
    <xf numFmtId="38" fontId="14" fillId="0" borderId="27" xfId="48" applyFont="1" applyFill="1" applyBorder="1" applyAlignment="1">
      <alignment horizontal="right" vertical="center" shrinkToFit="1"/>
    </xf>
    <xf numFmtId="0" fontId="5" fillId="0" borderId="28" xfId="0" applyNumberFormat="1" applyFont="1" applyFill="1" applyBorder="1" applyAlignment="1">
      <alignment horizontal="center" vertical="center" textRotation="255" wrapText="1"/>
    </xf>
    <xf numFmtId="0" fontId="6" fillId="0" borderId="29" xfId="0" applyFont="1" applyFill="1" applyBorder="1" applyAlignment="1">
      <alignment horizontal="center" vertical="center" textRotation="255" wrapText="1"/>
    </xf>
    <xf numFmtId="0" fontId="6" fillId="0" borderId="30" xfId="0" applyFont="1" applyFill="1" applyBorder="1" applyAlignment="1">
      <alignment horizontal="center" vertical="center" textRotation="255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38" fontId="14" fillId="0" borderId="24" xfId="48" applyFont="1" applyFill="1" applyBorder="1" applyAlignment="1">
      <alignment horizontal="right" vertical="center" shrinkToFit="1"/>
    </xf>
    <xf numFmtId="0" fontId="5" fillId="0" borderId="31" xfId="0" applyNumberFormat="1" applyFont="1" applyFill="1" applyBorder="1" applyAlignment="1">
      <alignment horizontal="center" vertical="center" textRotation="255" wrapText="1"/>
    </xf>
    <xf numFmtId="0" fontId="6" fillId="0" borderId="31" xfId="0" applyFont="1" applyFill="1" applyBorder="1" applyAlignment="1">
      <alignment horizontal="center" vertical="center" textRotation="255" wrapText="1"/>
    </xf>
    <xf numFmtId="38" fontId="14" fillId="0" borderId="24" xfId="48" applyFont="1" applyFill="1" applyBorder="1" applyAlignment="1">
      <alignment vertical="center" wrapText="1"/>
    </xf>
    <xf numFmtId="0" fontId="9" fillId="0" borderId="31" xfId="0" applyNumberFormat="1" applyFont="1" applyFill="1" applyBorder="1" applyAlignment="1">
      <alignment horizontal="center" vertical="center" textRotation="255" wrapText="1"/>
    </xf>
    <xf numFmtId="0" fontId="10" fillId="0" borderId="31" xfId="0" applyFont="1" applyFill="1" applyBorder="1" applyAlignment="1">
      <alignment horizontal="center" vertical="center" textRotation="255" wrapText="1"/>
    </xf>
    <xf numFmtId="0" fontId="10" fillId="0" borderId="32" xfId="0" applyFont="1" applyFill="1" applyBorder="1" applyAlignment="1">
      <alignment horizontal="center" vertical="center" textRotation="255" wrapText="1"/>
    </xf>
    <xf numFmtId="178" fontId="16" fillId="0" borderId="23" xfId="0" applyNumberFormat="1" applyFont="1" applyFill="1" applyBorder="1" applyAlignment="1">
      <alignment horizontal="center" vertical="center" wrapText="1"/>
    </xf>
    <xf numFmtId="38" fontId="7" fillId="0" borderId="24" xfId="48" applyFont="1" applyFill="1" applyBorder="1" applyAlignment="1">
      <alignment horizontal="right" vertical="center" shrinkToFit="1"/>
    </xf>
    <xf numFmtId="38" fontId="15" fillId="0" borderId="24" xfId="48" applyFont="1" applyFill="1" applyBorder="1" applyAlignment="1">
      <alignment horizontal="right" vertical="center" wrapText="1"/>
    </xf>
    <xf numFmtId="182" fontId="14" fillId="0" borderId="24" xfId="0" applyNumberFormat="1" applyFont="1" applyFill="1" applyBorder="1" applyAlignment="1">
      <alignment horizontal="right" vertical="center" wrapText="1"/>
    </xf>
    <xf numFmtId="38" fontId="14" fillId="0" borderId="24" xfId="48" applyFont="1" applyFill="1" applyBorder="1" applyAlignment="1">
      <alignment horizontal="right" vertical="center" wrapText="1"/>
    </xf>
    <xf numFmtId="178" fontId="16" fillId="0" borderId="22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right" vertical="center" shrinkToFit="1"/>
    </xf>
    <xf numFmtId="3" fontId="4" fillId="0" borderId="33" xfId="0" applyNumberFormat="1" applyFont="1" applyFill="1" applyBorder="1" applyAlignment="1">
      <alignment horizontal="right" vertical="center" shrinkToFi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distributed" vertical="center" wrapText="1"/>
    </xf>
    <xf numFmtId="0" fontId="5" fillId="0" borderId="35" xfId="0" applyNumberFormat="1" applyFont="1" applyFill="1" applyBorder="1" applyAlignment="1">
      <alignment horizontal="distributed" vertical="center" wrapText="1"/>
    </xf>
    <xf numFmtId="0" fontId="5" fillId="0" borderId="36" xfId="0" applyNumberFormat="1" applyFont="1" applyFill="1" applyBorder="1" applyAlignment="1">
      <alignment horizontal="distributed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 wrapText="1"/>
    </xf>
    <xf numFmtId="38" fontId="14" fillId="0" borderId="40" xfId="48" applyFont="1" applyFill="1" applyBorder="1" applyAlignment="1">
      <alignment horizontal="right" vertical="center" shrinkToFit="1"/>
    </xf>
    <xf numFmtId="38" fontId="14" fillId="0" borderId="41" xfId="48" applyFont="1" applyFill="1" applyBorder="1" applyAlignment="1">
      <alignment horizontal="right" vertical="center" shrinkToFit="1"/>
    </xf>
    <xf numFmtId="38" fontId="14" fillId="33" borderId="27" xfId="48" applyFont="1" applyFill="1" applyBorder="1" applyAlignment="1">
      <alignment horizontal="right" vertical="center" shrinkToFit="1"/>
    </xf>
    <xf numFmtId="178" fontId="14" fillId="34" borderId="39" xfId="0" applyNumberFormat="1" applyFont="1" applyFill="1" applyBorder="1" applyAlignment="1">
      <alignment horizontal="right" vertical="center" shrinkToFit="1"/>
    </xf>
    <xf numFmtId="178" fontId="14" fillId="0" borderId="24" xfId="0" applyNumberFormat="1" applyFont="1" applyFill="1" applyBorder="1" applyAlignment="1">
      <alignment horizontal="right" vertical="center" shrinkToFit="1"/>
    </xf>
    <xf numFmtId="178" fontId="14" fillId="0" borderId="42" xfId="0" applyNumberFormat="1" applyFont="1" applyFill="1" applyBorder="1" applyAlignment="1">
      <alignment horizontal="right" vertical="center" shrinkToFit="1"/>
    </xf>
    <xf numFmtId="178" fontId="14" fillId="0" borderId="43" xfId="0" applyNumberFormat="1" applyFont="1" applyFill="1" applyBorder="1" applyAlignment="1">
      <alignment horizontal="right" vertical="center" shrinkToFit="1"/>
    </xf>
    <xf numFmtId="178" fontId="13" fillId="34" borderId="44" xfId="0" applyNumberFormat="1" applyFont="1" applyFill="1" applyBorder="1" applyAlignment="1">
      <alignment horizontal="right" vertical="center" shrinkToFit="1"/>
    </xf>
    <xf numFmtId="178" fontId="14" fillId="0" borderId="27" xfId="0" applyNumberFormat="1" applyFont="1" applyFill="1" applyBorder="1" applyAlignment="1">
      <alignment horizontal="right" vertical="center" shrinkToFit="1"/>
    </xf>
    <xf numFmtId="178" fontId="13" fillId="34" borderId="38" xfId="0" applyNumberFormat="1" applyFont="1" applyFill="1" applyBorder="1" applyAlignment="1">
      <alignment horizontal="right" vertical="center" shrinkToFit="1"/>
    </xf>
    <xf numFmtId="38" fontId="15" fillId="0" borderId="24" xfId="48" applyFont="1" applyFill="1" applyBorder="1" applyAlignment="1">
      <alignment horizontal="right" vertical="center" shrinkToFit="1"/>
    </xf>
    <xf numFmtId="38" fontId="15" fillId="0" borderId="27" xfId="48" applyFont="1" applyFill="1" applyBorder="1" applyAlignment="1">
      <alignment horizontal="right" vertical="center" shrinkToFit="1"/>
    </xf>
    <xf numFmtId="178" fontId="14" fillId="0" borderId="45" xfId="0" applyNumberFormat="1" applyFont="1" applyFill="1" applyBorder="1" applyAlignment="1">
      <alignment horizontal="right" vertical="center" shrinkToFit="1"/>
    </xf>
    <xf numFmtId="178" fontId="14" fillId="0" borderId="46" xfId="0" applyNumberFormat="1" applyFont="1" applyFill="1" applyBorder="1" applyAlignment="1">
      <alignment horizontal="right" vertical="center" shrinkToFit="1"/>
    </xf>
    <xf numFmtId="38" fontId="14" fillId="0" borderId="24" xfId="48" applyFont="1" applyFill="1" applyBorder="1" applyAlignment="1">
      <alignment vertical="center" shrinkToFit="1"/>
    </xf>
    <xf numFmtId="38" fontId="14" fillId="0" borderId="27" xfId="48" applyFont="1" applyFill="1" applyBorder="1" applyAlignment="1">
      <alignment vertical="center" shrinkToFit="1"/>
    </xf>
    <xf numFmtId="38" fontId="14" fillId="0" borderId="47" xfId="48" applyFont="1" applyFill="1" applyBorder="1" applyAlignment="1">
      <alignment vertical="center" shrinkToFit="1"/>
    </xf>
    <xf numFmtId="38" fontId="14" fillId="0" borderId="48" xfId="48" applyFont="1" applyFill="1" applyBorder="1" applyAlignment="1">
      <alignment vertical="center" shrinkToFit="1"/>
    </xf>
    <xf numFmtId="38" fontId="14" fillId="33" borderId="27" xfId="48" applyFont="1" applyFill="1" applyBorder="1" applyAlignment="1">
      <alignment vertical="center" shrinkToFit="1"/>
    </xf>
    <xf numFmtId="178" fontId="14" fillId="0" borderId="24" xfId="0" applyNumberFormat="1" applyFont="1" applyFill="1" applyBorder="1" applyAlignment="1">
      <alignment vertical="center" shrinkToFit="1"/>
    </xf>
    <xf numFmtId="178" fontId="14" fillId="0" borderId="40" xfId="0" applyNumberFormat="1" applyFont="1" applyFill="1" applyBorder="1" applyAlignment="1">
      <alignment vertical="center" shrinkToFit="1"/>
    </xf>
    <xf numFmtId="178" fontId="14" fillId="0" borderId="41" xfId="0" applyNumberFormat="1" applyFont="1" applyFill="1" applyBorder="1" applyAlignment="1">
      <alignment vertical="center" shrinkToFit="1"/>
    </xf>
    <xf numFmtId="38" fontId="14" fillId="0" borderId="22" xfId="48" applyFont="1" applyFill="1" applyBorder="1" applyAlignment="1">
      <alignment horizontal="right" vertical="center" shrinkToFit="1"/>
    </xf>
    <xf numFmtId="38" fontId="14" fillId="0" borderId="20" xfId="48" applyFont="1" applyFill="1" applyBorder="1" applyAlignment="1">
      <alignment horizontal="right" vertical="center" shrinkToFit="1"/>
    </xf>
    <xf numFmtId="38" fontId="14" fillId="0" borderId="33" xfId="48" applyFont="1" applyFill="1" applyBorder="1" applyAlignment="1">
      <alignment horizontal="right" vertical="center" shrinkToFit="1"/>
    </xf>
    <xf numFmtId="38" fontId="14" fillId="33" borderId="22" xfId="48" applyFont="1" applyFill="1" applyBorder="1" applyAlignment="1">
      <alignment horizontal="right" vertical="center" shrinkToFit="1"/>
    </xf>
    <xf numFmtId="178" fontId="14" fillId="0" borderId="22" xfId="0" applyNumberFormat="1" applyFont="1" applyFill="1" applyBorder="1" applyAlignment="1">
      <alignment horizontal="right" vertical="center" shrinkToFit="1"/>
    </xf>
    <xf numFmtId="178" fontId="14" fillId="0" borderId="20" xfId="0" applyNumberFormat="1" applyFont="1" applyFill="1" applyBorder="1" applyAlignment="1">
      <alignment horizontal="right" vertical="center" shrinkToFit="1"/>
    </xf>
    <xf numFmtId="0" fontId="0" fillId="0" borderId="33" xfId="0" applyBorder="1" applyAlignment="1">
      <alignment vertical="center" shrinkToFit="1"/>
    </xf>
    <xf numFmtId="178" fontId="14" fillId="0" borderId="49" xfId="0" applyNumberFormat="1" applyFont="1" applyFill="1" applyBorder="1" applyAlignment="1">
      <alignment horizontal="right" vertical="center" shrinkToFit="1"/>
    </xf>
    <xf numFmtId="3" fontId="4" fillId="0" borderId="22" xfId="0" applyNumberFormat="1" applyFont="1" applyFill="1" applyBorder="1" applyAlignment="1">
      <alignment horizontal="right" vertical="center" shrinkToFit="1"/>
    </xf>
    <xf numFmtId="178" fontId="4" fillId="0" borderId="50" xfId="0" applyNumberFormat="1" applyFont="1" applyFill="1" applyBorder="1" applyAlignment="1">
      <alignment horizontal="right" vertical="center" shrinkToFit="1"/>
    </xf>
    <xf numFmtId="178" fontId="16" fillId="0" borderId="22" xfId="0" applyNumberFormat="1" applyFont="1" applyFill="1" applyBorder="1" applyAlignment="1">
      <alignment horizontal="right" vertical="center" shrinkToFit="1"/>
    </xf>
    <xf numFmtId="178" fontId="16" fillId="0" borderId="20" xfId="0" applyNumberFormat="1" applyFont="1" applyFill="1" applyBorder="1" applyAlignment="1">
      <alignment horizontal="right" vertical="center" shrinkToFit="1"/>
    </xf>
    <xf numFmtId="178" fontId="16" fillId="0" borderId="33" xfId="0" applyNumberFormat="1" applyFont="1" applyFill="1" applyBorder="1" applyAlignment="1">
      <alignment horizontal="right" vertical="center" shrinkToFit="1"/>
    </xf>
    <xf numFmtId="178" fontId="3" fillId="0" borderId="50" xfId="0" applyNumberFormat="1" applyFont="1" applyFill="1" applyBorder="1" applyAlignment="1">
      <alignment horizontal="right" vertical="center" shrinkToFit="1"/>
    </xf>
    <xf numFmtId="178" fontId="16" fillId="0" borderId="23" xfId="0" applyNumberFormat="1" applyFont="1" applyFill="1" applyBorder="1" applyAlignment="1">
      <alignment horizontal="right" vertical="center" shrinkToFit="1"/>
    </xf>
    <xf numFmtId="178" fontId="3" fillId="0" borderId="51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000000"/>
      <rgbColor rgb="007B7B7B"/>
      <rgbColor rgb="007C7C7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19050</xdr:rowOff>
    </xdr:from>
    <xdr:to>
      <xdr:col>1</xdr:col>
      <xdr:colOff>57150</xdr:colOff>
      <xdr:row>4</xdr:row>
      <xdr:rowOff>114300</xdr:rowOff>
    </xdr:to>
    <xdr:sp>
      <xdr:nvSpPr>
        <xdr:cNvPr id="1" name="Line 4"/>
        <xdr:cNvSpPr>
          <a:spLocks/>
        </xdr:cNvSpPr>
      </xdr:nvSpPr>
      <xdr:spPr>
        <a:xfrm>
          <a:off x="28575" y="933450"/>
          <a:ext cx="276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4</xdr:row>
      <xdr:rowOff>123825</xdr:rowOff>
    </xdr:from>
    <xdr:to>
      <xdr:col>2</xdr:col>
      <xdr:colOff>133350</xdr:colOff>
      <xdr:row>4</xdr:row>
      <xdr:rowOff>123825</xdr:rowOff>
    </xdr:to>
    <xdr:sp>
      <xdr:nvSpPr>
        <xdr:cNvPr id="2" name="Line 5"/>
        <xdr:cNvSpPr>
          <a:spLocks/>
        </xdr:cNvSpPr>
      </xdr:nvSpPr>
      <xdr:spPr>
        <a:xfrm>
          <a:off x="304800" y="12287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</xdr:row>
      <xdr:rowOff>133350</xdr:rowOff>
    </xdr:from>
    <xdr:to>
      <xdr:col>3</xdr:col>
      <xdr:colOff>238125</xdr:colOff>
      <xdr:row>7</xdr:row>
      <xdr:rowOff>9525</xdr:rowOff>
    </xdr:to>
    <xdr:sp>
      <xdr:nvSpPr>
        <xdr:cNvPr id="3" name="Line 6"/>
        <xdr:cNvSpPr>
          <a:spLocks/>
        </xdr:cNvSpPr>
      </xdr:nvSpPr>
      <xdr:spPr>
        <a:xfrm>
          <a:off x="657225" y="1238250"/>
          <a:ext cx="361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3</xdr:row>
      <xdr:rowOff>19050</xdr:rowOff>
    </xdr:from>
    <xdr:to>
      <xdr:col>3</xdr:col>
      <xdr:colOff>200025</xdr:colOff>
      <xdr:row>4</xdr:row>
      <xdr:rowOff>76200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295275" y="933450"/>
          <a:ext cx="685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賦課期日</a:t>
          </a:r>
        </a:p>
      </xdr:txBody>
    </xdr:sp>
    <xdr:clientData/>
  </xdr:twoCellAnchor>
  <xdr:twoCellAnchor>
    <xdr:from>
      <xdr:col>0</xdr:col>
      <xdr:colOff>47625</xdr:colOff>
      <xdr:row>5</xdr:row>
      <xdr:rowOff>95250</xdr:rowOff>
    </xdr:from>
    <xdr:to>
      <xdr:col>2</xdr:col>
      <xdr:colOff>190500</xdr:colOff>
      <xdr:row>6</xdr:row>
      <xdr:rowOff>123825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47625" y="139065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車　　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23"/>
  <sheetViews>
    <sheetView tabSelected="1" view="pageBreakPreview" zoomScale="60" zoomScaleNormal="75" zoomScalePageLayoutView="0" workbookViewId="0" topLeftCell="A1">
      <selection activeCell="U21" sqref="U21:V21"/>
    </sheetView>
  </sheetViews>
  <sheetFormatPr defaultColWidth="2.625" defaultRowHeight="13.5"/>
  <cols>
    <col min="1" max="1" width="3.25390625" style="0" customWidth="1"/>
    <col min="2" max="3" width="3.50390625" style="0" customWidth="1"/>
    <col min="4" max="4" width="4.375" style="0" customWidth="1"/>
    <col min="5" max="12" width="4.50390625" style="0" hidden="1" customWidth="1"/>
    <col min="13" max="18" width="4.50390625" style="0" customWidth="1"/>
    <col min="19" max="19" width="4.375" style="0" customWidth="1"/>
    <col min="20" max="30" width="4.50390625" style="0" customWidth="1"/>
    <col min="31" max="32" width="4.50390625" style="2" customWidth="1"/>
    <col min="33" max="36" width="4.50390625" style="0" customWidth="1"/>
    <col min="37" max="37" width="8.25390625" style="0" customWidth="1"/>
  </cols>
  <sheetData>
    <row r="1" ht="34.5" customHeight="1"/>
    <row r="2" spans="1:37" ht="18.75" customHeight="1">
      <c r="A2" s="4" t="s">
        <v>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8.7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15" customHeight="1">
      <c r="A4" s="6"/>
      <c r="B4" s="7"/>
      <c r="C4" s="7"/>
      <c r="D4" s="7"/>
      <c r="E4" s="54" t="s">
        <v>4</v>
      </c>
      <c r="F4" s="54"/>
      <c r="G4" s="54" t="s">
        <v>5</v>
      </c>
      <c r="H4" s="54"/>
      <c r="I4" s="54" t="s">
        <v>6</v>
      </c>
      <c r="J4" s="54"/>
      <c r="K4" s="54" t="s">
        <v>7</v>
      </c>
      <c r="L4" s="54"/>
      <c r="M4" s="54" t="s">
        <v>8</v>
      </c>
      <c r="N4" s="54"/>
      <c r="O4" s="54" t="s">
        <v>9</v>
      </c>
      <c r="P4" s="54"/>
      <c r="Q4" s="54" t="s">
        <v>10</v>
      </c>
      <c r="R4" s="54"/>
      <c r="S4" s="54" t="s">
        <v>11</v>
      </c>
      <c r="T4" s="54"/>
      <c r="U4" s="54" t="s">
        <v>12</v>
      </c>
      <c r="V4" s="54"/>
      <c r="W4" s="54" t="s">
        <v>13</v>
      </c>
      <c r="X4" s="54"/>
      <c r="Y4" s="54" t="s">
        <v>14</v>
      </c>
      <c r="Z4" s="54"/>
      <c r="AA4" s="13" t="s">
        <v>17</v>
      </c>
      <c r="AB4" s="13"/>
      <c r="AC4" s="12" t="s">
        <v>29</v>
      </c>
      <c r="AD4" s="14"/>
      <c r="AE4" s="12" t="s">
        <v>30</v>
      </c>
      <c r="AF4" s="14"/>
      <c r="AG4" s="12" t="s">
        <v>31</v>
      </c>
      <c r="AH4" s="14"/>
      <c r="AI4" s="12" t="s">
        <v>32</v>
      </c>
      <c r="AJ4" s="14"/>
      <c r="AK4" s="57"/>
    </row>
    <row r="5" spans="1:37" ht="15" customHeight="1">
      <c r="A5" s="8"/>
      <c r="B5" s="9"/>
      <c r="C5" s="9"/>
      <c r="D5" s="9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16"/>
      <c r="AB5" s="16"/>
      <c r="AC5" s="15"/>
      <c r="AD5" s="17"/>
      <c r="AE5" s="15"/>
      <c r="AF5" s="17"/>
      <c r="AG5" s="15"/>
      <c r="AH5" s="17"/>
      <c r="AI5" s="15"/>
      <c r="AJ5" s="17"/>
      <c r="AK5" s="58"/>
    </row>
    <row r="6" spans="1:37" ht="15" customHeight="1">
      <c r="A6" s="8"/>
      <c r="B6" s="9"/>
      <c r="C6" s="9"/>
      <c r="D6" s="9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16"/>
      <c r="AB6" s="16"/>
      <c r="AC6" s="15"/>
      <c r="AD6" s="17"/>
      <c r="AE6" s="15"/>
      <c r="AF6" s="17"/>
      <c r="AG6" s="15"/>
      <c r="AH6" s="17"/>
      <c r="AI6" s="15"/>
      <c r="AJ6" s="17"/>
      <c r="AK6" s="59" t="s">
        <v>3</v>
      </c>
    </row>
    <row r="7" spans="1:37" ht="15" customHeight="1">
      <c r="A7" s="10"/>
      <c r="B7" s="11"/>
      <c r="C7" s="11"/>
      <c r="D7" s="11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16"/>
      <c r="AB7" s="16"/>
      <c r="AC7" s="28"/>
      <c r="AD7" s="29"/>
      <c r="AE7" s="28"/>
      <c r="AF7" s="29"/>
      <c r="AG7" s="28"/>
      <c r="AH7" s="29"/>
      <c r="AI7" s="28"/>
      <c r="AJ7" s="29"/>
      <c r="AK7" s="60"/>
    </row>
    <row r="8" spans="1:37" ht="67.5" customHeight="1">
      <c r="A8" s="31" t="s">
        <v>0</v>
      </c>
      <c r="B8" s="34" t="s">
        <v>26</v>
      </c>
      <c r="C8" s="35"/>
      <c r="D8" s="36"/>
      <c r="E8" s="37">
        <v>436741</v>
      </c>
      <c r="F8" s="37"/>
      <c r="G8" s="37">
        <v>442142</v>
      </c>
      <c r="H8" s="37"/>
      <c r="I8" s="37">
        <v>447684</v>
      </c>
      <c r="J8" s="37"/>
      <c r="K8" s="37">
        <v>452600</v>
      </c>
      <c r="L8" s="37"/>
      <c r="M8" s="37">
        <v>453390</v>
      </c>
      <c r="N8" s="37"/>
      <c r="O8" s="37">
        <v>453788</v>
      </c>
      <c r="P8" s="37"/>
      <c r="Q8" s="37">
        <v>451913</v>
      </c>
      <c r="R8" s="37"/>
      <c r="S8" s="45">
        <v>453387</v>
      </c>
      <c r="T8" s="45"/>
      <c r="U8" s="37">
        <v>453239</v>
      </c>
      <c r="V8" s="37"/>
      <c r="W8" s="37">
        <v>446156</v>
      </c>
      <c r="X8" s="37"/>
      <c r="Y8" s="30">
        <v>435808</v>
      </c>
      <c r="Z8" s="30"/>
      <c r="AA8" s="61">
        <v>427836</v>
      </c>
      <c r="AB8" s="62"/>
      <c r="AC8" s="30">
        <v>423229</v>
      </c>
      <c r="AD8" s="30"/>
      <c r="AE8" s="30">
        <v>418821</v>
      </c>
      <c r="AF8" s="30"/>
      <c r="AG8" s="30">
        <v>416587</v>
      </c>
      <c r="AH8" s="30"/>
      <c r="AI8" s="63">
        <v>412449</v>
      </c>
      <c r="AJ8" s="63"/>
      <c r="AK8" s="64">
        <f>ROUND(AI8/$AI$20*100,1)</f>
        <v>87</v>
      </c>
    </row>
    <row r="9" spans="1:37" ht="67.5" customHeight="1">
      <c r="A9" s="32"/>
      <c r="B9" s="34" t="s">
        <v>24</v>
      </c>
      <c r="C9" s="35"/>
      <c r="D9" s="35"/>
      <c r="E9" s="26">
        <v>102.3</v>
      </c>
      <c r="F9" s="26"/>
      <c r="G9" s="26">
        <f>G8/E8*100</f>
        <v>101.23665971365179</v>
      </c>
      <c r="H9" s="26"/>
      <c r="I9" s="26">
        <f>I8/G8*100</f>
        <v>101.25344346386456</v>
      </c>
      <c r="J9" s="26"/>
      <c r="K9" s="26">
        <f>K8/I8*100</f>
        <v>101.09809597841335</v>
      </c>
      <c r="L9" s="26"/>
      <c r="M9" s="65">
        <f>M8/K8*100</f>
        <v>100.17454706142289</v>
      </c>
      <c r="N9" s="65"/>
      <c r="O9" s="65">
        <f>O8/M8*100</f>
        <v>100.08778314475397</v>
      </c>
      <c r="P9" s="65"/>
      <c r="Q9" s="65">
        <f>Q8/O8*100</f>
        <v>99.58681146262131</v>
      </c>
      <c r="R9" s="65"/>
      <c r="S9" s="65">
        <f>S8/Q8*100</f>
        <v>100.32616897500182</v>
      </c>
      <c r="T9" s="65"/>
      <c r="U9" s="65">
        <f>U8/S8*100</f>
        <v>99.96735680555464</v>
      </c>
      <c r="V9" s="65"/>
      <c r="W9" s="65">
        <f>W8/U8*100</f>
        <v>98.43724833917646</v>
      </c>
      <c r="X9" s="65"/>
      <c r="Y9" s="65">
        <f>Y8/W8*100</f>
        <v>97.68063188660469</v>
      </c>
      <c r="Z9" s="65"/>
      <c r="AA9" s="66">
        <f>AA8/Y8*100</f>
        <v>98.17075409354578</v>
      </c>
      <c r="AB9" s="67"/>
      <c r="AC9" s="65">
        <f>AC8/AA8*100</f>
        <v>98.9231855196851</v>
      </c>
      <c r="AD9" s="65"/>
      <c r="AE9" s="65">
        <f>AE8/AC8*100</f>
        <v>98.95848346876042</v>
      </c>
      <c r="AF9" s="65"/>
      <c r="AG9" s="65">
        <f>AG8/AE8*100</f>
        <v>99.46659790220643</v>
      </c>
      <c r="AH9" s="65"/>
      <c r="AI9" s="65">
        <f>AI8/AG8*100</f>
        <v>99.00669007914314</v>
      </c>
      <c r="AJ9" s="65"/>
      <c r="AK9" s="68"/>
    </row>
    <row r="10" spans="1:37" ht="67.5" customHeight="1">
      <c r="A10" s="33"/>
      <c r="B10" s="34" t="s">
        <v>19</v>
      </c>
      <c r="C10" s="35"/>
      <c r="D10" s="35"/>
      <c r="E10" s="47">
        <f>E8/E8*100</f>
        <v>100</v>
      </c>
      <c r="F10" s="47"/>
      <c r="G10" s="26">
        <f>G8/$G$8*100</f>
        <v>100</v>
      </c>
      <c r="H10" s="26"/>
      <c r="I10" s="26">
        <f>I8/$G$8*100</f>
        <v>101.25344346386456</v>
      </c>
      <c r="J10" s="26"/>
      <c r="K10" s="26">
        <f>K8/$G$8*100</f>
        <v>102.36530345454628</v>
      </c>
      <c r="L10" s="26"/>
      <c r="M10" s="65">
        <f>M8/$G$8*100</f>
        <v>102.54397908364281</v>
      </c>
      <c r="N10" s="65"/>
      <c r="O10" s="65">
        <f>O8/$G$8*100</f>
        <v>102.63399541323828</v>
      </c>
      <c r="P10" s="65"/>
      <c r="Q10" s="65">
        <f>Q8/$G$8*100</f>
        <v>102.209923508737</v>
      </c>
      <c r="R10" s="65"/>
      <c r="S10" s="65">
        <f>S8/$G$8*100</f>
        <v>102.54330056859561</v>
      </c>
      <c r="T10" s="65"/>
      <c r="U10" s="65">
        <f>U8/$G$8*100</f>
        <v>102.5098271596003</v>
      </c>
      <c r="V10" s="65"/>
      <c r="W10" s="65">
        <f>W8/$G$8*100</f>
        <v>100.90785313315631</v>
      </c>
      <c r="X10" s="65"/>
      <c r="Y10" s="65">
        <f>Y8/$G$8*100</f>
        <v>98.56742856367411</v>
      </c>
      <c r="Z10" s="65"/>
      <c r="AA10" s="65">
        <f>AA8/$G$8*100</f>
        <v>96.76438791157592</v>
      </c>
      <c r="AB10" s="65"/>
      <c r="AC10" s="69">
        <f>AC8/$G$8*100</f>
        <v>95.72241497075599</v>
      </c>
      <c r="AD10" s="69"/>
      <c r="AE10" s="69">
        <f>AE8/$G$8*100</f>
        <v>94.72545019473382</v>
      </c>
      <c r="AF10" s="69"/>
      <c r="AG10" s="69">
        <f>AG8/$G$8*100</f>
        <v>94.2201826562507</v>
      </c>
      <c r="AH10" s="69"/>
      <c r="AI10" s="69">
        <f>AI8/$G$8*100</f>
        <v>93.28428423447671</v>
      </c>
      <c r="AJ10" s="69"/>
      <c r="AK10" s="70"/>
    </row>
    <row r="11" spans="1:37" ht="67.5" customHeight="1">
      <c r="A11" s="31" t="s">
        <v>15</v>
      </c>
      <c r="B11" s="34" t="s">
        <v>20</v>
      </c>
      <c r="C11" s="35"/>
      <c r="D11" s="35"/>
      <c r="E11" s="46">
        <v>77278</v>
      </c>
      <c r="F11" s="46"/>
      <c r="G11" s="48">
        <v>76200</v>
      </c>
      <c r="H11" s="48"/>
      <c r="I11" s="48">
        <v>73010</v>
      </c>
      <c r="J11" s="48"/>
      <c r="K11" s="48">
        <v>70895</v>
      </c>
      <c r="L11" s="48"/>
      <c r="M11" s="37">
        <v>69255</v>
      </c>
      <c r="N11" s="37"/>
      <c r="O11" s="37">
        <v>67655</v>
      </c>
      <c r="P11" s="37"/>
      <c r="Q11" s="37">
        <v>65833</v>
      </c>
      <c r="R11" s="37"/>
      <c r="S11" s="37">
        <v>66250</v>
      </c>
      <c r="T11" s="37"/>
      <c r="U11" s="37">
        <v>68134</v>
      </c>
      <c r="V11" s="37"/>
      <c r="W11" s="71">
        <v>68241</v>
      </c>
      <c r="X11" s="71"/>
      <c r="Y11" s="72">
        <v>65537</v>
      </c>
      <c r="Z11" s="72"/>
      <c r="AA11" s="61">
        <v>57419</v>
      </c>
      <c r="AB11" s="62"/>
      <c r="AC11" s="30">
        <v>53533</v>
      </c>
      <c r="AD11" s="30"/>
      <c r="AE11" s="30">
        <f>51517+24</f>
        <v>51541</v>
      </c>
      <c r="AF11" s="30"/>
      <c r="AG11" s="30">
        <v>50117</v>
      </c>
      <c r="AH11" s="30"/>
      <c r="AI11" s="63">
        <v>48946</v>
      </c>
      <c r="AJ11" s="63"/>
      <c r="AK11" s="64">
        <f>ROUND(AI11/$AI$20*100,1)</f>
        <v>10.3</v>
      </c>
    </row>
    <row r="12" spans="1:37" ht="67.5" customHeight="1">
      <c r="A12" s="32"/>
      <c r="B12" s="34" t="s">
        <v>24</v>
      </c>
      <c r="C12" s="35"/>
      <c r="D12" s="35"/>
      <c r="E12" s="26">
        <v>99.2</v>
      </c>
      <c r="F12" s="26"/>
      <c r="G12" s="26">
        <f>G11/E11*100</f>
        <v>98.6050363622247</v>
      </c>
      <c r="H12" s="26"/>
      <c r="I12" s="26">
        <f>I11/G11*100</f>
        <v>95.81364829396325</v>
      </c>
      <c r="J12" s="26"/>
      <c r="K12" s="26">
        <f>K11/I11*100</f>
        <v>97.10313655663609</v>
      </c>
      <c r="L12" s="26"/>
      <c r="M12" s="65">
        <f>M11/K11*100</f>
        <v>97.68671979688271</v>
      </c>
      <c r="N12" s="65"/>
      <c r="O12" s="65">
        <f>O11/M11*100</f>
        <v>97.68969749476572</v>
      </c>
      <c r="P12" s="65"/>
      <c r="Q12" s="65">
        <f>Q11/O11*100</f>
        <v>97.306924839258</v>
      </c>
      <c r="R12" s="65"/>
      <c r="S12" s="65">
        <f>S11/Q11*100</f>
        <v>100.63342092871356</v>
      </c>
      <c r="T12" s="65"/>
      <c r="U12" s="65">
        <f>U11/S11*100</f>
        <v>102.84377358490566</v>
      </c>
      <c r="V12" s="65"/>
      <c r="W12" s="65">
        <f>W11/U11*100</f>
        <v>100.15704347315584</v>
      </c>
      <c r="X12" s="65"/>
      <c r="Y12" s="65">
        <f>Y11/W11*100</f>
        <v>96.0375727202122</v>
      </c>
      <c r="Z12" s="65"/>
      <c r="AA12" s="73">
        <f>AA11/Y11*100</f>
        <v>87.61310404809497</v>
      </c>
      <c r="AB12" s="74"/>
      <c r="AC12" s="65">
        <f>AC11/AA11*100</f>
        <v>93.23220536756126</v>
      </c>
      <c r="AD12" s="65"/>
      <c r="AE12" s="65">
        <f>AE11/AC11*100</f>
        <v>96.27893075299349</v>
      </c>
      <c r="AF12" s="65"/>
      <c r="AG12" s="65">
        <f>AG11/AE11*100</f>
        <v>97.23715100599523</v>
      </c>
      <c r="AH12" s="65"/>
      <c r="AI12" s="65">
        <f>AI11/AG11*100</f>
        <v>97.66346748608257</v>
      </c>
      <c r="AJ12" s="65"/>
      <c r="AK12" s="68"/>
    </row>
    <row r="13" spans="1:37" ht="67.5" customHeight="1">
      <c r="A13" s="33"/>
      <c r="B13" s="34" t="s">
        <v>19</v>
      </c>
      <c r="C13" s="35"/>
      <c r="D13" s="35"/>
      <c r="E13" s="47">
        <f>E11/E11*100</f>
        <v>100</v>
      </c>
      <c r="F13" s="47"/>
      <c r="G13" s="26">
        <f>G11/$G$11*100</f>
        <v>100</v>
      </c>
      <c r="H13" s="26"/>
      <c r="I13" s="26">
        <f>I11/$G$11*100</f>
        <v>95.81364829396325</v>
      </c>
      <c r="J13" s="26"/>
      <c r="K13" s="26">
        <f>K11/$G$11*100</f>
        <v>93.03805774278216</v>
      </c>
      <c r="L13" s="26"/>
      <c r="M13" s="65">
        <f>M11/$G$11*100</f>
        <v>90.88582677165354</v>
      </c>
      <c r="N13" s="65"/>
      <c r="O13" s="65">
        <f>O11/$G$11*100</f>
        <v>88.78608923884515</v>
      </c>
      <c r="P13" s="65"/>
      <c r="Q13" s="65">
        <f>Q11/$G$11*100</f>
        <v>86.39501312335958</v>
      </c>
      <c r="R13" s="65"/>
      <c r="S13" s="65">
        <f>S11/$G$11*100</f>
        <v>86.94225721784777</v>
      </c>
      <c r="T13" s="65"/>
      <c r="U13" s="65">
        <f>U11/$G$11*100</f>
        <v>89.41469816272965</v>
      </c>
      <c r="V13" s="65"/>
      <c r="W13" s="65">
        <f>W11/$G$11*100</f>
        <v>89.55511811023622</v>
      </c>
      <c r="X13" s="65"/>
      <c r="Y13" s="65">
        <f>Y11/$G$11*100</f>
        <v>86.00656167979002</v>
      </c>
      <c r="Z13" s="65"/>
      <c r="AA13" s="65">
        <f>AA11/$G$11*100</f>
        <v>75.35301837270342</v>
      </c>
      <c r="AB13" s="65"/>
      <c r="AC13" s="65">
        <f>AC11/$G$11*100</f>
        <v>70.25328083989501</v>
      </c>
      <c r="AD13" s="65"/>
      <c r="AE13" s="65">
        <f>AE11/$G$11*100</f>
        <v>67.63910761154855</v>
      </c>
      <c r="AF13" s="65"/>
      <c r="AG13" s="65">
        <f>AG11/$G$11*100</f>
        <v>65.77034120734908</v>
      </c>
      <c r="AH13" s="65"/>
      <c r="AI13" s="65">
        <f>AI11/$G$11*100</f>
        <v>64.23359580052494</v>
      </c>
      <c r="AJ13" s="65"/>
      <c r="AK13" s="70"/>
    </row>
    <row r="14" spans="1:37" ht="67.5" customHeight="1">
      <c r="A14" s="31" t="s">
        <v>16</v>
      </c>
      <c r="B14" s="34" t="s">
        <v>20</v>
      </c>
      <c r="C14" s="35"/>
      <c r="D14" s="35"/>
      <c r="E14" s="40">
        <v>2120</v>
      </c>
      <c r="F14" s="40"/>
      <c r="G14" s="40">
        <v>2082</v>
      </c>
      <c r="H14" s="40"/>
      <c r="I14" s="40">
        <v>2100</v>
      </c>
      <c r="J14" s="40"/>
      <c r="K14" s="40">
        <v>2133</v>
      </c>
      <c r="L14" s="40"/>
      <c r="M14" s="75">
        <v>2104</v>
      </c>
      <c r="N14" s="75"/>
      <c r="O14" s="75">
        <v>2112</v>
      </c>
      <c r="P14" s="75"/>
      <c r="Q14" s="75">
        <v>2142</v>
      </c>
      <c r="R14" s="75"/>
      <c r="S14" s="75">
        <v>2195</v>
      </c>
      <c r="T14" s="75"/>
      <c r="U14" s="75">
        <v>2240</v>
      </c>
      <c r="V14" s="75"/>
      <c r="W14" s="75">
        <v>2248</v>
      </c>
      <c r="X14" s="75"/>
      <c r="Y14" s="76">
        <v>2209</v>
      </c>
      <c r="Z14" s="76"/>
      <c r="AA14" s="77">
        <v>2184</v>
      </c>
      <c r="AB14" s="78"/>
      <c r="AC14" s="76">
        <v>2198</v>
      </c>
      <c r="AD14" s="76"/>
      <c r="AE14" s="76">
        <v>2168</v>
      </c>
      <c r="AF14" s="76"/>
      <c r="AG14" s="76">
        <v>2130</v>
      </c>
      <c r="AH14" s="76"/>
      <c r="AI14" s="79">
        <v>2185</v>
      </c>
      <c r="AJ14" s="79"/>
      <c r="AK14" s="64">
        <f>ROUND(AI14/$AI$20*100,1)</f>
        <v>0.5</v>
      </c>
    </row>
    <row r="15" spans="1:37" ht="67.5" customHeight="1">
      <c r="A15" s="32"/>
      <c r="B15" s="34" t="s">
        <v>24</v>
      </c>
      <c r="C15" s="35"/>
      <c r="D15" s="35"/>
      <c r="E15" s="25">
        <v>99.8</v>
      </c>
      <c r="F15" s="25"/>
      <c r="G15" s="25">
        <f>G14/E14*100</f>
        <v>98.20754716981132</v>
      </c>
      <c r="H15" s="25"/>
      <c r="I15" s="25">
        <f>I14/G14*100</f>
        <v>100.86455331412103</v>
      </c>
      <c r="J15" s="25"/>
      <c r="K15" s="25">
        <f>K14/I14*100</f>
        <v>101.57142857142858</v>
      </c>
      <c r="L15" s="25"/>
      <c r="M15" s="80">
        <f>M14/K14*100</f>
        <v>98.6404125644632</v>
      </c>
      <c r="N15" s="80"/>
      <c r="O15" s="80">
        <f>O14/M14*100</f>
        <v>100.38022813688212</v>
      </c>
      <c r="P15" s="80"/>
      <c r="Q15" s="80">
        <f>Q14/O14*100</f>
        <v>101.42045454545455</v>
      </c>
      <c r="R15" s="80"/>
      <c r="S15" s="80">
        <f>S14/Q14*100</f>
        <v>102.47432306255834</v>
      </c>
      <c r="T15" s="80"/>
      <c r="U15" s="80">
        <f>U14/S14*100</f>
        <v>102.05011389521641</v>
      </c>
      <c r="V15" s="80"/>
      <c r="W15" s="80">
        <f>W14/U14*100</f>
        <v>100.35714285714286</v>
      </c>
      <c r="X15" s="80"/>
      <c r="Y15" s="80">
        <f>Y14/W14*100</f>
        <v>98.26512455516014</v>
      </c>
      <c r="Z15" s="80"/>
      <c r="AA15" s="81">
        <f>AA14/Y14*100</f>
        <v>98.86826618379358</v>
      </c>
      <c r="AB15" s="82"/>
      <c r="AC15" s="80">
        <f>AC14/AA14*100</f>
        <v>100.64102564102564</v>
      </c>
      <c r="AD15" s="80"/>
      <c r="AE15" s="80">
        <f>AE14/AC14*100</f>
        <v>98.6351228389445</v>
      </c>
      <c r="AF15" s="80"/>
      <c r="AG15" s="80">
        <f>AG14/AE14*100</f>
        <v>98.24723247232473</v>
      </c>
      <c r="AH15" s="80"/>
      <c r="AI15" s="80">
        <f>AI14/AG14*100</f>
        <v>102.58215962441315</v>
      </c>
      <c r="AJ15" s="80"/>
      <c r="AK15" s="68"/>
    </row>
    <row r="16" spans="1:37" ht="67.5" customHeight="1">
      <c r="A16" s="33"/>
      <c r="B16" s="34" t="s">
        <v>27</v>
      </c>
      <c r="C16" s="35"/>
      <c r="D16" s="35"/>
      <c r="E16" s="26">
        <f>E14/E14*100</f>
        <v>100</v>
      </c>
      <c r="F16" s="26"/>
      <c r="G16" s="26">
        <f>G14/$G$14*100</f>
        <v>100</v>
      </c>
      <c r="H16" s="26"/>
      <c r="I16" s="26">
        <f>I14/$G$14*100</f>
        <v>100.86455331412103</v>
      </c>
      <c r="J16" s="26"/>
      <c r="K16" s="26">
        <f>K14/$G$14*100</f>
        <v>102.44956772334295</v>
      </c>
      <c r="L16" s="26"/>
      <c r="M16" s="65">
        <f>M14/$G$14*100</f>
        <v>101.0566762728146</v>
      </c>
      <c r="N16" s="65"/>
      <c r="O16" s="65">
        <f>O14/$G$14*100</f>
        <v>101.44092219020173</v>
      </c>
      <c r="P16" s="65"/>
      <c r="Q16" s="65">
        <f>Q14/$G$14*100</f>
        <v>102.88184438040346</v>
      </c>
      <c r="R16" s="65"/>
      <c r="S16" s="65">
        <f>S14/$G$14*100</f>
        <v>105.42747358309319</v>
      </c>
      <c r="T16" s="65"/>
      <c r="U16" s="65">
        <f>U14/$G$14*100</f>
        <v>107.58885686839577</v>
      </c>
      <c r="V16" s="65"/>
      <c r="W16" s="65">
        <f>W14/$G$14*100</f>
        <v>107.9731027857829</v>
      </c>
      <c r="X16" s="65"/>
      <c r="Y16" s="65">
        <f>Y14/$G$14*100</f>
        <v>106.09990393852064</v>
      </c>
      <c r="Z16" s="65"/>
      <c r="AA16" s="65">
        <f>AA14/$G$14*100</f>
        <v>104.89913544668588</v>
      </c>
      <c r="AB16" s="65"/>
      <c r="AC16" s="65">
        <f>AC14/$G$14*100</f>
        <v>105.57156580211335</v>
      </c>
      <c r="AD16" s="65"/>
      <c r="AE16" s="65">
        <f>AE14/$G$14*100</f>
        <v>104.13064361191162</v>
      </c>
      <c r="AF16" s="65"/>
      <c r="AG16" s="65">
        <f>AG14/$G$14*100</f>
        <v>102.30547550432276</v>
      </c>
      <c r="AH16" s="65"/>
      <c r="AI16" s="65">
        <f>AI14/$G$14*100</f>
        <v>104.94716618635927</v>
      </c>
      <c r="AJ16" s="65"/>
      <c r="AK16" s="70"/>
    </row>
    <row r="17" spans="1:37" ht="67.5" customHeight="1">
      <c r="A17" s="38" t="s">
        <v>2</v>
      </c>
      <c r="B17" s="20" t="s">
        <v>22</v>
      </c>
      <c r="C17" s="20"/>
      <c r="D17" s="20"/>
      <c r="E17" s="27">
        <v>10700</v>
      </c>
      <c r="F17" s="27"/>
      <c r="G17" s="27">
        <v>11433</v>
      </c>
      <c r="H17" s="27"/>
      <c r="I17" s="27">
        <v>11879</v>
      </c>
      <c r="J17" s="27"/>
      <c r="K17" s="27">
        <v>11817</v>
      </c>
      <c r="L17" s="27"/>
      <c r="M17" s="83">
        <v>11825</v>
      </c>
      <c r="N17" s="83"/>
      <c r="O17" s="83">
        <v>11743</v>
      </c>
      <c r="P17" s="83"/>
      <c r="Q17" s="83">
        <v>11742</v>
      </c>
      <c r="R17" s="83"/>
      <c r="S17" s="83">
        <v>11801</v>
      </c>
      <c r="T17" s="83"/>
      <c r="U17" s="83">
        <v>12075</v>
      </c>
      <c r="V17" s="83"/>
      <c r="W17" s="83">
        <v>12358</v>
      </c>
      <c r="X17" s="83"/>
      <c r="Y17" s="83">
        <v>12342</v>
      </c>
      <c r="Z17" s="83"/>
      <c r="AA17" s="84">
        <v>11674</v>
      </c>
      <c r="AB17" s="85"/>
      <c r="AC17" s="83">
        <v>11125</v>
      </c>
      <c r="AD17" s="83"/>
      <c r="AE17" s="83">
        <v>10925</v>
      </c>
      <c r="AF17" s="83"/>
      <c r="AG17" s="83">
        <v>10774</v>
      </c>
      <c r="AH17" s="83"/>
      <c r="AI17" s="86">
        <v>10688</v>
      </c>
      <c r="AJ17" s="86"/>
      <c r="AK17" s="64">
        <f>ROUND(AI17/$AI$20*100,1)-0.1</f>
        <v>2.1999999999999997</v>
      </c>
    </row>
    <row r="18" spans="1:37" ht="67.5" customHeight="1">
      <c r="A18" s="39"/>
      <c r="B18" s="34" t="s">
        <v>24</v>
      </c>
      <c r="C18" s="35"/>
      <c r="D18" s="35"/>
      <c r="E18" s="21">
        <v>106.3</v>
      </c>
      <c r="F18" s="21"/>
      <c r="G18" s="21">
        <f>G17/E17*100</f>
        <v>106.85046728971963</v>
      </c>
      <c r="H18" s="21"/>
      <c r="I18" s="21">
        <f>I17/G17*100</f>
        <v>103.90098836700778</v>
      </c>
      <c r="J18" s="21"/>
      <c r="K18" s="21">
        <f>K17/I17*100</f>
        <v>99.47807054465864</v>
      </c>
      <c r="L18" s="21"/>
      <c r="M18" s="87">
        <f>M17/K17*100</f>
        <v>100.06769907760007</v>
      </c>
      <c r="N18" s="87"/>
      <c r="O18" s="87">
        <f>O17/M17*100</f>
        <v>99.30655391120507</v>
      </c>
      <c r="P18" s="87"/>
      <c r="Q18" s="87">
        <f>Q17/O17*100</f>
        <v>99.9914842885123</v>
      </c>
      <c r="R18" s="87"/>
      <c r="S18" s="87">
        <f>S17/Q17*100</f>
        <v>100.50246976664963</v>
      </c>
      <c r="T18" s="87"/>
      <c r="U18" s="87">
        <f>U17/S17*100</f>
        <v>102.3218371324464</v>
      </c>
      <c r="V18" s="87"/>
      <c r="W18" s="87">
        <f>W17/U17*100</f>
        <v>102.34368530020703</v>
      </c>
      <c r="X18" s="87"/>
      <c r="Y18" s="87">
        <f>Y17/W17*100</f>
        <v>99.87052921184659</v>
      </c>
      <c r="Z18" s="87"/>
      <c r="AA18" s="88">
        <f>AA17/Y17*100</f>
        <v>94.58758710095609</v>
      </c>
      <c r="AB18" s="89"/>
      <c r="AC18" s="87">
        <f>AC17/AA17*100</f>
        <v>95.29724173376735</v>
      </c>
      <c r="AD18" s="90"/>
      <c r="AE18" s="87">
        <f>AE17/AC17*100</f>
        <v>98.20224719101124</v>
      </c>
      <c r="AF18" s="90"/>
      <c r="AG18" s="87">
        <f>AG17/AE17*100</f>
        <v>98.61784897025171</v>
      </c>
      <c r="AH18" s="90"/>
      <c r="AI18" s="87">
        <f>AI17/AG17*100</f>
        <v>99.20178206794134</v>
      </c>
      <c r="AJ18" s="90"/>
      <c r="AK18" s="68"/>
    </row>
    <row r="19" spans="1:37" ht="67.5" customHeight="1">
      <c r="A19" s="39"/>
      <c r="B19" s="20" t="s">
        <v>28</v>
      </c>
      <c r="C19" s="20"/>
      <c r="D19" s="20"/>
      <c r="E19" s="21">
        <f>E17/E17*100</f>
        <v>100</v>
      </c>
      <c r="F19" s="21"/>
      <c r="G19" s="21">
        <f>G17/$G$17*100</f>
        <v>100</v>
      </c>
      <c r="H19" s="21"/>
      <c r="I19" s="21">
        <f>I17/$G$17*100</f>
        <v>103.90098836700778</v>
      </c>
      <c r="J19" s="21"/>
      <c r="K19" s="21">
        <f>K17/$G$17*100</f>
        <v>103.35869850432957</v>
      </c>
      <c r="L19" s="21"/>
      <c r="M19" s="87">
        <f>M17/$G$17*100</f>
        <v>103.42867138983645</v>
      </c>
      <c r="N19" s="87"/>
      <c r="O19" s="87">
        <f>O17/$G$17*100</f>
        <v>102.71144931339107</v>
      </c>
      <c r="P19" s="87"/>
      <c r="Q19" s="87">
        <f>Q17/$G$17*100</f>
        <v>102.7027027027027</v>
      </c>
      <c r="R19" s="87"/>
      <c r="S19" s="87">
        <f>S17/$G$17*100</f>
        <v>103.21875273331584</v>
      </c>
      <c r="T19" s="87"/>
      <c r="U19" s="87">
        <f>U17/$G$17*100</f>
        <v>105.615324061926</v>
      </c>
      <c r="V19" s="87"/>
      <c r="W19" s="87">
        <f>W17/$G$17*100</f>
        <v>108.0906148867314</v>
      </c>
      <c r="X19" s="87"/>
      <c r="Y19" s="87">
        <f>Y17/$G$17*100</f>
        <v>107.95066911571767</v>
      </c>
      <c r="Z19" s="87"/>
      <c r="AA19" s="87">
        <f>AA17/$G$17*100</f>
        <v>102.10793317589435</v>
      </c>
      <c r="AB19" s="87"/>
      <c r="AC19" s="87">
        <f>AC17/$G$17*100</f>
        <v>97.30604390798565</v>
      </c>
      <c r="AD19" s="87"/>
      <c r="AE19" s="87">
        <f>AE17/$G$17*100</f>
        <v>95.556721770314</v>
      </c>
      <c r="AF19" s="87"/>
      <c r="AG19" s="87">
        <f>AG17/$G$17*100</f>
        <v>94.2359835563719</v>
      </c>
      <c r="AH19" s="87"/>
      <c r="AI19" s="87">
        <f>AI17/$G$17*100</f>
        <v>93.4837750371731</v>
      </c>
      <c r="AJ19" s="87"/>
      <c r="AK19" s="70"/>
    </row>
    <row r="20" spans="1:37" ht="67.5" customHeight="1">
      <c r="A20" s="41" t="s">
        <v>1</v>
      </c>
      <c r="B20" s="18" t="s">
        <v>21</v>
      </c>
      <c r="C20" s="19"/>
      <c r="D20" s="53"/>
      <c r="E20" s="22">
        <f>E8+E11+E14+E17</f>
        <v>526839</v>
      </c>
      <c r="F20" s="22"/>
      <c r="G20" s="22">
        <f>G8+G11+G14+G17</f>
        <v>531857</v>
      </c>
      <c r="H20" s="22"/>
      <c r="I20" s="22">
        <f>I8+I11+I14+I17</f>
        <v>534673</v>
      </c>
      <c r="J20" s="22"/>
      <c r="K20" s="22">
        <f>K8+K11+K14+K17</f>
        <v>537445</v>
      </c>
      <c r="L20" s="22"/>
      <c r="M20" s="91">
        <f>M8+M11+M14+M17</f>
        <v>536574</v>
      </c>
      <c r="N20" s="91"/>
      <c r="O20" s="91">
        <f>O8+O11+O14+O17</f>
        <v>535298</v>
      </c>
      <c r="P20" s="91"/>
      <c r="Q20" s="91">
        <f>Q8+Q11+Q14+Q17</f>
        <v>531630</v>
      </c>
      <c r="R20" s="91"/>
      <c r="S20" s="50">
        <f>S8+S11+S14+S17</f>
        <v>533633</v>
      </c>
      <c r="T20" s="51"/>
      <c r="U20" s="91">
        <f>U8+U11+U14+U17</f>
        <v>535688</v>
      </c>
      <c r="V20" s="91"/>
      <c r="W20" s="91">
        <f>W8+W11+W14+W17</f>
        <v>529003</v>
      </c>
      <c r="X20" s="91"/>
      <c r="Y20" s="91">
        <f>Y8+Y11+Y14+Y17</f>
        <v>515896</v>
      </c>
      <c r="Z20" s="91"/>
      <c r="AA20" s="50">
        <f>AA8+AA11+AA14+AA17</f>
        <v>499113</v>
      </c>
      <c r="AB20" s="51"/>
      <c r="AC20" s="91">
        <f>AC8+AC11+AC14+AC17</f>
        <v>490085</v>
      </c>
      <c r="AD20" s="91"/>
      <c r="AE20" s="91">
        <f>AE8+AE11+AE14+AE17</f>
        <v>483455</v>
      </c>
      <c r="AF20" s="91"/>
      <c r="AG20" s="91">
        <f>AG8+AG11+AG14+AG17</f>
        <v>479608</v>
      </c>
      <c r="AH20" s="91"/>
      <c r="AI20" s="91">
        <f>AI8+AI11+AI14+AI17</f>
        <v>474268</v>
      </c>
      <c r="AJ20" s="91"/>
      <c r="AK20" s="92">
        <f>AK17+AK14+AK11+AK8</f>
        <v>100</v>
      </c>
    </row>
    <row r="21" spans="1:37" ht="67.5" customHeight="1">
      <c r="A21" s="42"/>
      <c r="B21" s="18" t="s">
        <v>25</v>
      </c>
      <c r="C21" s="19"/>
      <c r="D21" s="19"/>
      <c r="E21" s="49">
        <v>101.9</v>
      </c>
      <c r="F21" s="49"/>
      <c r="G21" s="23">
        <f>G20/E20*100</f>
        <v>100.95247314644512</v>
      </c>
      <c r="H21" s="23"/>
      <c r="I21" s="23">
        <f>I20/G20*100</f>
        <v>100.52946562703883</v>
      </c>
      <c r="J21" s="23"/>
      <c r="K21" s="23">
        <f>K20/I20*100</f>
        <v>100.51844772412298</v>
      </c>
      <c r="L21" s="23"/>
      <c r="M21" s="93">
        <f>M20/K20*100</f>
        <v>99.83793690517169</v>
      </c>
      <c r="N21" s="93"/>
      <c r="O21" s="93">
        <f>O20/M20*100</f>
        <v>99.76219496285694</v>
      </c>
      <c r="P21" s="93"/>
      <c r="Q21" s="93">
        <f>Q20/O20*100</f>
        <v>99.31477420053876</v>
      </c>
      <c r="R21" s="93"/>
      <c r="S21" s="93">
        <f>S20/Q20*100</f>
        <v>100.3767657957602</v>
      </c>
      <c r="T21" s="93"/>
      <c r="U21" s="93">
        <f>U20/S20*100</f>
        <v>100.38509612411526</v>
      </c>
      <c r="V21" s="93"/>
      <c r="W21" s="93">
        <f>W20/U20*100</f>
        <v>98.75207210167112</v>
      </c>
      <c r="X21" s="93"/>
      <c r="Y21" s="93">
        <f>Y20/W20*100</f>
        <v>97.52232028929893</v>
      </c>
      <c r="Z21" s="93"/>
      <c r="AA21" s="94">
        <f>AA20/Y20*100</f>
        <v>96.74682494146107</v>
      </c>
      <c r="AB21" s="95"/>
      <c r="AC21" s="93">
        <f>AC20/AA20*100</f>
        <v>98.19119117314116</v>
      </c>
      <c r="AD21" s="93"/>
      <c r="AE21" s="93">
        <f>AE20/AC20*100</f>
        <v>98.64717344950365</v>
      </c>
      <c r="AF21" s="93"/>
      <c r="AG21" s="93">
        <f>AG20/AE20*100</f>
        <v>99.20426927014924</v>
      </c>
      <c r="AH21" s="93"/>
      <c r="AI21" s="93">
        <f>AI20/AG20*100</f>
        <v>98.8865907157512</v>
      </c>
      <c r="AJ21" s="93"/>
      <c r="AK21" s="96"/>
    </row>
    <row r="22" spans="1:37" ht="67.5" customHeight="1" thickBot="1">
      <c r="A22" s="43"/>
      <c r="B22" s="52" t="s">
        <v>23</v>
      </c>
      <c r="C22" s="52"/>
      <c r="D22" s="52"/>
      <c r="E22" s="44">
        <f>E20/E20*100</f>
        <v>100</v>
      </c>
      <c r="F22" s="44"/>
      <c r="G22" s="24">
        <f>G20/$G$20*100</f>
        <v>100</v>
      </c>
      <c r="H22" s="24"/>
      <c r="I22" s="24">
        <f>I20/$G$20*100</f>
        <v>100.52946562703883</v>
      </c>
      <c r="J22" s="24"/>
      <c r="K22" s="24">
        <f>K20/$G$20*100</f>
        <v>101.05065835365521</v>
      </c>
      <c r="L22" s="24"/>
      <c r="M22" s="97">
        <f>M20/$G$20*100</f>
        <v>100.8868925293829</v>
      </c>
      <c r="N22" s="97"/>
      <c r="O22" s="97">
        <f>O20/$G$20*100</f>
        <v>100.64697841713092</v>
      </c>
      <c r="P22" s="97"/>
      <c r="Q22" s="97">
        <f>Q20/$G$20*100</f>
        <v>99.95731935463856</v>
      </c>
      <c r="R22" s="97"/>
      <c r="S22" s="97">
        <f>S20/$G$20*100</f>
        <v>100.33392434432564</v>
      </c>
      <c r="T22" s="97"/>
      <c r="U22" s="97">
        <f>U20/$G$20*100</f>
        <v>100.72030639814838</v>
      </c>
      <c r="V22" s="97"/>
      <c r="W22" s="97">
        <f>W20/$G$20*100</f>
        <v>99.46338959532356</v>
      </c>
      <c r="X22" s="97"/>
      <c r="Y22" s="97">
        <f>Y20/$G$20*100</f>
        <v>96.99900537174466</v>
      </c>
      <c r="Z22" s="97"/>
      <c r="AA22" s="97">
        <f>AA20/$G$20*100</f>
        <v>93.84345792196022</v>
      </c>
      <c r="AB22" s="97"/>
      <c r="AC22" s="97">
        <f>AC20/$G$20*100</f>
        <v>92.14600917163824</v>
      </c>
      <c r="AD22" s="97"/>
      <c r="AE22" s="97">
        <f>AE20/$G$20*100</f>
        <v>90.89943349434152</v>
      </c>
      <c r="AF22" s="97"/>
      <c r="AG22" s="97">
        <f>AG20/$G$20*100</f>
        <v>90.17611876876678</v>
      </c>
      <c r="AH22" s="97"/>
      <c r="AI22" s="97">
        <f>AI20/$G$20*100</f>
        <v>89.17208949022012</v>
      </c>
      <c r="AJ22" s="97"/>
      <c r="AK22" s="98"/>
    </row>
    <row r="23" spans="1:37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"/>
      <c r="AF23" s="3"/>
      <c r="AG23" s="1"/>
      <c r="AH23" s="1"/>
      <c r="AI23" s="1"/>
      <c r="AJ23" s="1"/>
      <c r="AK23" s="1"/>
    </row>
  </sheetData>
  <sheetProtection/>
  <mergeCells count="285">
    <mergeCell ref="AG19:AH19"/>
    <mergeCell ref="AG20:AH20"/>
    <mergeCell ref="AG21:AH21"/>
    <mergeCell ref="AG22:AH22"/>
    <mergeCell ref="AG13:AH13"/>
    <mergeCell ref="AG14:AH14"/>
    <mergeCell ref="AG15:AH15"/>
    <mergeCell ref="AG16:AH16"/>
    <mergeCell ref="AG17:AH17"/>
    <mergeCell ref="AG18:AH18"/>
    <mergeCell ref="AG4:AH7"/>
    <mergeCell ref="AG8:AH8"/>
    <mergeCell ref="AG9:AH9"/>
    <mergeCell ref="AG10:AH10"/>
    <mergeCell ref="AG11:AH11"/>
    <mergeCell ref="AG12:AH12"/>
    <mergeCell ref="AI19:AJ19"/>
    <mergeCell ref="AI20:AJ20"/>
    <mergeCell ref="AI21:AJ21"/>
    <mergeCell ref="AI22:AJ22"/>
    <mergeCell ref="AI15:AJ15"/>
    <mergeCell ref="AI16:AJ16"/>
    <mergeCell ref="AI17:AJ17"/>
    <mergeCell ref="AI18:AJ18"/>
    <mergeCell ref="AI11:AJ11"/>
    <mergeCell ref="AI12:AJ12"/>
    <mergeCell ref="AI13:AJ13"/>
    <mergeCell ref="AI14:AJ14"/>
    <mergeCell ref="AI4:AJ7"/>
    <mergeCell ref="AI8:AJ8"/>
    <mergeCell ref="AI9:AJ9"/>
    <mergeCell ref="AI10:AJ10"/>
    <mergeCell ref="AA19:AB19"/>
    <mergeCell ref="AA20:AB20"/>
    <mergeCell ref="AA21:AB21"/>
    <mergeCell ref="AA22:AB22"/>
    <mergeCell ref="AA15:AB15"/>
    <mergeCell ref="AA16:AB16"/>
    <mergeCell ref="AA17:AB17"/>
    <mergeCell ref="AA18:AB18"/>
    <mergeCell ref="AA11:AB11"/>
    <mergeCell ref="AA12:AB12"/>
    <mergeCell ref="AA13:AB13"/>
    <mergeCell ref="AA14:AB14"/>
    <mergeCell ref="AA4:AB7"/>
    <mergeCell ref="AA8:AB8"/>
    <mergeCell ref="AA9:AB9"/>
    <mergeCell ref="AA10:AB10"/>
    <mergeCell ref="AC4:AD7"/>
    <mergeCell ref="AC8:AD8"/>
    <mergeCell ref="AC9:AD9"/>
    <mergeCell ref="AC10:AD10"/>
    <mergeCell ref="AC22:AD22"/>
    <mergeCell ref="AC15:AD15"/>
    <mergeCell ref="AC16:AD16"/>
    <mergeCell ref="AC17:AD17"/>
    <mergeCell ref="AC18:AD18"/>
    <mergeCell ref="W20:X20"/>
    <mergeCell ref="K22:L22"/>
    <mergeCell ref="O21:P21"/>
    <mergeCell ref="AC11:AD11"/>
    <mergeCell ref="AC12:AD12"/>
    <mergeCell ref="AC13:AD13"/>
    <mergeCell ref="AC14:AD14"/>
    <mergeCell ref="AC19:AD19"/>
    <mergeCell ref="AC20:AD20"/>
    <mergeCell ref="AC21:AD21"/>
    <mergeCell ref="W16:X16"/>
    <mergeCell ref="S19:T19"/>
    <mergeCell ref="U19:V19"/>
    <mergeCell ref="W19:X19"/>
    <mergeCell ref="S18:T18"/>
    <mergeCell ref="U18:V18"/>
    <mergeCell ref="W18:X18"/>
    <mergeCell ref="S13:T13"/>
    <mergeCell ref="S11:T11"/>
    <mergeCell ref="S9:T9"/>
    <mergeCell ref="S15:T15"/>
    <mergeCell ref="G22:H22"/>
    <mergeCell ref="U22:V22"/>
    <mergeCell ref="O20:P20"/>
    <mergeCell ref="M22:N22"/>
    <mergeCell ref="M21:N21"/>
    <mergeCell ref="M20:N20"/>
    <mergeCell ref="B9:D9"/>
    <mergeCell ref="E11:F11"/>
    <mergeCell ref="E10:F10"/>
    <mergeCell ref="K9:L9"/>
    <mergeCell ref="G11:H11"/>
    <mergeCell ref="I11:J11"/>
    <mergeCell ref="I10:J10"/>
    <mergeCell ref="G10:H10"/>
    <mergeCell ref="K11:L11"/>
    <mergeCell ref="Q8:R8"/>
    <mergeCell ref="O8:P8"/>
    <mergeCell ref="M8:N8"/>
    <mergeCell ref="O11:P11"/>
    <mergeCell ref="M11:N11"/>
    <mergeCell ref="O10:P10"/>
    <mergeCell ref="Q10:R10"/>
    <mergeCell ref="M9:N9"/>
    <mergeCell ref="O9:P9"/>
    <mergeCell ref="Q9:R9"/>
    <mergeCell ref="AK4:AK5"/>
    <mergeCell ref="G4:H7"/>
    <mergeCell ref="W4:X7"/>
    <mergeCell ref="U4:V7"/>
    <mergeCell ref="S4:T7"/>
    <mergeCell ref="Q4:R7"/>
    <mergeCell ref="O4:P7"/>
    <mergeCell ref="M4:N7"/>
    <mergeCell ref="I4:J7"/>
    <mergeCell ref="AK6:AK7"/>
    <mergeCell ref="B16:D16"/>
    <mergeCell ref="B15:D15"/>
    <mergeCell ref="B14:D14"/>
    <mergeCell ref="Y4:Z7"/>
    <mergeCell ref="K10:L10"/>
    <mergeCell ref="M10:N10"/>
    <mergeCell ref="Q11:R11"/>
    <mergeCell ref="A4:D7"/>
    <mergeCell ref="E4:F7"/>
    <mergeCell ref="K4:L7"/>
    <mergeCell ref="B13:D13"/>
    <mergeCell ref="B22:D22"/>
    <mergeCell ref="B11:D11"/>
    <mergeCell ref="B10:D10"/>
    <mergeCell ref="B12:D12"/>
    <mergeCell ref="B21:D21"/>
    <mergeCell ref="B20:D20"/>
    <mergeCell ref="B19:D19"/>
    <mergeCell ref="B18:D18"/>
    <mergeCell ref="B17:D17"/>
    <mergeCell ref="Y20:Z20"/>
    <mergeCell ref="I20:J20"/>
    <mergeCell ref="K21:L21"/>
    <mergeCell ref="S20:T20"/>
    <mergeCell ref="Q21:R21"/>
    <mergeCell ref="Q20:R20"/>
    <mergeCell ref="K20:L20"/>
    <mergeCell ref="U21:V21"/>
    <mergeCell ref="U20:V20"/>
    <mergeCell ref="S21:T21"/>
    <mergeCell ref="Y22:Z22"/>
    <mergeCell ref="Y21:Z21"/>
    <mergeCell ref="Q22:R22"/>
    <mergeCell ref="O22:P22"/>
    <mergeCell ref="S22:T22"/>
    <mergeCell ref="W21:X21"/>
    <mergeCell ref="W22:X22"/>
    <mergeCell ref="E21:F21"/>
    <mergeCell ref="I22:J22"/>
    <mergeCell ref="I21:J21"/>
    <mergeCell ref="E18:F18"/>
    <mergeCell ref="G19:H19"/>
    <mergeCell ref="E19:F19"/>
    <mergeCell ref="E20:F20"/>
    <mergeCell ref="G21:H21"/>
    <mergeCell ref="G20:H20"/>
    <mergeCell ref="Y18:Z18"/>
    <mergeCell ref="I19:J19"/>
    <mergeCell ref="Q19:R19"/>
    <mergeCell ref="O19:P19"/>
    <mergeCell ref="M19:N19"/>
    <mergeCell ref="K19:L19"/>
    <mergeCell ref="Q18:R18"/>
    <mergeCell ref="O18:P18"/>
    <mergeCell ref="M18:N18"/>
    <mergeCell ref="K18:L18"/>
    <mergeCell ref="Q15:R15"/>
    <mergeCell ref="W15:X15"/>
    <mergeCell ref="S16:T16"/>
    <mergeCell ref="U15:V15"/>
    <mergeCell ref="Y19:Z19"/>
    <mergeCell ref="I18:J18"/>
    <mergeCell ref="K16:L16"/>
    <mergeCell ref="K15:L15"/>
    <mergeCell ref="I16:J16"/>
    <mergeCell ref="I15:J15"/>
    <mergeCell ref="G17:H17"/>
    <mergeCell ref="Y17:Z17"/>
    <mergeCell ref="Y16:Z16"/>
    <mergeCell ref="U16:V16"/>
    <mergeCell ref="Y15:Z15"/>
    <mergeCell ref="Q17:R17"/>
    <mergeCell ref="S17:T17"/>
    <mergeCell ref="U17:V17"/>
    <mergeCell ref="W17:X17"/>
    <mergeCell ref="Q16:R16"/>
    <mergeCell ref="I17:J17"/>
    <mergeCell ref="K17:L17"/>
    <mergeCell ref="M17:N17"/>
    <mergeCell ref="I13:J13"/>
    <mergeCell ref="I12:J12"/>
    <mergeCell ref="O17:P17"/>
    <mergeCell ref="O16:P16"/>
    <mergeCell ref="O15:P15"/>
    <mergeCell ref="M16:N16"/>
    <mergeCell ref="M15:N15"/>
    <mergeCell ref="O14:P14"/>
    <mergeCell ref="M14:N14"/>
    <mergeCell ref="Q13:R13"/>
    <mergeCell ref="K13:L13"/>
    <mergeCell ref="M13:N13"/>
    <mergeCell ref="O13:P13"/>
    <mergeCell ref="W14:X14"/>
    <mergeCell ref="Y13:Z13"/>
    <mergeCell ref="S14:T14"/>
    <mergeCell ref="K12:L12"/>
    <mergeCell ref="S12:T12"/>
    <mergeCell ref="Q12:R12"/>
    <mergeCell ref="O12:P12"/>
    <mergeCell ref="M12:N12"/>
    <mergeCell ref="U12:V12"/>
    <mergeCell ref="Q14:R14"/>
    <mergeCell ref="Y12:Z12"/>
    <mergeCell ref="Y11:Z11"/>
    <mergeCell ref="W11:X11"/>
    <mergeCell ref="W13:X13"/>
    <mergeCell ref="W12:X12"/>
    <mergeCell ref="E12:F12"/>
    <mergeCell ref="E13:F13"/>
    <mergeCell ref="G12:H12"/>
    <mergeCell ref="U13:V13"/>
    <mergeCell ref="U11:V11"/>
    <mergeCell ref="Y10:Z10"/>
    <mergeCell ref="W10:X10"/>
    <mergeCell ref="U10:V10"/>
    <mergeCell ref="S10:T10"/>
    <mergeCell ref="Y8:Z8"/>
    <mergeCell ref="W8:X8"/>
    <mergeCell ref="U8:V8"/>
    <mergeCell ref="S8:T8"/>
    <mergeCell ref="A20:A22"/>
    <mergeCell ref="G13:H13"/>
    <mergeCell ref="E14:F14"/>
    <mergeCell ref="E17:F17"/>
    <mergeCell ref="E22:F22"/>
    <mergeCell ref="E16:F16"/>
    <mergeCell ref="E15:F15"/>
    <mergeCell ref="G16:H16"/>
    <mergeCell ref="G15:H15"/>
    <mergeCell ref="G18:H18"/>
    <mergeCell ref="K8:L8"/>
    <mergeCell ref="G8:H8"/>
    <mergeCell ref="E8:F8"/>
    <mergeCell ref="G9:H9"/>
    <mergeCell ref="I9:J9"/>
    <mergeCell ref="E9:F9"/>
    <mergeCell ref="AK20:AK22"/>
    <mergeCell ref="A14:A16"/>
    <mergeCell ref="AK14:AK16"/>
    <mergeCell ref="A17:A19"/>
    <mergeCell ref="AK17:AK19"/>
    <mergeCell ref="K14:L14"/>
    <mergeCell ref="I14:J14"/>
    <mergeCell ref="G14:H14"/>
    <mergeCell ref="Y14:Z14"/>
    <mergeCell ref="U14:V14"/>
    <mergeCell ref="A2:AK3"/>
    <mergeCell ref="A8:A10"/>
    <mergeCell ref="AK8:AK10"/>
    <mergeCell ref="A11:A13"/>
    <mergeCell ref="AK11:AK13"/>
    <mergeCell ref="B8:D8"/>
    <mergeCell ref="Y9:Z9"/>
    <mergeCell ref="W9:X9"/>
    <mergeCell ref="U9:V9"/>
    <mergeCell ref="I8:J8"/>
    <mergeCell ref="AE11:AF11"/>
    <mergeCell ref="AE12:AF12"/>
    <mergeCell ref="AE13:AF13"/>
    <mergeCell ref="AE14:AF14"/>
    <mergeCell ref="AE4:AF7"/>
    <mergeCell ref="AE8:AF8"/>
    <mergeCell ref="AE9:AF9"/>
    <mergeCell ref="AE10:AF10"/>
    <mergeCell ref="AE19:AF19"/>
    <mergeCell ref="AE20:AF20"/>
    <mergeCell ref="AE21:AF21"/>
    <mergeCell ref="AE22:AF22"/>
    <mergeCell ref="AE15:AF15"/>
    <mergeCell ref="AE16:AF16"/>
    <mergeCell ref="AE17:AF17"/>
    <mergeCell ref="AE18:AF18"/>
  </mergeCells>
  <printOptions horizontalCentered="1" verticalCentered="1"/>
  <pageMargins left="0.7874015748031497" right="0.3937007874015748" top="0.3937007874015748" bottom="0.3937007874015748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so-zei17</dc:creator>
  <cp:keywords/>
  <dc:description/>
  <cp:lastModifiedBy>奈良県</cp:lastModifiedBy>
  <cp:lastPrinted>2015-06-26T09:10:35Z</cp:lastPrinted>
  <dcterms:created xsi:type="dcterms:W3CDTF">2009-06-12T06:12:26Z</dcterms:created>
  <dcterms:modified xsi:type="dcterms:W3CDTF">2015-06-26T09:11:48Z</dcterms:modified>
  <cp:category/>
  <cp:version/>
  <cp:contentType/>
  <cp:contentStatus/>
</cp:coreProperties>
</file>