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826" activeTab="0"/>
  </bookViews>
  <sheets>
    <sheet name="(1)" sheetId="1" r:id="rId1"/>
    <sheet name="(1)-1" sheetId="2" r:id="rId2"/>
    <sheet name="(2)" sheetId="3" r:id="rId3"/>
  </sheets>
  <externalReferences>
    <externalReference r:id="rId6"/>
    <externalReference r:id="rId7"/>
  </externalReferences>
  <definedNames>
    <definedName name="_xlnm.Print_Area" localSheetId="0">'(1)'!$B$1:$P$38</definedName>
    <definedName name="_xlnm.Print_Area" localSheetId="1">'(1)-1'!$A$1:$L$1631</definedName>
    <definedName name="_xlnm.Print_Area" localSheetId="2">'(2)'!$B$1:$AN$46</definedName>
    <definedName name="ﾀｲﾄﾙ列" localSheetId="2">'(2)'!#REF!</definedName>
    <definedName name="ﾀｲﾄﾙ列">#REF!</definedName>
  </definedNames>
  <calcPr fullCalcOnLoad="1"/>
</workbook>
</file>

<file path=xl/sharedStrings.xml><?xml version="1.0" encoding="utf-8"?>
<sst xmlns="http://schemas.openxmlformats.org/spreadsheetml/2006/main" count="3988" uniqueCount="261">
  <si>
    <t>大和高田市</t>
  </si>
  <si>
    <t>大和郡山市</t>
  </si>
  <si>
    <t>天　理　市</t>
  </si>
  <si>
    <t>橿　原　市</t>
  </si>
  <si>
    <t>桜　井　市</t>
  </si>
  <si>
    <t>御　所　市</t>
  </si>
  <si>
    <t>生　駒　市</t>
  </si>
  <si>
    <t>香　芝　市</t>
  </si>
  <si>
    <t>山　添　村</t>
  </si>
  <si>
    <t>平　群　町</t>
  </si>
  <si>
    <t>三　郷　町</t>
  </si>
  <si>
    <t>斑　鳩　町</t>
  </si>
  <si>
    <t>安　堵　町</t>
  </si>
  <si>
    <t>三　宅　町</t>
  </si>
  <si>
    <t>田原本　町</t>
  </si>
  <si>
    <t>曽　爾　村</t>
  </si>
  <si>
    <t>御　杖　村</t>
  </si>
  <si>
    <t>高　取　町</t>
  </si>
  <si>
    <t>明日香　村</t>
  </si>
  <si>
    <t>上　牧　町</t>
  </si>
  <si>
    <t>王　寺　町</t>
  </si>
  <si>
    <t>広　陵　町</t>
  </si>
  <si>
    <t>河　合　町</t>
  </si>
  <si>
    <t>吉　野　町</t>
  </si>
  <si>
    <t>下　市　町</t>
  </si>
  <si>
    <t>黒　滝　村</t>
  </si>
  <si>
    <t>天　川　村</t>
  </si>
  <si>
    <t>野迫川　村</t>
  </si>
  <si>
    <t>十津川　村</t>
  </si>
  <si>
    <t>下北山　村</t>
  </si>
  <si>
    <t>上北山　村</t>
  </si>
  <si>
    <t>川　上　村</t>
  </si>
  <si>
    <t>東吉野　村</t>
  </si>
  <si>
    <t>川　西　町</t>
  </si>
  <si>
    <t>現年課税分</t>
  </si>
  <si>
    <t>滞納繰越分</t>
  </si>
  <si>
    <t>(市    計)</t>
  </si>
  <si>
    <t>大　淀  町</t>
  </si>
  <si>
    <t>(町 村 計)</t>
  </si>
  <si>
    <t>(県　　計)</t>
  </si>
  <si>
    <t>合　　　計</t>
  </si>
  <si>
    <t>調　　　定　　　済　　　額</t>
  </si>
  <si>
    <t>収　　　入　　　済　　　額</t>
  </si>
  <si>
    <t>徴　　　　　収　　　　　率</t>
  </si>
  <si>
    <t xml:space="preserve"> 市町村名</t>
  </si>
  <si>
    <t xml:space="preserve">     （単位：千円・％）</t>
  </si>
  <si>
    <t>　区  分</t>
  </si>
  <si>
    <t>　　  市町村名</t>
  </si>
  <si>
    <t>　　　  区  分</t>
  </si>
  <si>
    <t>一　普　通　税</t>
  </si>
  <si>
    <t>１　法定普通税</t>
  </si>
  <si>
    <t>（１）市町村民税</t>
  </si>
  <si>
    <t>（ア）個人均等割</t>
  </si>
  <si>
    <t>（イ）所得割</t>
  </si>
  <si>
    <t>（ウ）法人均等割</t>
  </si>
  <si>
    <t>（エ）法人税割</t>
  </si>
  <si>
    <t>（２）固定資産税</t>
  </si>
  <si>
    <t>（ア）純固定資産税</t>
  </si>
  <si>
    <t>（ⅰ）土　地</t>
  </si>
  <si>
    <t>（ⅱ）家　屋</t>
  </si>
  <si>
    <t>（ⅲ）償却資産</t>
  </si>
  <si>
    <t>（３）軽自動車税</t>
  </si>
  <si>
    <t>（４）市町村たばこ税</t>
  </si>
  <si>
    <t>（５）鉱　産　税</t>
  </si>
  <si>
    <t>（６）特別土地保有税</t>
  </si>
  <si>
    <t>（ア）保　有　分</t>
  </si>
  <si>
    <t>（イ）取　得　分</t>
  </si>
  <si>
    <t>（ウ）遊休土地分</t>
  </si>
  <si>
    <t>２　法定外普通税</t>
  </si>
  <si>
    <t>二　目　的　税</t>
  </si>
  <si>
    <t>１　入　湯　税</t>
  </si>
  <si>
    <t>２　事業所税</t>
  </si>
  <si>
    <t>３　都市計画税</t>
  </si>
  <si>
    <t>（１）土　　地</t>
  </si>
  <si>
    <t>（２）家　　屋</t>
  </si>
  <si>
    <t>三　旧法による税</t>
  </si>
  <si>
    <t>合　　計（ 一 ～ 三 ）</t>
  </si>
  <si>
    <t>国民健康保険税</t>
  </si>
  <si>
    <t>国民健康保険料</t>
  </si>
  <si>
    <t>　上記のうち退職所得分</t>
  </si>
  <si>
    <t>五　條　市</t>
  </si>
  <si>
    <t>五　條　市</t>
  </si>
  <si>
    <t>葛　城　市</t>
  </si>
  <si>
    <t>（イ）交　納　付　金</t>
  </si>
  <si>
    <t>（ⅰ）交　付　金</t>
  </si>
  <si>
    <t>（ⅱ）納　付　金</t>
  </si>
  <si>
    <t>葛　城　市</t>
  </si>
  <si>
    <t>宇　陀　市</t>
  </si>
  <si>
    <t>宇　陀　市</t>
  </si>
  <si>
    <t>④/①×100</t>
  </si>
  <si>
    <t>⑤/②×100</t>
  </si>
  <si>
    <t>⑥/③×100</t>
  </si>
  <si>
    <t>①</t>
  </si>
  <si>
    <t>②</t>
  </si>
  <si>
    <t>③</t>
  </si>
  <si>
    <t>④</t>
  </si>
  <si>
    <t>⑤</t>
  </si>
  <si>
    <t>⑥</t>
  </si>
  <si>
    <t>奈　良　市</t>
  </si>
  <si>
    <t>調　　　定　　　済　　　額</t>
  </si>
  <si>
    <t>収　　　入　　　済　　　額</t>
  </si>
  <si>
    <t>現年課税分</t>
  </si>
  <si>
    <t>滞納繰越分</t>
  </si>
  <si>
    <t>合　　　計</t>
  </si>
  <si>
    <t>④/①×100</t>
  </si>
  <si>
    <t>⑤/②×100</t>
  </si>
  <si>
    <t>⑥/③×100</t>
  </si>
  <si>
    <t>①</t>
  </si>
  <si>
    <t>②</t>
  </si>
  <si>
    <t>③</t>
  </si>
  <si>
    <t>④</t>
  </si>
  <si>
    <t>⑤</t>
  </si>
  <si>
    <t>⑥</t>
  </si>
  <si>
    <t>　　　　　区　分</t>
  </si>
  <si>
    <t>徴　　　収　　　率</t>
  </si>
  <si>
    <t>区　分</t>
  </si>
  <si>
    <t>税 目 別</t>
  </si>
  <si>
    <t>　　　　科 目 別</t>
  </si>
  <si>
    <t>１　法定普通税</t>
  </si>
  <si>
    <t xml:space="preserve"> (1) 市町村民税</t>
  </si>
  <si>
    <t>(ｱ)個人均等割</t>
  </si>
  <si>
    <t>(ｲ)所  得  割</t>
  </si>
  <si>
    <t>上記のうち退職所得分</t>
  </si>
  <si>
    <t>(ｳ)法人均等割</t>
  </si>
  <si>
    <t>(ｴ)法人税割</t>
  </si>
  <si>
    <t xml:space="preserve"> (2) 固定資産税</t>
  </si>
  <si>
    <t>(ｱ)純固定資産税</t>
  </si>
  <si>
    <t>　(ⅰ)土  地</t>
  </si>
  <si>
    <t>　(ⅱ)家  屋</t>
  </si>
  <si>
    <t>　(ⅲ)償却資産</t>
  </si>
  <si>
    <t>(ｲ)交納付金</t>
  </si>
  <si>
    <t>-</t>
  </si>
  <si>
    <t>(ｲ)交 付 金</t>
  </si>
  <si>
    <t>　(ⅰ)交付金</t>
  </si>
  <si>
    <t>-</t>
  </si>
  <si>
    <t>　(ⅱ)納付金</t>
  </si>
  <si>
    <t xml:space="preserve"> (3) 軽自動車税</t>
  </si>
  <si>
    <t xml:space="preserve"> (4) 市町村たばこ税</t>
  </si>
  <si>
    <t>-</t>
  </si>
  <si>
    <t xml:space="preserve"> (5) 鉱 産 税</t>
  </si>
  <si>
    <t>-</t>
  </si>
  <si>
    <t xml:space="preserve"> (6) 特別土地保有税</t>
  </si>
  <si>
    <t>(ｱ)保 有 分</t>
  </si>
  <si>
    <t>(ｲ)取 得 分</t>
  </si>
  <si>
    <t>(ｳ)遊休土地分</t>
  </si>
  <si>
    <t>-</t>
  </si>
  <si>
    <t>２　法定外普通税</t>
  </si>
  <si>
    <t>-</t>
  </si>
  <si>
    <t>二　目  的  税</t>
  </si>
  <si>
    <t>１　入 湯 税</t>
  </si>
  <si>
    <t>-</t>
  </si>
  <si>
    <t xml:space="preserve"> (1) 土  地</t>
  </si>
  <si>
    <t xml:space="preserve"> (2) 家  屋</t>
  </si>
  <si>
    <t>三　旧法による税</t>
  </si>
  <si>
    <t>合　計（ 一～三 ）</t>
  </si>
  <si>
    <t>平成１９年度　市町村税（税目別）決算額調</t>
  </si>
  <si>
    <t>基準財政収入額に関すること</t>
  </si>
  <si>
    <t>平成２０年度基準財政収入額総括表（その１）</t>
  </si>
  <si>
    <t>平成２０年度基準財政収入額総括表（その２）</t>
  </si>
  <si>
    <t>（単位：千円）</t>
  </si>
  <si>
    <t>　２０年</t>
  </si>
  <si>
    <t>市　　　町　　　村　　　民　　　税</t>
  </si>
  <si>
    <t>固　　定　　資　　産　　税</t>
  </si>
  <si>
    <t>軽自動車税</t>
  </si>
  <si>
    <t>市町村たばこ税</t>
  </si>
  <si>
    <t>事業所税</t>
  </si>
  <si>
    <t>利子割交付金</t>
  </si>
  <si>
    <t>配当割交付金</t>
  </si>
  <si>
    <t>株式譲渡所得割</t>
  </si>
  <si>
    <t>地方消費税</t>
  </si>
  <si>
    <t>ゴルフ場利用税</t>
  </si>
  <si>
    <t>自動車取得税</t>
  </si>
  <si>
    <t>　２０年</t>
  </si>
  <si>
    <t>市町村交付金</t>
  </si>
  <si>
    <t>地方道路</t>
  </si>
  <si>
    <t>自動車重量</t>
  </si>
  <si>
    <t>交通安全対策</t>
  </si>
  <si>
    <t>小計　③</t>
  </si>
  <si>
    <t>特別交付金</t>
  </si>
  <si>
    <t>児童手当特例</t>
  </si>
  <si>
    <t>減収補てん特例</t>
  </si>
  <si>
    <t>地方特例交付金等</t>
  </si>
  <si>
    <t>低工法等による</t>
  </si>
  <si>
    <t>合計（基収総括）</t>
  </si>
  <si>
    <t>自動車取得税減収</t>
  </si>
  <si>
    <t>地方道路譲与税減収</t>
  </si>
  <si>
    <t>減収補てん臨時</t>
  </si>
  <si>
    <t>再算定合計</t>
  </si>
  <si>
    <t>錯誤措置額</t>
  </si>
  <si>
    <t>基準財政収入額</t>
  </si>
  <si>
    <t>　２０年</t>
  </si>
  <si>
    <t>　総括表</t>
  </si>
  <si>
    <t>個人均等割 1</t>
  </si>
  <si>
    <t>法人均等割 2</t>
  </si>
  <si>
    <t>所　得　割 3</t>
  </si>
  <si>
    <t>法人税割 4</t>
  </si>
  <si>
    <t>小計　①
1＋2＋3＋4</t>
  </si>
  <si>
    <t>土　　地 5</t>
  </si>
  <si>
    <t>家　　屋 6</t>
  </si>
  <si>
    <t>償却資産 7</t>
  </si>
  <si>
    <t>小計　②
5＋6＋7</t>
  </si>
  <si>
    <t xml:space="preserve">交付金   13 </t>
  </si>
  <si>
    <t>交付金   14</t>
  </si>
  <si>
    <t>交付金  15</t>
  </si>
  <si>
    <t>交付金  16</t>
  </si>
  <si>
    <t>17</t>
  </si>
  <si>
    <t>譲与税   18</t>
  </si>
  <si>
    <t>譲与税   19</t>
  </si>
  <si>
    <t>特別交付金 20</t>
  </si>
  <si>
    <t>（8～20）</t>
  </si>
  <si>
    <t>交付金　　22</t>
  </si>
  <si>
    <t>交付金　　23</t>
  </si>
  <si>
    <t>21+22+23   ④</t>
  </si>
  <si>
    <t>控除額　　⑤</t>
  </si>
  <si>
    <t>(①＋②＋③＋④－⑤）　⑥</t>
  </si>
  <si>
    <t>補てん臨時交付金 23</t>
  </si>
  <si>
    <t>補てん臨時交付金24</t>
  </si>
  <si>
    <t>交付金 23+24 ⑦</t>
  </si>
  <si>
    <t>⑥＋⑦　　⑧</t>
  </si>
  <si>
    <t>⑨</t>
  </si>
  <si>
    <t>⑧＋⑨</t>
  </si>
  <si>
    <t>奈良市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</si>
  <si>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</si>
  <si>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</si>
  <si>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</si>
  <si>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</si>
  <si>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</si>
  <si>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</si>
  <si>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</si>
  <si>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</si>
  <si>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</si>
  <si>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(市計)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</si>
  <si>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</si>
  <si>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</si>
  <si>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</si>
  <si>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</si>
  <si>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</si>
  <si>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</si>
  <si>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</si>
  <si>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</si>
  <si>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曾爾村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</si>
  <si>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</si>
  <si>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</si>
  <si>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</si>
  <si>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</si>
  <si>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</si>
  <si>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</si>
  <si>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</si>
  <si>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</si>
  <si>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</si>
  <si>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</si>
  <si>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</si>
  <si>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</si>
  <si>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</si>
  <si>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</si>
  <si>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</si>
  <si>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</si>
  <si>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</si>
  <si>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</si>
  <si>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(町村計)</t>
  </si>
  <si>
    <t>(県計)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</si>
</sst>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&quot;△&quot;\ #,##0;&quot;▲&quot;\ #,##0"/>
    <numFmt numFmtId="178" formatCode="0_ ;[Red]\-0\ "/>
    <numFmt numFmtId="179" formatCode="#,##0.0;&quot;▲ &quot;#,##0.0"/>
    <numFmt numFmtId="180" formatCode="#,##0.00;&quot;▲ &quot;#,##0.00"/>
    <numFmt numFmtId="181" formatCode="#,##0;&quot;▲ &quot;#,##0"/>
    <numFmt numFmtId="182" formatCode="0.0"/>
    <numFmt numFmtId="183" formatCode="0;&quot;▲ &quot;0"/>
    <numFmt numFmtId="184" formatCode="0_);[Red]\(0\)"/>
    <numFmt numFmtId="185" formatCode="0.0_);[Red]\(0.0\)"/>
    <numFmt numFmtId="186" formatCode="0.0%"/>
    <numFmt numFmtId="187" formatCode="#,##0.0"/>
    <numFmt numFmtId="188" formatCode="_(* #,##0_);_(* \(#,##0\);_(* &quot;-&quot;_);_(@_)"/>
    <numFmt numFmtId="189" formatCode="_(* #,##0.00_);_(* \(#,##0.00\);_(* &quot;-&quot;??_);_(@_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_);[Red]\(#,##0\)"/>
    <numFmt numFmtId="193" formatCode="#,##0;&quot;△ &quot;#,##0"/>
    <numFmt numFmtId="194" formatCode="0.0_ "/>
    <numFmt numFmtId="195" formatCode="0.0;&quot;△ &quot;0.0"/>
    <numFmt numFmtId="196" formatCode="#,##0_ "/>
    <numFmt numFmtId="197" formatCode="0_ "/>
    <numFmt numFmtId="198" formatCode="#,##0.0_);[Red]\(#,##0.0\)"/>
    <numFmt numFmtId="199" formatCode="#,##0.0;&quot;△ &quot;#,##0.0"/>
    <numFmt numFmtId="200" formatCode="0.000_);\(0.000\)"/>
    <numFmt numFmtId="201" formatCode="0.0000_ "/>
    <numFmt numFmtId="202" formatCode="#,##0.00_);[Red]\(#,##0.00\)"/>
    <numFmt numFmtId="203" formatCode="0.000_);[Red]\(0.000\)"/>
  </numFmts>
  <fonts count="54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7"/>
      <name val="明朝"/>
      <family val="1"/>
    </font>
    <font>
      <sz val="16"/>
      <name val="ＭＳ ゴシック"/>
      <family val="3"/>
    </font>
    <font>
      <u val="single"/>
      <sz val="10.5"/>
      <color indexed="12"/>
      <name val="明朝"/>
      <family val="1"/>
    </font>
    <font>
      <u val="single"/>
      <sz val="10.5"/>
      <color indexed="36"/>
      <name val="明朝"/>
      <family val="1"/>
    </font>
    <font>
      <sz val="15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ゴシック"/>
      <family val="3"/>
    </font>
    <font>
      <sz val="7"/>
      <name val="ＭＳ Ｐ明朝"/>
      <family val="1"/>
    </font>
    <font>
      <b/>
      <sz val="12"/>
      <name val="ＭＳ ゴシック"/>
      <family val="3"/>
    </font>
    <font>
      <sz val="9"/>
      <color indexed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11"/>
      <name val="ＭＳ ゴシック"/>
      <family val="3"/>
    </font>
    <font>
      <sz val="11"/>
      <color indexed="10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medium"/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/>
      <right style="medium"/>
      <top style="medium">
        <color indexed="8"/>
      </top>
      <bottom style="thin"/>
    </border>
    <border>
      <left style="thin"/>
      <right style="thin">
        <color indexed="8"/>
      </right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/>
    </border>
    <border>
      <left style="thin"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thin"/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medium"/>
      <right style="medium"/>
      <top style="medium">
        <color indexed="8"/>
      </top>
      <bottom style="medium"/>
    </border>
    <border>
      <left style="thin"/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93" fontId="4" fillId="0" borderId="0" xfId="0" applyNumberFormat="1" applyFont="1" applyFill="1" applyBorder="1" applyAlignment="1">
      <alignment horizontal="right"/>
    </xf>
    <xf numFmtId="193" fontId="4" fillId="0" borderId="10" xfId="0" applyNumberFormat="1" applyFont="1" applyFill="1" applyBorder="1" applyAlignment="1">
      <alignment/>
    </xf>
    <xf numFmtId="195" fontId="4" fillId="0" borderId="10" xfId="0" applyNumberFormat="1" applyFont="1" applyFill="1" applyBorder="1" applyAlignment="1">
      <alignment/>
    </xf>
    <xf numFmtId="193" fontId="4" fillId="0" borderId="10" xfId="0" applyNumberFormat="1" applyFont="1" applyFill="1" applyBorder="1" applyAlignment="1">
      <alignment horizontal="right"/>
    </xf>
    <xf numFmtId="195" fontId="4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95" fontId="4" fillId="0" borderId="13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193" fontId="4" fillId="0" borderId="15" xfId="0" applyNumberFormat="1" applyFont="1" applyFill="1" applyBorder="1" applyAlignment="1">
      <alignment/>
    </xf>
    <xf numFmtId="193" fontId="4" fillId="0" borderId="14" xfId="0" applyNumberFormat="1" applyFont="1" applyFill="1" applyBorder="1" applyAlignment="1">
      <alignment/>
    </xf>
    <xf numFmtId="193" fontId="4" fillId="0" borderId="11" xfId="0" applyNumberFormat="1" applyFont="1" applyFill="1" applyBorder="1" applyAlignment="1">
      <alignment/>
    </xf>
    <xf numFmtId="195" fontId="4" fillId="0" borderId="11" xfId="0" applyNumberFormat="1" applyFont="1" applyFill="1" applyBorder="1" applyAlignment="1">
      <alignment/>
    </xf>
    <xf numFmtId="195" fontId="4" fillId="0" borderId="12" xfId="0" applyNumberFormat="1" applyFont="1" applyFill="1" applyBorder="1" applyAlignment="1">
      <alignment/>
    </xf>
    <xf numFmtId="193" fontId="4" fillId="0" borderId="16" xfId="0" applyNumberFormat="1" applyFont="1" applyFill="1" applyBorder="1" applyAlignment="1">
      <alignment/>
    </xf>
    <xf numFmtId="193" fontId="4" fillId="0" borderId="17" xfId="0" applyNumberFormat="1" applyFont="1" applyFill="1" applyBorder="1" applyAlignment="1">
      <alignment/>
    </xf>
    <xf numFmtId="195" fontId="4" fillId="0" borderId="17" xfId="0" applyNumberFormat="1" applyFont="1" applyFill="1" applyBorder="1" applyAlignment="1">
      <alignment/>
    </xf>
    <xf numFmtId="195" fontId="4" fillId="0" borderId="18" xfId="0" applyNumberFormat="1" applyFont="1" applyFill="1" applyBorder="1" applyAlignment="1">
      <alignment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61" applyFont="1" applyFill="1" applyBorder="1" applyAlignment="1">
      <alignment horizontal="center" vertical="center"/>
      <protection/>
    </xf>
    <xf numFmtId="0" fontId="4" fillId="0" borderId="22" xfId="61" applyFont="1" applyFill="1" applyBorder="1" applyAlignment="1">
      <alignment horizontal="center" vertical="center"/>
      <protection/>
    </xf>
    <xf numFmtId="0" fontId="4" fillId="0" borderId="23" xfId="61" applyFont="1" applyFill="1" applyBorder="1" applyAlignment="1">
      <alignment horizontal="center" vertical="center"/>
      <protection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61" applyFont="1" applyFill="1" applyBorder="1" applyAlignment="1">
      <alignment horizontal="center" vertical="center"/>
      <protection/>
    </xf>
    <xf numFmtId="0" fontId="4" fillId="0" borderId="33" xfId="61" applyFont="1" applyFill="1" applyBorder="1" applyAlignment="1">
      <alignment horizontal="center" vertical="center"/>
      <protection/>
    </xf>
    <xf numFmtId="193" fontId="4" fillId="0" borderId="34" xfId="0" applyNumberFormat="1" applyFont="1" applyFill="1" applyBorder="1" applyAlignment="1">
      <alignment/>
    </xf>
    <xf numFmtId="193" fontId="4" fillId="0" borderId="35" xfId="0" applyNumberFormat="1" applyFont="1" applyFill="1" applyBorder="1" applyAlignment="1">
      <alignment/>
    </xf>
    <xf numFmtId="195" fontId="4" fillId="0" borderId="35" xfId="0" applyNumberFormat="1" applyFont="1" applyFill="1" applyBorder="1" applyAlignment="1">
      <alignment/>
    </xf>
    <xf numFmtId="195" fontId="4" fillId="0" borderId="36" xfId="0" applyNumberFormat="1" applyFont="1" applyFill="1" applyBorder="1" applyAlignment="1">
      <alignment/>
    </xf>
    <xf numFmtId="193" fontId="4" fillId="0" borderId="18" xfId="0" applyNumberFormat="1" applyFont="1" applyFill="1" applyBorder="1" applyAlignment="1">
      <alignment/>
    </xf>
    <xf numFmtId="193" fontId="4" fillId="0" borderId="13" xfId="0" applyNumberFormat="1" applyFont="1" applyFill="1" applyBorder="1" applyAlignment="1">
      <alignment/>
    </xf>
    <xf numFmtId="193" fontId="4" fillId="0" borderId="12" xfId="0" applyNumberFormat="1" applyFont="1" applyFill="1" applyBorder="1" applyAlignment="1">
      <alignment/>
    </xf>
    <xf numFmtId="193" fontId="4" fillId="0" borderId="36" xfId="0" applyNumberFormat="1" applyFont="1" applyFill="1" applyBorder="1" applyAlignment="1">
      <alignment/>
    </xf>
    <xf numFmtId="195" fontId="4" fillId="0" borderId="16" xfId="0" applyNumberFormat="1" applyFont="1" applyFill="1" applyBorder="1" applyAlignment="1">
      <alignment/>
    </xf>
    <xf numFmtId="195" fontId="4" fillId="0" borderId="15" xfId="0" applyNumberFormat="1" applyFont="1" applyFill="1" applyBorder="1" applyAlignment="1">
      <alignment/>
    </xf>
    <xf numFmtId="195" fontId="4" fillId="0" borderId="14" xfId="0" applyNumberFormat="1" applyFont="1" applyFill="1" applyBorder="1" applyAlignment="1">
      <alignment/>
    </xf>
    <xf numFmtId="195" fontId="4" fillId="0" borderId="34" xfId="0" applyNumberFormat="1" applyFont="1" applyFill="1" applyBorder="1" applyAlignment="1">
      <alignment/>
    </xf>
    <xf numFmtId="193" fontId="4" fillId="0" borderId="37" xfId="0" applyNumberFormat="1" applyFont="1" applyFill="1" applyBorder="1" applyAlignment="1">
      <alignment/>
    </xf>
    <xf numFmtId="193" fontId="4" fillId="0" borderId="38" xfId="0" applyNumberFormat="1" applyFont="1" applyFill="1" applyBorder="1" applyAlignment="1">
      <alignment/>
    </xf>
    <xf numFmtId="193" fontId="4" fillId="0" borderId="39" xfId="0" applyNumberFormat="1" applyFont="1" applyFill="1" applyBorder="1" applyAlignment="1">
      <alignment/>
    </xf>
    <xf numFmtId="193" fontId="4" fillId="0" borderId="40" xfId="0" applyNumberFormat="1" applyFont="1" applyFill="1" applyBorder="1" applyAlignment="1">
      <alignment/>
    </xf>
    <xf numFmtId="193" fontId="4" fillId="0" borderId="28" xfId="0" applyNumberFormat="1" applyFont="1" applyFill="1" applyBorder="1" applyAlignment="1">
      <alignment/>
    </xf>
    <xf numFmtId="193" fontId="4" fillId="0" borderId="29" xfId="0" applyNumberFormat="1" applyFont="1" applyFill="1" applyBorder="1" applyAlignment="1">
      <alignment/>
    </xf>
    <xf numFmtId="193" fontId="4" fillId="0" borderId="41" xfId="0" applyNumberFormat="1" applyFont="1" applyFill="1" applyBorder="1" applyAlignment="1">
      <alignment/>
    </xf>
    <xf numFmtId="193" fontId="4" fillId="0" borderId="42" xfId="0" applyNumberFormat="1" applyFont="1" applyFill="1" applyBorder="1" applyAlignment="1">
      <alignment/>
    </xf>
    <xf numFmtId="195" fontId="4" fillId="0" borderId="16" xfId="0" applyNumberFormat="1" applyFont="1" applyFill="1" applyBorder="1" applyAlignment="1">
      <alignment horizontal="right"/>
    </xf>
    <xf numFmtId="195" fontId="4" fillId="0" borderId="17" xfId="0" applyNumberFormat="1" applyFont="1" applyFill="1" applyBorder="1" applyAlignment="1">
      <alignment horizontal="right"/>
    </xf>
    <xf numFmtId="195" fontId="4" fillId="0" borderId="18" xfId="0" applyNumberFormat="1" applyFont="1" applyFill="1" applyBorder="1" applyAlignment="1">
      <alignment horizontal="right"/>
    </xf>
    <xf numFmtId="195" fontId="4" fillId="0" borderId="15" xfId="0" applyNumberFormat="1" applyFont="1" applyFill="1" applyBorder="1" applyAlignment="1">
      <alignment horizontal="right"/>
    </xf>
    <xf numFmtId="195" fontId="4" fillId="0" borderId="13" xfId="0" applyNumberFormat="1" applyFont="1" applyFill="1" applyBorder="1" applyAlignment="1">
      <alignment horizontal="right"/>
    </xf>
    <xf numFmtId="195" fontId="4" fillId="0" borderId="14" xfId="0" applyNumberFormat="1" applyFont="1" applyFill="1" applyBorder="1" applyAlignment="1">
      <alignment horizontal="right"/>
    </xf>
    <xf numFmtId="195" fontId="4" fillId="0" borderId="11" xfId="0" applyNumberFormat="1" applyFont="1" applyFill="1" applyBorder="1" applyAlignment="1">
      <alignment horizontal="right"/>
    </xf>
    <xf numFmtId="195" fontId="4" fillId="0" borderId="12" xfId="0" applyNumberFormat="1" applyFont="1" applyFill="1" applyBorder="1" applyAlignment="1">
      <alignment horizontal="right"/>
    </xf>
    <xf numFmtId="195" fontId="4" fillId="0" borderId="34" xfId="0" applyNumberFormat="1" applyFont="1" applyFill="1" applyBorder="1" applyAlignment="1">
      <alignment horizontal="right"/>
    </xf>
    <xf numFmtId="195" fontId="4" fillId="0" borderId="35" xfId="0" applyNumberFormat="1" applyFont="1" applyFill="1" applyBorder="1" applyAlignment="1">
      <alignment horizontal="right"/>
    </xf>
    <xf numFmtId="195" fontId="4" fillId="0" borderId="36" xfId="0" applyNumberFormat="1" applyFont="1" applyFill="1" applyBorder="1" applyAlignment="1">
      <alignment horizontal="right"/>
    </xf>
    <xf numFmtId="0" fontId="4" fillId="0" borderId="20" xfId="61" applyFont="1" applyFill="1" applyBorder="1" applyAlignment="1">
      <alignment horizontal="center" vertical="center"/>
      <protection/>
    </xf>
    <xf numFmtId="193" fontId="4" fillId="0" borderId="43" xfId="0" applyNumberFormat="1" applyFont="1" applyFill="1" applyBorder="1" applyAlignment="1">
      <alignment/>
    </xf>
    <xf numFmtId="193" fontId="4" fillId="0" borderId="44" xfId="0" applyNumberFormat="1" applyFont="1" applyFill="1" applyBorder="1" applyAlignment="1">
      <alignment/>
    </xf>
    <xf numFmtId="193" fontId="4" fillId="0" borderId="45" xfId="0" applyNumberFormat="1" applyFont="1" applyFill="1" applyBorder="1" applyAlignment="1">
      <alignment/>
    </xf>
    <xf numFmtId="193" fontId="4" fillId="0" borderId="46" xfId="0" applyNumberFormat="1" applyFont="1" applyFill="1" applyBorder="1" applyAlignment="1">
      <alignment/>
    </xf>
    <xf numFmtId="193" fontId="4" fillId="0" borderId="47" xfId="0" applyNumberFormat="1" applyFont="1" applyFill="1" applyBorder="1" applyAlignment="1">
      <alignment/>
    </xf>
    <xf numFmtId="195" fontId="4" fillId="0" borderId="43" xfId="0" applyNumberFormat="1" applyFont="1" applyFill="1" applyBorder="1" applyAlignment="1">
      <alignment/>
    </xf>
    <xf numFmtId="195" fontId="4" fillId="0" borderId="44" xfId="0" applyNumberFormat="1" applyFont="1" applyFill="1" applyBorder="1" applyAlignment="1">
      <alignment/>
    </xf>
    <xf numFmtId="195" fontId="4" fillId="0" borderId="45" xfId="0" applyNumberFormat="1" applyFont="1" applyFill="1" applyBorder="1" applyAlignment="1">
      <alignment/>
    </xf>
    <xf numFmtId="195" fontId="4" fillId="0" borderId="43" xfId="0" applyNumberFormat="1" applyFont="1" applyFill="1" applyBorder="1" applyAlignment="1">
      <alignment horizontal="right"/>
    </xf>
    <xf numFmtId="195" fontId="4" fillId="0" borderId="44" xfId="0" applyNumberFormat="1" applyFont="1" applyFill="1" applyBorder="1" applyAlignment="1">
      <alignment horizontal="right"/>
    </xf>
    <xf numFmtId="195" fontId="4" fillId="0" borderId="45" xfId="0" applyNumberFormat="1" applyFont="1" applyFill="1" applyBorder="1" applyAlignment="1">
      <alignment horizontal="right"/>
    </xf>
    <xf numFmtId="0" fontId="4" fillId="0" borderId="48" xfId="61" applyFont="1" applyFill="1" applyBorder="1" applyAlignment="1">
      <alignment horizontal="center" vertical="center"/>
      <protection/>
    </xf>
    <xf numFmtId="193" fontId="4" fillId="0" borderId="49" xfId="0" applyNumberFormat="1" applyFont="1" applyFill="1" applyBorder="1" applyAlignment="1">
      <alignment/>
    </xf>
    <xf numFmtId="193" fontId="4" fillId="0" borderId="50" xfId="0" applyNumberFormat="1" applyFont="1" applyFill="1" applyBorder="1" applyAlignment="1">
      <alignment/>
    </xf>
    <xf numFmtId="193" fontId="4" fillId="0" borderId="51" xfId="0" applyNumberFormat="1" applyFont="1" applyFill="1" applyBorder="1" applyAlignment="1">
      <alignment/>
    </xf>
    <xf numFmtId="193" fontId="4" fillId="0" borderId="52" xfId="0" applyNumberFormat="1" applyFont="1" applyFill="1" applyBorder="1" applyAlignment="1">
      <alignment/>
    </xf>
    <xf numFmtId="195" fontId="4" fillId="0" borderId="53" xfId="0" applyNumberFormat="1" applyFont="1" applyFill="1" applyBorder="1" applyAlignment="1">
      <alignment horizontal="right"/>
    </xf>
    <xf numFmtId="195" fontId="4" fillId="0" borderId="49" xfId="0" applyNumberFormat="1" applyFont="1" applyFill="1" applyBorder="1" applyAlignment="1">
      <alignment horizontal="right"/>
    </xf>
    <xf numFmtId="195" fontId="4" fillId="0" borderId="52" xfId="0" applyNumberFormat="1" applyFont="1" applyFill="1" applyBorder="1" applyAlignment="1">
      <alignment horizontal="right"/>
    </xf>
    <xf numFmtId="0" fontId="4" fillId="0" borderId="0" xfId="61" applyFont="1" applyFill="1" applyBorder="1" applyAlignment="1">
      <alignment horizontal="center" vertical="center"/>
      <protection/>
    </xf>
    <xf numFmtId="193" fontId="4" fillId="0" borderId="0" xfId="0" applyNumberFormat="1" applyFont="1" applyFill="1" applyBorder="1" applyAlignment="1">
      <alignment/>
    </xf>
    <xf numFmtId="195" fontId="4" fillId="0" borderId="0" xfId="0" applyNumberFormat="1" applyFont="1" applyFill="1" applyBorder="1" applyAlignment="1">
      <alignment horizontal="right"/>
    </xf>
    <xf numFmtId="195" fontId="4" fillId="0" borderId="40" xfId="0" applyNumberFormat="1" applyFont="1" applyFill="1" applyBorder="1" applyAlignment="1">
      <alignment horizontal="right"/>
    </xf>
    <xf numFmtId="0" fontId="4" fillId="0" borderId="24" xfId="61" applyFont="1" applyFill="1" applyBorder="1" applyAlignment="1">
      <alignment horizontal="center" vertical="center"/>
      <protection/>
    </xf>
    <xf numFmtId="193" fontId="4" fillId="0" borderId="25" xfId="0" applyNumberFormat="1" applyFont="1" applyFill="1" applyBorder="1" applyAlignment="1">
      <alignment/>
    </xf>
    <xf numFmtId="193" fontId="4" fillId="0" borderId="26" xfId="0" applyNumberFormat="1" applyFont="1" applyFill="1" applyBorder="1" applyAlignment="1">
      <alignment/>
    </xf>
    <xf numFmtId="193" fontId="4" fillId="0" borderId="27" xfId="0" applyNumberFormat="1" applyFont="1" applyFill="1" applyBorder="1" applyAlignment="1">
      <alignment/>
    </xf>
    <xf numFmtId="193" fontId="4" fillId="0" borderId="30" xfId="0" applyNumberFormat="1" applyFont="1" applyFill="1" applyBorder="1" applyAlignment="1">
      <alignment/>
    </xf>
    <xf numFmtId="193" fontId="4" fillId="0" borderId="31" xfId="0" applyNumberFormat="1" applyFont="1" applyFill="1" applyBorder="1" applyAlignment="1">
      <alignment/>
    </xf>
    <xf numFmtId="195" fontId="4" fillId="0" borderId="25" xfId="0" applyNumberFormat="1" applyFont="1" applyFill="1" applyBorder="1" applyAlignment="1">
      <alignment horizontal="right"/>
    </xf>
    <xf numFmtId="195" fontId="4" fillId="0" borderId="26" xfId="0" applyNumberFormat="1" applyFont="1" applyFill="1" applyBorder="1" applyAlignment="1">
      <alignment horizontal="right"/>
    </xf>
    <xf numFmtId="195" fontId="4" fillId="0" borderId="27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197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vertical="center"/>
    </xf>
    <xf numFmtId="0" fontId="4" fillId="0" borderId="59" xfId="0" applyFont="1" applyFill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58" xfId="0" applyFont="1" applyFill="1" applyBorder="1" applyAlignment="1" applyProtection="1">
      <alignment vertical="center"/>
      <protection locked="0"/>
    </xf>
    <xf numFmtId="193" fontId="4" fillId="0" borderId="57" xfId="0" applyNumberFormat="1" applyFont="1" applyFill="1" applyBorder="1" applyAlignment="1">
      <alignment vertical="center"/>
    </xf>
    <xf numFmtId="193" fontId="4" fillId="0" borderId="20" xfId="0" applyNumberFormat="1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vertical="center"/>
      <protection locked="0"/>
    </xf>
    <xf numFmtId="193" fontId="4" fillId="0" borderId="57" xfId="0" applyNumberFormat="1" applyFont="1" applyFill="1" applyBorder="1" applyAlignment="1">
      <alignment horizontal="right" vertical="center"/>
    </xf>
    <xf numFmtId="193" fontId="4" fillId="0" borderId="20" xfId="0" applyNumberFormat="1" applyFont="1" applyFill="1" applyBorder="1" applyAlignment="1">
      <alignment horizontal="right" vertical="center"/>
    </xf>
    <xf numFmtId="0" fontId="11" fillId="0" borderId="58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vertical="center"/>
    </xf>
    <xf numFmtId="0" fontId="11" fillId="0" borderId="58" xfId="0" applyFont="1" applyFill="1" applyBorder="1" applyAlignment="1">
      <alignment vertical="center"/>
    </xf>
    <xf numFmtId="193" fontId="11" fillId="0" borderId="57" xfId="0" applyNumberFormat="1" applyFont="1" applyFill="1" applyBorder="1" applyAlignment="1">
      <alignment vertical="center"/>
    </xf>
    <xf numFmtId="193" fontId="11" fillId="0" borderId="20" xfId="0" applyNumberFormat="1" applyFont="1" applyFill="1" applyBorder="1" applyAlignment="1">
      <alignment vertical="center"/>
    </xf>
    <xf numFmtId="193" fontId="4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horizontal="left" vertical="center"/>
      <protection/>
    </xf>
    <xf numFmtId="193" fontId="4" fillId="0" borderId="24" xfId="0" applyNumberFormat="1" applyFont="1" applyFill="1" applyBorder="1" applyAlignment="1">
      <alignment horizontal="right" vertical="center"/>
    </xf>
    <xf numFmtId="0" fontId="4" fillId="0" borderId="62" xfId="0" applyFont="1" applyFill="1" applyBorder="1" applyAlignment="1">
      <alignment vertical="center"/>
    </xf>
    <xf numFmtId="0" fontId="4" fillId="0" borderId="63" xfId="0" applyFont="1" applyFill="1" applyBorder="1" applyAlignment="1">
      <alignment vertical="center"/>
    </xf>
    <xf numFmtId="0" fontId="4" fillId="0" borderId="64" xfId="0" applyFont="1" applyFill="1" applyBorder="1" applyAlignment="1">
      <alignment vertical="center"/>
    </xf>
    <xf numFmtId="193" fontId="4" fillId="0" borderId="59" xfId="0" applyNumberFormat="1" applyFont="1" applyFill="1" applyBorder="1" applyAlignment="1">
      <alignment vertical="center"/>
    </xf>
    <xf numFmtId="193" fontId="4" fillId="0" borderId="54" xfId="0" applyNumberFormat="1" applyFont="1" applyFill="1" applyBorder="1" applyAlignment="1">
      <alignment horizontal="right" vertical="center"/>
    </xf>
    <xf numFmtId="193" fontId="4" fillId="0" borderId="19" xfId="0" applyNumberFormat="1" applyFont="1" applyFill="1" applyBorder="1" applyAlignment="1">
      <alignment horizontal="right" vertical="center"/>
    </xf>
    <xf numFmtId="193" fontId="4" fillId="0" borderId="55" xfId="0" applyNumberFormat="1" applyFont="1" applyFill="1" applyBorder="1" applyAlignment="1">
      <alignment horizontal="right" vertical="center"/>
    </xf>
    <xf numFmtId="195" fontId="4" fillId="0" borderId="54" xfId="0" applyNumberFormat="1" applyFont="1" applyFill="1" applyBorder="1" applyAlignment="1">
      <alignment vertical="center"/>
    </xf>
    <xf numFmtId="195" fontId="4" fillId="0" borderId="19" xfId="0" applyNumberFormat="1" applyFont="1" applyFill="1" applyBorder="1" applyAlignment="1">
      <alignment vertical="center"/>
    </xf>
    <xf numFmtId="195" fontId="4" fillId="0" borderId="56" xfId="0" applyNumberFormat="1" applyFont="1" applyFill="1" applyBorder="1" applyAlignment="1">
      <alignment vertical="center"/>
    </xf>
    <xf numFmtId="195" fontId="4" fillId="0" borderId="57" xfId="0" applyNumberFormat="1" applyFont="1" applyFill="1" applyBorder="1" applyAlignment="1">
      <alignment vertical="center"/>
    </xf>
    <xf numFmtId="195" fontId="4" fillId="0" borderId="20" xfId="0" applyNumberFormat="1" applyFont="1" applyFill="1" applyBorder="1" applyAlignment="1">
      <alignment vertical="center"/>
    </xf>
    <xf numFmtId="195" fontId="4" fillId="0" borderId="58" xfId="0" applyNumberFormat="1" applyFont="1" applyFill="1" applyBorder="1" applyAlignment="1">
      <alignment vertical="center"/>
    </xf>
    <xf numFmtId="193" fontId="4" fillId="0" borderId="0" xfId="0" applyNumberFormat="1" applyFont="1" applyFill="1" applyBorder="1" applyAlignment="1">
      <alignment vertical="center"/>
    </xf>
    <xf numFmtId="195" fontId="4" fillId="0" borderId="20" xfId="0" applyNumberFormat="1" applyFont="1" applyFill="1" applyBorder="1" applyAlignment="1">
      <alignment horizontal="right" vertical="center"/>
    </xf>
    <xf numFmtId="195" fontId="4" fillId="0" borderId="57" xfId="0" applyNumberFormat="1" applyFont="1" applyFill="1" applyBorder="1" applyAlignment="1">
      <alignment horizontal="right" vertical="center"/>
    </xf>
    <xf numFmtId="195" fontId="4" fillId="0" borderId="58" xfId="0" applyNumberFormat="1" applyFont="1" applyFill="1" applyBorder="1" applyAlignment="1">
      <alignment horizontal="right" vertical="center"/>
    </xf>
    <xf numFmtId="193" fontId="4" fillId="0" borderId="62" xfId="0" applyNumberFormat="1" applyFont="1" applyFill="1" applyBorder="1" applyAlignment="1">
      <alignment vertical="center"/>
    </xf>
    <xf numFmtId="193" fontId="4" fillId="0" borderId="33" xfId="0" applyNumberFormat="1" applyFont="1" applyFill="1" applyBorder="1" applyAlignment="1">
      <alignment vertical="center"/>
    </xf>
    <xf numFmtId="193" fontId="4" fillId="0" borderId="63" xfId="0" applyNumberFormat="1" applyFont="1" applyFill="1" applyBorder="1" applyAlignment="1">
      <alignment vertical="center"/>
    </xf>
    <xf numFmtId="195" fontId="4" fillId="0" borderId="62" xfId="0" applyNumberFormat="1" applyFont="1" applyFill="1" applyBorder="1" applyAlignment="1">
      <alignment horizontal="right" vertical="center"/>
    </xf>
    <xf numFmtId="195" fontId="4" fillId="0" borderId="33" xfId="0" applyNumberFormat="1" applyFont="1" applyFill="1" applyBorder="1" applyAlignment="1">
      <alignment horizontal="right" vertical="center"/>
    </xf>
    <xf numFmtId="195" fontId="4" fillId="0" borderId="64" xfId="0" applyNumberFormat="1" applyFont="1" applyFill="1" applyBorder="1" applyAlignment="1">
      <alignment horizontal="right" vertical="center"/>
    </xf>
    <xf numFmtId="193" fontId="4" fillId="0" borderId="24" xfId="0" applyNumberFormat="1" applyFont="1" applyFill="1" applyBorder="1" applyAlignment="1">
      <alignment vertical="center"/>
    </xf>
    <xf numFmtId="193" fontId="4" fillId="0" borderId="60" xfId="0" applyNumberFormat="1" applyFont="1" applyFill="1" applyBorder="1" applyAlignment="1">
      <alignment vertical="center"/>
    </xf>
    <xf numFmtId="195" fontId="4" fillId="0" borderId="59" xfId="0" applyNumberFormat="1" applyFont="1" applyFill="1" applyBorder="1" applyAlignment="1">
      <alignment vertical="center"/>
    </xf>
    <xf numFmtId="195" fontId="4" fillId="0" borderId="24" xfId="0" applyNumberFormat="1" applyFont="1" applyFill="1" applyBorder="1" applyAlignment="1">
      <alignment vertical="center"/>
    </xf>
    <xf numFmtId="195" fontId="4" fillId="0" borderId="61" xfId="0" applyNumberFormat="1" applyFont="1" applyFill="1" applyBorder="1" applyAlignment="1">
      <alignment vertical="center"/>
    </xf>
    <xf numFmtId="193" fontId="4" fillId="0" borderId="58" xfId="0" applyNumberFormat="1" applyFont="1" applyFill="1" applyBorder="1" applyAlignment="1">
      <alignment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" fontId="29" fillId="33" borderId="0" xfId="0" applyNumberFormat="1" applyFont="1" applyFill="1" applyBorder="1" applyAlignment="1">
      <alignment vertical="center"/>
    </xf>
    <xf numFmtId="4" fontId="31" fillId="33" borderId="0" xfId="0" applyNumberFormat="1" applyFont="1" applyFill="1" applyBorder="1" applyAlignment="1">
      <alignment vertical="center"/>
    </xf>
    <xf numFmtId="4" fontId="4" fillId="33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/>
    </xf>
    <xf numFmtId="4" fontId="32" fillId="0" borderId="0" xfId="0" applyNumberFormat="1" applyFont="1" applyAlignment="1">
      <alignment horizontal="center"/>
    </xf>
    <xf numFmtId="4" fontId="33" fillId="33" borderId="65" xfId="0" applyNumberFormat="1" applyFont="1" applyFill="1" applyBorder="1" applyAlignment="1">
      <alignment/>
    </xf>
    <xf numFmtId="4" fontId="33" fillId="0" borderId="66" xfId="0" applyNumberFormat="1" applyFont="1" applyFill="1" applyBorder="1" applyAlignment="1">
      <alignment horizontal="center" vertical="center"/>
    </xf>
    <xf numFmtId="4" fontId="33" fillId="0" borderId="67" xfId="0" applyNumberFormat="1" applyFont="1" applyFill="1" applyBorder="1" applyAlignment="1">
      <alignment horizontal="center" vertical="center"/>
    </xf>
    <xf numFmtId="4" fontId="33" fillId="0" borderId="68" xfId="0" applyNumberFormat="1" applyFont="1" applyFill="1" applyBorder="1" applyAlignment="1">
      <alignment horizontal="center" vertical="center"/>
    </xf>
    <xf numFmtId="4" fontId="33" fillId="33" borderId="66" xfId="0" applyNumberFormat="1" applyFont="1" applyFill="1" applyBorder="1" applyAlignment="1">
      <alignment horizontal="center" vertical="center"/>
    </xf>
    <xf numFmtId="4" fontId="33" fillId="33" borderId="67" xfId="0" applyNumberFormat="1" applyFont="1" applyFill="1" applyBorder="1" applyAlignment="1">
      <alignment horizontal="center" vertical="center"/>
    </xf>
    <xf numFmtId="4" fontId="33" fillId="33" borderId="69" xfId="0" applyNumberFormat="1" applyFont="1" applyFill="1" applyBorder="1" applyAlignment="1">
      <alignment horizontal="center" vertical="center" wrapText="1"/>
    </xf>
    <xf numFmtId="4" fontId="33" fillId="33" borderId="70" xfId="0" applyNumberFormat="1" applyFont="1" applyFill="1" applyBorder="1" applyAlignment="1">
      <alignment horizontal="center" vertical="center"/>
    </xf>
    <xf numFmtId="4" fontId="33" fillId="33" borderId="71" xfId="0" applyNumberFormat="1" applyFont="1" applyFill="1" applyBorder="1" applyAlignment="1">
      <alignment horizontal="center" vertical="center"/>
    </xf>
    <xf numFmtId="4" fontId="33" fillId="33" borderId="72" xfId="0" applyNumberFormat="1" applyFont="1" applyFill="1" applyBorder="1" applyAlignment="1">
      <alignment horizontal="center" vertical="center"/>
    </xf>
    <xf numFmtId="4" fontId="33" fillId="33" borderId="73" xfId="0" applyNumberFormat="1" applyFont="1" applyFill="1" applyBorder="1" applyAlignment="1">
      <alignment/>
    </xf>
    <xf numFmtId="4" fontId="33" fillId="33" borderId="74" xfId="0" applyNumberFormat="1" applyFont="1" applyFill="1" applyBorder="1" applyAlignment="1">
      <alignment horizontal="center" vertical="center"/>
    </xf>
    <xf numFmtId="4" fontId="33" fillId="33" borderId="75" xfId="0" applyNumberFormat="1" applyFont="1" applyFill="1" applyBorder="1" applyAlignment="1">
      <alignment horizontal="center" vertical="center"/>
    </xf>
    <xf numFmtId="4" fontId="33" fillId="33" borderId="76" xfId="0" applyNumberFormat="1" applyFont="1" applyFill="1" applyBorder="1" applyAlignment="1">
      <alignment horizontal="center" vertical="center"/>
    </xf>
    <xf numFmtId="4" fontId="33" fillId="33" borderId="73" xfId="0" applyNumberFormat="1" applyFont="1" applyFill="1" applyBorder="1" applyAlignment="1">
      <alignment horizontal="center" vertical="center"/>
    </xf>
    <xf numFmtId="4" fontId="33" fillId="33" borderId="69" xfId="0" applyNumberFormat="1" applyFont="1" applyFill="1" applyBorder="1" applyAlignment="1">
      <alignment horizontal="center" vertical="center"/>
    </xf>
    <xf numFmtId="4" fontId="33" fillId="33" borderId="77" xfId="0" applyNumberFormat="1" applyFont="1" applyFill="1" applyBorder="1" applyAlignment="1">
      <alignment horizontal="center" vertical="center"/>
    </xf>
    <xf numFmtId="4" fontId="33" fillId="33" borderId="78" xfId="0" applyNumberFormat="1" applyFont="1" applyFill="1" applyBorder="1" applyAlignment="1">
      <alignment horizontal="center" vertical="center"/>
    </xf>
    <xf numFmtId="4" fontId="34" fillId="33" borderId="72" xfId="0" applyNumberFormat="1" applyFont="1" applyFill="1" applyBorder="1" applyAlignment="1">
      <alignment horizontal="center" vertical="center"/>
    </xf>
    <xf numFmtId="4" fontId="33" fillId="33" borderId="79" xfId="0" applyNumberFormat="1" applyFont="1" applyFill="1" applyBorder="1" applyAlignment="1">
      <alignment horizontal="center" vertical="center"/>
    </xf>
    <xf numFmtId="4" fontId="33" fillId="33" borderId="80" xfId="0" applyNumberFormat="1" applyFont="1" applyFill="1" applyBorder="1" applyAlignment="1">
      <alignment horizontal="center" vertical="center"/>
    </xf>
    <xf numFmtId="4" fontId="33" fillId="0" borderId="0" xfId="0" applyNumberFormat="1" applyFont="1" applyBorder="1" applyAlignment="1">
      <alignment/>
    </xf>
    <xf numFmtId="4" fontId="33" fillId="0" borderId="0" xfId="0" applyNumberFormat="1" applyFont="1" applyAlignment="1">
      <alignment/>
    </xf>
    <xf numFmtId="4" fontId="33" fillId="33" borderId="81" xfId="0" applyNumberFormat="1" applyFont="1" applyFill="1" applyBorder="1" applyAlignment="1">
      <alignment/>
    </xf>
    <xf numFmtId="4" fontId="33" fillId="33" borderId="82" xfId="0" applyNumberFormat="1" applyFont="1" applyFill="1" applyBorder="1" applyAlignment="1">
      <alignment horizontal="center" vertical="center"/>
    </xf>
    <xf numFmtId="4" fontId="33" fillId="33" borderId="83" xfId="0" applyNumberFormat="1" applyFont="1" applyFill="1" applyBorder="1" applyAlignment="1">
      <alignment horizontal="center" vertical="center"/>
    </xf>
    <xf numFmtId="4" fontId="33" fillId="33" borderId="84" xfId="0" applyNumberFormat="1" applyFont="1" applyFill="1" applyBorder="1" applyAlignment="1">
      <alignment horizontal="center" vertical="center" wrapText="1"/>
    </xf>
    <xf numFmtId="4" fontId="33" fillId="33" borderId="85" xfId="0" applyNumberFormat="1" applyFont="1" applyFill="1" applyBorder="1" applyAlignment="1">
      <alignment horizontal="center" vertical="center"/>
    </xf>
    <xf numFmtId="4" fontId="33" fillId="33" borderId="86" xfId="0" applyNumberFormat="1" applyFont="1" applyFill="1" applyBorder="1" applyAlignment="1">
      <alignment horizontal="center" vertical="center"/>
    </xf>
    <xf numFmtId="4" fontId="33" fillId="33" borderId="87" xfId="0" applyNumberFormat="1" applyFont="1" applyFill="1" applyBorder="1" applyAlignment="1">
      <alignment horizontal="center" vertical="center" wrapText="1"/>
    </xf>
    <xf numFmtId="3" fontId="33" fillId="33" borderId="88" xfId="0" applyNumberFormat="1" applyFont="1" applyFill="1" applyBorder="1" applyAlignment="1">
      <alignment horizontal="center" vertical="center"/>
    </xf>
    <xf numFmtId="3" fontId="33" fillId="33" borderId="89" xfId="0" applyNumberFormat="1" applyFont="1" applyFill="1" applyBorder="1" applyAlignment="1">
      <alignment horizontal="center" vertical="center"/>
    </xf>
    <xf numFmtId="3" fontId="33" fillId="33" borderId="90" xfId="0" applyNumberFormat="1" applyFont="1" applyFill="1" applyBorder="1" applyAlignment="1">
      <alignment horizontal="center" vertical="center"/>
    </xf>
    <xf numFmtId="3" fontId="33" fillId="33" borderId="91" xfId="0" applyNumberFormat="1" applyFont="1" applyFill="1" applyBorder="1" applyAlignment="1">
      <alignment horizontal="center" vertical="center"/>
    </xf>
    <xf numFmtId="4" fontId="33" fillId="33" borderId="91" xfId="0" applyNumberFormat="1" applyFont="1" applyFill="1" applyBorder="1" applyAlignment="1">
      <alignment horizontal="center" vertical="center"/>
    </xf>
    <xf numFmtId="4" fontId="33" fillId="33" borderId="92" xfId="0" applyNumberFormat="1" applyFont="1" applyFill="1" applyBorder="1" applyAlignment="1">
      <alignment/>
    </xf>
    <xf numFmtId="4" fontId="33" fillId="33" borderId="90" xfId="0" applyNumberFormat="1" applyFont="1" applyFill="1" applyBorder="1" applyAlignment="1" quotePrefix="1">
      <alignment horizontal="center" vertical="center"/>
    </xf>
    <xf numFmtId="4" fontId="33" fillId="33" borderId="93" xfId="0" applyNumberFormat="1" applyFont="1" applyFill="1" applyBorder="1" applyAlignment="1">
      <alignment horizontal="center" vertical="center"/>
    </xf>
    <xf numFmtId="4" fontId="33" fillId="33" borderId="94" xfId="0" applyNumberFormat="1" applyFont="1" applyFill="1" applyBorder="1" applyAlignment="1">
      <alignment horizontal="center" vertical="center"/>
    </xf>
    <xf numFmtId="4" fontId="33" fillId="33" borderId="95" xfId="0" applyNumberFormat="1" applyFont="1" applyFill="1" applyBorder="1" applyAlignment="1">
      <alignment horizontal="center" vertical="center"/>
    </xf>
    <xf numFmtId="4" fontId="33" fillId="33" borderId="92" xfId="0" applyNumberFormat="1" applyFont="1" applyFill="1" applyBorder="1" applyAlignment="1">
      <alignment horizontal="center" vertical="center"/>
    </xf>
    <xf numFmtId="3" fontId="33" fillId="33" borderId="96" xfId="0" applyNumberFormat="1" applyFont="1" applyFill="1" applyBorder="1" applyAlignment="1">
      <alignment horizontal="right" vertical="center"/>
    </xf>
    <xf numFmtId="3" fontId="33" fillId="33" borderId="97" xfId="0" applyNumberFormat="1" applyFont="1" applyFill="1" applyBorder="1" applyAlignment="1">
      <alignment horizontal="center" vertical="center" shrinkToFit="1"/>
    </xf>
    <xf numFmtId="4" fontId="33" fillId="33" borderId="98" xfId="0" applyNumberFormat="1" applyFont="1" applyFill="1" applyBorder="1" applyAlignment="1">
      <alignment horizontal="center" vertical="center"/>
    </xf>
    <xf numFmtId="4" fontId="33" fillId="33" borderId="98" xfId="0" applyNumberFormat="1" applyFont="1" applyFill="1" applyBorder="1" applyAlignment="1">
      <alignment horizontal="center" vertical="center" wrapText="1"/>
    </xf>
    <xf numFmtId="4" fontId="33" fillId="33" borderId="99" xfId="0" applyNumberFormat="1" applyFont="1" applyFill="1" applyBorder="1" applyAlignment="1">
      <alignment horizontal="center" vertical="center" wrapText="1"/>
    </xf>
    <xf numFmtId="4" fontId="34" fillId="33" borderId="91" xfId="0" applyNumberFormat="1" applyFont="1" applyFill="1" applyBorder="1" applyAlignment="1">
      <alignment horizontal="center" vertical="center" wrapText="1"/>
    </xf>
    <xf numFmtId="4" fontId="33" fillId="33" borderId="100" xfId="0" applyNumberFormat="1" applyFont="1" applyFill="1" applyBorder="1" applyAlignment="1">
      <alignment horizontal="center" vertical="center" wrapText="1"/>
    </xf>
    <xf numFmtId="4" fontId="33" fillId="33" borderId="101" xfId="0" applyNumberFormat="1" applyFont="1" applyFill="1" applyBorder="1" applyAlignment="1">
      <alignment horizontal="center" vertical="center"/>
    </xf>
    <xf numFmtId="3" fontId="35" fillId="0" borderId="0" xfId="0" applyNumberFormat="1" applyFont="1" applyAlignment="1">
      <alignment vertical="center"/>
    </xf>
    <xf numFmtId="0" fontId="4" fillId="0" borderId="102" xfId="0" applyFont="1" applyBorder="1" applyAlignment="1">
      <alignment horizontal="distributed" vertical="center"/>
    </xf>
    <xf numFmtId="181" fontId="4" fillId="0" borderId="103" xfId="0" applyNumberFormat="1" applyFont="1" applyBorder="1" applyAlignment="1">
      <alignment vertical="center"/>
    </xf>
    <xf numFmtId="181" fontId="4" fillId="0" borderId="104" xfId="0" applyNumberFormat="1" applyFont="1" applyBorder="1" applyAlignment="1">
      <alignment vertical="center"/>
    </xf>
    <xf numFmtId="181" fontId="4" fillId="0" borderId="105" xfId="0" applyNumberFormat="1" applyFont="1" applyBorder="1" applyAlignment="1">
      <alignment vertical="center"/>
    </xf>
    <xf numFmtId="181" fontId="4" fillId="0" borderId="106" xfId="0" applyNumberFormat="1" applyFont="1" applyBorder="1" applyAlignment="1">
      <alignment vertical="center"/>
    </xf>
    <xf numFmtId="181" fontId="4" fillId="0" borderId="107" xfId="0" applyNumberFormat="1" applyFont="1" applyBorder="1" applyAlignment="1">
      <alignment vertical="center"/>
    </xf>
    <xf numFmtId="181" fontId="4" fillId="0" borderId="108" xfId="0" applyNumberFormat="1" applyFont="1" applyBorder="1" applyAlignment="1">
      <alignment vertical="center"/>
    </xf>
    <xf numFmtId="181" fontId="4" fillId="0" borderId="109" xfId="0" applyNumberFormat="1" applyFont="1" applyBorder="1" applyAlignment="1">
      <alignment vertical="center"/>
    </xf>
    <xf numFmtId="181" fontId="4" fillId="0" borderId="110" xfId="0" applyNumberFormat="1" applyFont="1" applyBorder="1" applyAlignment="1">
      <alignment vertical="center"/>
    </xf>
    <xf numFmtId="181" fontId="4" fillId="0" borderId="111" xfId="0" applyNumberFormat="1" applyFont="1" applyBorder="1" applyAlignment="1">
      <alignment vertical="center"/>
    </xf>
    <xf numFmtId="0" fontId="4" fillId="0" borderId="112" xfId="0" applyFont="1" applyBorder="1" applyAlignment="1">
      <alignment horizontal="distributed" vertical="center"/>
    </xf>
    <xf numFmtId="0" fontId="4" fillId="0" borderId="112" xfId="0" applyFont="1" applyBorder="1" applyAlignment="1">
      <alignment horizontal="distributed" vertical="center" wrapText="1"/>
    </xf>
    <xf numFmtId="181" fontId="4" fillId="0" borderId="113" xfId="0" applyNumberFormat="1" applyFont="1" applyBorder="1" applyAlignment="1">
      <alignment vertical="center"/>
    </xf>
    <xf numFmtId="181" fontId="4" fillId="0" borderId="114" xfId="0" applyNumberFormat="1" applyFont="1" applyBorder="1" applyAlignment="1">
      <alignment vertical="center"/>
    </xf>
    <xf numFmtId="181" fontId="4" fillId="0" borderId="112" xfId="0" applyNumberFormat="1" applyFont="1" applyBorder="1" applyAlignment="1">
      <alignment vertical="center"/>
    </xf>
    <xf numFmtId="181" fontId="4" fillId="0" borderId="115" xfId="0" applyNumberFormat="1" applyFont="1" applyBorder="1" applyAlignment="1">
      <alignment vertical="center"/>
    </xf>
    <xf numFmtId="181" fontId="4" fillId="0" borderId="116" xfId="0" applyNumberFormat="1" applyFont="1" applyBorder="1" applyAlignment="1">
      <alignment vertical="center"/>
    </xf>
    <xf numFmtId="181" fontId="4" fillId="0" borderId="117" xfId="0" applyNumberFormat="1" applyFont="1" applyBorder="1" applyAlignment="1">
      <alignment vertical="center"/>
    </xf>
    <xf numFmtId="181" fontId="4" fillId="0" borderId="118" xfId="0" applyNumberFormat="1" applyFont="1" applyBorder="1" applyAlignment="1">
      <alignment vertical="center"/>
    </xf>
    <xf numFmtId="181" fontId="4" fillId="0" borderId="119" xfId="0" applyNumberFormat="1" applyFont="1" applyBorder="1" applyAlignment="1">
      <alignment vertical="center"/>
    </xf>
    <xf numFmtId="181" fontId="4" fillId="0" borderId="12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121" xfId="0" applyFont="1" applyBorder="1" applyAlignment="1">
      <alignment horizontal="distributed" vertical="center"/>
    </xf>
    <xf numFmtId="181" fontId="4" fillId="0" borderId="122" xfId="0" applyNumberFormat="1" applyFont="1" applyBorder="1" applyAlignment="1">
      <alignment vertical="center"/>
    </xf>
    <xf numFmtId="181" fontId="4" fillId="0" borderId="123" xfId="0" applyNumberFormat="1" applyFont="1" applyBorder="1" applyAlignment="1">
      <alignment vertical="center"/>
    </xf>
    <xf numFmtId="181" fontId="4" fillId="0" borderId="124" xfId="0" applyNumberFormat="1" applyFont="1" applyBorder="1" applyAlignment="1">
      <alignment vertical="center"/>
    </xf>
    <xf numFmtId="181" fontId="4" fillId="0" borderId="125" xfId="0" applyNumberFormat="1" applyFont="1" applyBorder="1" applyAlignment="1">
      <alignment vertical="center"/>
    </xf>
    <xf numFmtId="181" fontId="4" fillId="0" borderId="126" xfId="0" applyNumberFormat="1" applyFont="1" applyBorder="1" applyAlignment="1">
      <alignment vertical="center"/>
    </xf>
    <xf numFmtId="181" fontId="4" fillId="0" borderId="127" xfId="0" applyNumberFormat="1" applyFont="1" applyBorder="1" applyAlignment="1">
      <alignment vertical="center"/>
    </xf>
    <xf numFmtId="181" fontId="4" fillId="0" borderId="128" xfId="0" applyNumberFormat="1" applyFont="1" applyBorder="1" applyAlignment="1">
      <alignment vertical="center"/>
    </xf>
    <xf numFmtId="0" fontId="4" fillId="0" borderId="129" xfId="0" applyFont="1" applyBorder="1" applyAlignment="1">
      <alignment horizontal="distributed" vertical="center"/>
    </xf>
    <xf numFmtId="0" fontId="4" fillId="0" borderId="129" xfId="0" applyFont="1" applyBorder="1" applyAlignment="1">
      <alignment horizontal="distributed" vertical="center" wrapText="1"/>
    </xf>
    <xf numFmtId="181" fontId="4" fillId="0" borderId="130" xfId="0" applyNumberFormat="1" applyFont="1" applyBorder="1" applyAlignment="1">
      <alignment vertical="center"/>
    </xf>
    <xf numFmtId="181" fontId="4" fillId="0" borderId="131" xfId="0" applyNumberFormat="1" applyFont="1" applyBorder="1" applyAlignment="1">
      <alignment vertical="center"/>
    </xf>
    <xf numFmtId="181" fontId="4" fillId="0" borderId="132" xfId="0" applyNumberFormat="1" applyFont="1" applyBorder="1" applyAlignment="1">
      <alignment vertical="center"/>
    </xf>
    <xf numFmtId="181" fontId="4" fillId="0" borderId="133" xfId="0" applyNumberFormat="1" applyFont="1" applyBorder="1" applyAlignment="1">
      <alignment vertical="center"/>
    </xf>
    <xf numFmtId="181" fontId="4" fillId="0" borderId="134" xfId="0" applyNumberFormat="1" applyFont="1" applyBorder="1" applyAlignment="1">
      <alignment vertical="center"/>
    </xf>
    <xf numFmtId="181" fontId="4" fillId="0" borderId="135" xfId="0" applyNumberFormat="1" applyFont="1" applyBorder="1" applyAlignment="1">
      <alignment vertical="center"/>
    </xf>
    <xf numFmtId="181" fontId="4" fillId="0" borderId="136" xfId="0" applyNumberFormat="1" applyFont="1" applyBorder="1" applyAlignment="1">
      <alignment vertical="center"/>
    </xf>
    <xf numFmtId="181" fontId="4" fillId="0" borderId="137" xfId="0" applyNumberFormat="1" applyFont="1" applyBorder="1" applyAlignment="1">
      <alignment vertical="center"/>
    </xf>
    <xf numFmtId="181" fontId="4" fillId="0" borderId="138" xfId="0" applyNumberFormat="1" applyFont="1" applyBorder="1" applyAlignment="1">
      <alignment vertical="center"/>
    </xf>
    <xf numFmtId="0" fontId="4" fillId="0" borderId="139" xfId="0" applyFont="1" applyBorder="1" applyAlignment="1">
      <alignment horizontal="distributed" vertical="center"/>
    </xf>
    <xf numFmtId="0" fontId="4" fillId="0" borderId="140" xfId="0" applyFont="1" applyBorder="1" applyAlignment="1">
      <alignment horizontal="distributed" vertical="center"/>
    </xf>
    <xf numFmtId="0" fontId="4" fillId="0" borderId="140" xfId="0" applyFont="1" applyBorder="1" applyAlignment="1">
      <alignment horizontal="distributed" vertical="center" wrapText="1"/>
    </xf>
    <xf numFmtId="0" fontId="4" fillId="0" borderId="141" xfId="0" applyFont="1" applyBorder="1" applyAlignment="1">
      <alignment horizontal="distributed" vertical="center"/>
    </xf>
    <xf numFmtId="0" fontId="4" fillId="0" borderId="132" xfId="0" applyFont="1" applyBorder="1" applyAlignment="1">
      <alignment horizontal="distributed" vertical="center"/>
    </xf>
    <xf numFmtId="0" fontId="4" fillId="0" borderId="132" xfId="0" applyFont="1" applyBorder="1" applyAlignment="1">
      <alignment horizontal="distributed" vertical="center" wrapText="1"/>
    </xf>
    <xf numFmtId="181" fontId="4" fillId="0" borderId="142" xfId="0" applyNumberFormat="1" applyFont="1" applyBorder="1" applyAlignment="1">
      <alignment vertical="center"/>
    </xf>
    <xf numFmtId="181" fontId="4" fillId="0" borderId="143" xfId="0" applyNumberFormat="1" applyFont="1" applyBorder="1" applyAlignment="1">
      <alignment vertical="center"/>
    </xf>
    <xf numFmtId="0" fontId="4" fillId="34" borderId="144" xfId="0" applyFont="1" applyFill="1" applyBorder="1" applyAlignment="1">
      <alignment horizontal="distributed" vertical="center"/>
    </xf>
    <xf numFmtId="181" fontId="4" fillId="34" borderId="145" xfId="0" applyNumberFormat="1" applyFont="1" applyFill="1" applyBorder="1" applyAlignment="1">
      <alignment vertical="center"/>
    </xf>
    <xf numFmtId="181" fontId="4" fillId="34" borderId="146" xfId="0" applyNumberFormat="1" applyFont="1" applyFill="1" applyBorder="1" applyAlignment="1">
      <alignment vertical="center"/>
    </xf>
    <xf numFmtId="181" fontId="4" fillId="34" borderId="147" xfId="0" applyNumberFormat="1" applyFont="1" applyFill="1" applyBorder="1" applyAlignment="1">
      <alignment vertical="center"/>
    </xf>
    <xf numFmtId="181" fontId="4" fillId="34" borderId="148" xfId="0" applyNumberFormat="1" applyFont="1" applyFill="1" applyBorder="1" applyAlignment="1">
      <alignment vertical="center"/>
    </xf>
    <xf numFmtId="181" fontId="4" fillId="34" borderId="149" xfId="0" applyNumberFormat="1" applyFont="1" applyFill="1" applyBorder="1" applyAlignment="1">
      <alignment vertical="center"/>
    </xf>
    <xf numFmtId="181" fontId="4" fillId="34" borderId="150" xfId="0" applyNumberFormat="1" applyFont="1" applyFill="1" applyBorder="1" applyAlignment="1">
      <alignment vertical="center"/>
    </xf>
    <xf numFmtId="181" fontId="4" fillId="34" borderId="151" xfId="0" applyNumberFormat="1" applyFont="1" applyFill="1" applyBorder="1" applyAlignment="1">
      <alignment vertical="center"/>
    </xf>
    <xf numFmtId="181" fontId="4" fillId="34" borderId="152" xfId="0" applyNumberFormat="1" applyFont="1" applyFill="1" applyBorder="1" applyAlignment="1">
      <alignment vertical="center"/>
    </xf>
    <xf numFmtId="0" fontId="4" fillId="34" borderId="153" xfId="0" applyFont="1" applyFill="1" applyBorder="1" applyAlignment="1">
      <alignment horizontal="distributed" vertical="center"/>
    </xf>
    <xf numFmtId="0" fontId="4" fillId="34" borderId="153" xfId="0" applyFont="1" applyFill="1" applyBorder="1" applyAlignment="1">
      <alignment horizontal="distributed" vertical="center" wrapText="1"/>
    </xf>
    <xf numFmtId="181" fontId="4" fillId="34" borderId="154" xfId="0" applyNumberFormat="1" applyFont="1" applyFill="1" applyBorder="1" applyAlignment="1">
      <alignment vertical="center"/>
    </xf>
    <xf numFmtId="181" fontId="4" fillId="34" borderId="155" xfId="0" applyNumberFormat="1" applyFont="1" applyFill="1" applyBorder="1" applyAlignment="1">
      <alignment vertical="center"/>
    </xf>
    <xf numFmtId="181" fontId="4" fillId="34" borderId="112" xfId="0" applyNumberFormat="1" applyFont="1" applyFill="1" applyBorder="1" applyAlignment="1">
      <alignment vertical="center"/>
    </xf>
    <xf numFmtId="181" fontId="4" fillId="34" borderId="156" xfId="0" applyNumberFormat="1" applyFont="1" applyFill="1" applyBorder="1" applyAlignment="1">
      <alignment vertical="center"/>
    </xf>
    <xf numFmtId="181" fontId="4" fillId="34" borderId="157" xfId="0" applyNumberFormat="1" applyFont="1" applyFill="1" applyBorder="1" applyAlignment="1">
      <alignment vertical="center"/>
    </xf>
    <xf numFmtId="181" fontId="4" fillId="34" borderId="158" xfId="0" applyNumberFormat="1" applyFont="1" applyFill="1" applyBorder="1" applyAlignment="1">
      <alignment vertical="center"/>
    </xf>
    <xf numFmtId="181" fontId="4" fillId="34" borderId="159" xfId="0" applyNumberFormat="1" applyFont="1" applyFill="1" applyBorder="1" applyAlignment="1">
      <alignment vertical="center"/>
    </xf>
    <xf numFmtId="181" fontId="4" fillId="34" borderId="160" xfId="0" applyNumberFormat="1" applyFont="1" applyFill="1" applyBorder="1" applyAlignment="1">
      <alignment vertical="center"/>
    </xf>
    <xf numFmtId="0" fontId="4" fillId="0" borderId="161" xfId="0" applyFont="1" applyBorder="1" applyAlignment="1">
      <alignment horizontal="distributed" vertical="center"/>
    </xf>
    <xf numFmtId="0" fontId="4" fillId="0" borderId="162" xfId="0" applyFont="1" applyBorder="1" applyAlignment="1">
      <alignment horizontal="distributed" vertical="center"/>
    </xf>
    <xf numFmtId="181" fontId="4" fillId="0" borderId="85" xfId="0" applyNumberFormat="1" applyFont="1" applyBorder="1" applyAlignment="1">
      <alignment vertical="center"/>
    </xf>
    <xf numFmtId="181" fontId="4" fillId="0" borderId="86" xfId="0" applyNumberFormat="1" applyFont="1" applyBorder="1" applyAlignment="1">
      <alignment vertical="center"/>
    </xf>
    <xf numFmtId="181" fontId="4" fillId="0" borderId="87" xfId="0" applyNumberFormat="1" applyFont="1" applyBorder="1" applyAlignment="1">
      <alignment vertical="center"/>
    </xf>
    <xf numFmtId="181" fontId="4" fillId="0" borderId="163" xfId="0" applyNumberFormat="1" applyFont="1" applyBorder="1" applyAlignment="1">
      <alignment vertical="center"/>
    </xf>
    <xf numFmtId="181" fontId="4" fillId="0" borderId="164" xfId="0" applyNumberFormat="1" applyFont="1" applyBorder="1" applyAlignment="1">
      <alignment vertical="center"/>
    </xf>
    <xf numFmtId="181" fontId="4" fillId="0" borderId="165" xfId="0" applyNumberFormat="1" applyFont="1" applyBorder="1" applyAlignment="1">
      <alignment vertical="center"/>
    </xf>
    <xf numFmtId="0" fontId="4" fillId="0" borderId="166" xfId="0" applyFont="1" applyBorder="1" applyAlignment="1">
      <alignment horizontal="distributed" vertical="center"/>
    </xf>
    <xf numFmtId="0" fontId="4" fillId="0" borderId="166" xfId="0" applyFont="1" applyBorder="1" applyAlignment="1">
      <alignment horizontal="distributed" vertical="center" wrapText="1"/>
    </xf>
    <xf numFmtId="181" fontId="4" fillId="0" borderId="167" xfId="0" applyNumberFormat="1" applyFont="1" applyBorder="1" applyAlignment="1">
      <alignment vertical="center"/>
    </xf>
    <xf numFmtId="181" fontId="4" fillId="0" borderId="168" xfId="0" applyNumberFormat="1" applyFont="1" applyBorder="1" applyAlignment="1">
      <alignment vertical="center"/>
    </xf>
    <xf numFmtId="181" fontId="4" fillId="0" borderId="169" xfId="0" applyNumberFormat="1" applyFont="1" applyBorder="1" applyAlignment="1">
      <alignment vertical="center"/>
    </xf>
    <xf numFmtId="181" fontId="4" fillId="0" borderId="170" xfId="0" applyNumberFormat="1" applyFont="1" applyBorder="1" applyAlignment="1">
      <alignment vertical="center"/>
    </xf>
    <xf numFmtId="181" fontId="4" fillId="0" borderId="171" xfId="0" applyNumberFormat="1" applyFont="1" applyBorder="1" applyAlignment="1">
      <alignment vertical="center"/>
    </xf>
    <xf numFmtId="181" fontId="4" fillId="0" borderId="172" xfId="0" applyNumberFormat="1" applyFont="1" applyBorder="1" applyAlignment="1">
      <alignment vertical="center"/>
    </xf>
    <xf numFmtId="0" fontId="4" fillId="34" borderId="173" xfId="0" applyFont="1" applyFill="1" applyBorder="1" applyAlignment="1">
      <alignment horizontal="distributed" vertical="center"/>
    </xf>
    <xf numFmtId="181" fontId="4" fillId="34" borderId="174" xfId="0" applyNumberFormat="1" applyFont="1" applyFill="1" applyBorder="1" applyAlignment="1">
      <alignment vertical="center"/>
    </xf>
    <xf numFmtId="181" fontId="4" fillId="34" borderId="175" xfId="0" applyNumberFormat="1" applyFont="1" applyFill="1" applyBorder="1" applyAlignment="1">
      <alignment vertical="center"/>
    </xf>
    <xf numFmtId="0" fontId="4" fillId="34" borderId="176" xfId="0" applyFont="1" applyFill="1" applyBorder="1" applyAlignment="1">
      <alignment horizontal="distributed" vertical="center"/>
    </xf>
    <xf numFmtId="181" fontId="4" fillId="34" borderId="177" xfId="0" applyNumberFormat="1" applyFont="1" applyFill="1" applyBorder="1" applyAlignment="1">
      <alignment vertical="center"/>
    </xf>
    <xf numFmtId="181" fontId="4" fillId="34" borderId="178" xfId="0" applyNumberFormat="1" applyFont="1" applyFill="1" applyBorder="1" applyAlignment="1">
      <alignment vertical="center"/>
    </xf>
    <xf numFmtId="181" fontId="4" fillId="34" borderId="179" xfId="0" applyNumberFormat="1" applyFont="1" applyFill="1" applyBorder="1" applyAlignment="1">
      <alignment vertical="center"/>
    </xf>
    <xf numFmtId="181" fontId="4" fillId="34" borderId="180" xfId="0" applyNumberFormat="1" applyFont="1" applyFill="1" applyBorder="1" applyAlignment="1">
      <alignment vertical="center"/>
    </xf>
    <xf numFmtId="181" fontId="4" fillId="34" borderId="181" xfId="0" applyNumberFormat="1" applyFont="1" applyFill="1" applyBorder="1" applyAlignment="1">
      <alignment vertical="center"/>
    </xf>
    <xf numFmtId="181" fontId="4" fillId="34" borderId="182" xfId="0" applyNumberFormat="1" applyFont="1" applyFill="1" applyBorder="1" applyAlignment="1">
      <alignment vertical="center"/>
    </xf>
    <xf numFmtId="0" fontId="4" fillId="34" borderId="183" xfId="0" applyFont="1" applyFill="1" applyBorder="1" applyAlignment="1">
      <alignment horizontal="distributed" vertical="center"/>
    </xf>
    <xf numFmtId="0" fontId="4" fillId="34" borderId="183" xfId="0" applyFont="1" applyFill="1" applyBorder="1" applyAlignment="1">
      <alignment horizontal="distributed" vertical="center" wrapText="1"/>
    </xf>
    <xf numFmtId="181" fontId="4" fillId="34" borderId="184" xfId="0" applyNumberFormat="1" applyFont="1" applyFill="1" applyBorder="1" applyAlignment="1">
      <alignment vertical="center"/>
    </xf>
    <xf numFmtId="181" fontId="4" fillId="34" borderId="185" xfId="0" applyNumberFormat="1" applyFont="1" applyFill="1" applyBorder="1" applyAlignment="1">
      <alignment vertical="center"/>
    </xf>
    <xf numFmtId="181" fontId="4" fillId="34" borderId="186" xfId="0" applyNumberFormat="1" applyFont="1" applyFill="1" applyBorder="1" applyAlignment="1">
      <alignment vertical="center"/>
    </xf>
    <xf numFmtId="3" fontId="36" fillId="0" borderId="0" xfId="0" applyNumberFormat="1" applyFont="1" applyAlignment="1">
      <alignment/>
    </xf>
    <xf numFmtId="196" fontId="4" fillId="0" borderId="0" xfId="0" applyNumberFormat="1" applyFont="1" applyAlignment="1">
      <alignment/>
    </xf>
    <xf numFmtId="196" fontId="4" fillId="0" borderId="0" xfId="0" applyNumberFormat="1" applyFont="1" applyAlignment="1">
      <alignment horizontal="center"/>
    </xf>
    <xf numFmtId="192" fontId="4" fillId="0" borderId="0" xfId="0" applyNumberFormat="1" applyFont="1" applyAlignment="1">
      <alignment/>
    </xf>
    <xf numFmtId="192" fontId="4" fillId="0" borderId="0" xfId="0" applyNumberFormat="1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収入総括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4</xdr:row>
      <xdr:rowOff>9525</xdr:rowOff>
    </xdr:from>
    <xdr:to>
      <xdr:col>31</xdr:col>
      <xdr:colOff>0</xdr:colOff>
      <xdr:row>45</xdr:row>
      <xdr:rowOff>180975</xdr:rowOff>
    </xdr:to>
    <xdr:sp>
      <xdr:nvSpPr>
        <xdr:cNvPr id="1" name="Line 1"/>
        <xdr:cNvSpPr>
          <a:spLocks/>
        </xdr:cNvSpPr>
      </xdr:nvSpPr>
      <xdr:spPr>
        <a:xfrm flipH="1">
          <a:off x="38157150" y="1209675"/>
          <a:ext cx="0" cy="1217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733;&#9733;&#31246;&#25919;&#65319;&#9733;\&#31246;&#25919;&#12464;&#12523;&#12540;&#12503;\&#65296;&#65296;&#65297;&#31246;&#25919;&#27010;&#35201;&#12539;&#24500;&#21454;&#29366;&#27841;\&#65298;&#65296;&#65297;&#24500;&#21454;&#38306;&#20418;&#36039;&#26009;\H20\H20&#22320;&#26041;&#36001;&#25919;&#29366;&#27841;&#35519;&#26619;&#65288;&#65296;&#65302;&#34920;&#65289;\&#9679;&#20998;&#26512;\&#9330;&#31246;&#30446;&#21029;&#24500;&#214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-TIH06\AppData\Local\Temp\Temp1_20&#31246;&#25919;&#27010;&#35201;.zip\20&#31246;&#25919;&#27010;&#35201;\&#65320;&#65328;ver\HP&#26368;&#32066;&#21407;&#31295;\10.&#31532;&#8545;&#32232;&#12288;&#32207;&#25324;&#36039;&#26009;&#65374;\q.&#20132;&#20184;&#31246;&#65298;&#65296;&#96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本"/>
      <sheetName val="個人均等割"/>
      <sheetName val="所得割"/>
      <sheetName val="所得割（退職）"/>
      <sheetName val="個人住民税"/>
      <sheetName val="法人均等割"/>
      <sheetName val="法人税割"/>
      <sheetName val="法人住民税"/>
      <sheetName val="住民税"/>
      <sheetName val="固定税・土地"/>
      <sheetName val="固定税・家屋"/>
      <sheetName val="固定税・償却"/>
      <sheetName val="純固定"/>
      <sheetName val="交付金"/>
      <sheetName val="納付金"/>
      <sheetName val="固定税"/>
      <sheetName val="軽自動車税"/>
      <sheetName val="市町村たばこ税"/>
      <sheetName val="特土地・保有"/>
      <sheetName val="特土地・取得"/>
      <sheetName val="特土地"/>
      <sheetName val="入湯税"/>
      <sheetName val="事業所税"/>
      <sheetName val="都計税・土地"/>
      <sheetName val="都計税・家屋"/>
      <sheetName val="都計税"/>
      <sheetName val="合計"/>
      <sheetName val="⑱合計"/>
      <sheetName val="国保税"/>
      <sheetName val="国保料"/>
      <sheetName val="主要税目増減一覧"/>
      <sheetName val="課税状況総務省検収用"/>
      <sheetName val="科目別一覧表（市計）"/>
      <sheetName val="科目別一覧表（町村計）"/>
      <sheetName val="税目別一覧表"/>
      <sheetName val="税目別一覧・簡易版"/>
      <sheetName val="年度別滞繰"/>
      <sheetName val="分析資料"/>
      <sheetName val="税目・団体別徴収率"/>
      <sheetName val="税目・団体別徴収率  その２"/>
      <sheetName val="全国動向"/>
      <sheetName val="徴収率の団体別一覧"/>
      <sheetName val="財政１"/>
      <sheetName val="税政概要税目別（業者引渡分）"/>
      <sheetName val="統計課資料"/>
      <sheetName val="税政概要の第Ⅲ編附属資料"/>
    </sheetNames>
    <sheetDataSet>
      <sheetData sheetId="1">
        <row r="7">
          <cell r="B7">
            <v>487445</v>
          </cell>
          <cell r="C7">
            <v>26260</v>
          </cell>
          <cell r="D7">
            <v>513705</v>
          </cell>
          <cell r="E7">
            <v>477778</v>
          </cell>
          <cell r="F7">
            <v>4907</v>
          </cell>
          <cell r="G7">
            <v>482685</v>
          </cell>
        </row>
        <row r="8">
          <cell r="B8">
            <v>87432</v>
          </cell>
          <cell r="C8">
            <v>4534</v>
          </cell>
          <cell r="D8">
            <v>91966</v>
          </cell>
          <cell r="E8">
            <v>84798</v>
          </cell>
          <cell r="F8">
            <v>1392</v>
          </cell>
          <cell r="G8">
            <v>86190</v>
          </cell>
        </row>
        <row r="9">
          <cell r="B9">
            <v>124079</v>
          </cell>
          <cell r="C9">
            <v>7927</v>
          </cell>
          <cell r="D9">
            <v>132006</v>
          </cell>
          <cell r="E9">
            <v>121204</v>
          </cell>
          <cell r="F9">
            <v>2172</v>
          </cell>
          <cell r="G9">
            <v>123376</v>
          </cell>
        </row>
        <row r="10">
          <cell r="B10">
            <v>84788</v>
          </cell>
          <cell r="C10">
            <v>6397</v>
          </cell>
          <cell r="D10">
            <v>91185</v>
          </cell>
          <cell r="E10">
            <v>83677</v>
          </cell>
          <cell r="F10">
            <v>1401</v>
          </cell>
          <cell r="G10">
            <v>85078</v>
          </cell>
        </row>
        <row r="11">
          <cell r="B11">
            <v>156303</v>
          </cell>
          <cell r="C11">
            <v>8689</v>
          </cell>
          <cell r="D11">
            <v>164992</v>
          </cell>
          <cell r="E11">
            <v>153176</v>
          </cell>
          <cell r="F11">
            <v>1840</v>
          </cell>
          <cell r="G11">
            <v>155016</v>
          </cell>
        </row>
        <row r="12">
          <cell r="B12">
            <v>74222</v>
          </cell>
          <cell r="C12">
            <v>2822</v>
          </cell>
          <cell r="D12">
            <v>77044</v>
          </cell>
          <cell r="E12">
            <v>72370</v>
          </cell>
          <cell r="F12">
            <v>841</v>
          </cell>
          <cell r="G12">
            <v>73211</v>
          </cell>
        </row>
        <row r="13">
          <cell r="B13">
            <v>42921</v>
          </cell>
          <cell r="C13">
            <v>2503</v>
          </cell>
          <cell r="D13">
            <v>45424</v>
          </cell>
          <cell r="E13">
            <v>41946</v>
          </cell>
          <cell r="F13">
            <v>553</v>
          </cell>
          <cell r="G13">
            <v>42499</v>
          </cell>
        </row>
        <row r="14">
          <cell r="B14">
            <v>35749</v>
          </cell>
          <cell r="C14">
            <v>3381</v>
          </cell>
          <cell r="D14">
            <v>39130</v>
          </cell>
          <cell r="E14">
            <v>34826</v>
          </cell>
          <cell r="F14">
            <v>1067</v>
          </cell>
          <cell r="G14">
            <v>35893</v>
          </cell>
        </row>
        <row r="15">
          <cell r="B15">
            <v>159256</v>
          </cell>
          <cell r="C15">
            <v>10694</v>
          </cell>
          <cell r="D15">
            <v>169950</v>
          </cell>
          <cell r="E15">
            <v>157036</v>
          </cell>
          <cell r="F15">
            <v>1148</v>
          </cell>
          <cell r="G15">
            <v>158184</v>
          </cell>
        </row>
        <row r="16">
          <cell r="B16">
            <v>91926</v>
          </cell>
          <cell r="C16">
            <v>6196</v>
          </cell>
          <cell r="D16">
            <v>98122</v>
          </cell>
          <cell r="E16">
            <v>89749</v>
          </cell>
          <cell r="F16">
            <v>1081</v>
          </cell>
          <cell r="G16">
            <v>90830</v>
          </cell>
        </row>
        <row r="17">
          <cell r="B17">
            <v>44623</v>
          </cell>
          <cell r="C17">
            <v>2426</v>
          </cell>
          <cell r="D17">
            <v>47049</v>
          </cell>
          <cell r="E17">
            <v>43706</v>
          </cell>
          <cell r="F17">
            <v>622</v>
          </cell>
          <cell r="G17">
            <v>44328</v>
          </cell>
        </row>
        <row r="18">
          <cell r="B18">
            <v>45269</v>
          </cell>
          <cell r="C18">
            <v>2668</v>
          </cell>
          <cell r="D18">
            <v>47937</v>
          </cell>
          <cell r="E18">
            <v>44395</v>
          </cell>
          <cell r="F18">
            <v>585</v>
          </cell>
          <cell r="G18">
            <v>44980</v>
          </cell>
        </row>
        <row r="19">
          <cell r="B19">
            <v>1434013</v>
          </cell>
          <cell r="C19">
            <v>84497</v>
          </cell>
          <cell r="D19">
            <v>1518510</v>
          </cell>
          <cell r="E19">
            <v>1404661</v>
          </cell>
          <cell r="F19">
            <v>17609</v>
          </cell>
          <cell r="G19">
            <v>1422270</v>
          </cell>
        </row>
        <row r="20">
          <cell r="B20">
            <v>5842</v>
          </cell>
          <cell r="C20">
            <v>77</v>
          </cell>
          <cell r="D20">
            <v>5919</v>
          </cell>
          <cell r="E20">
            <v>5811</v>
          </cell>
          <cell r="F20">
            <v>49</v>
          </cell>
          <cell r="G20">
            <v>5860</v>
          </cell>
        </row>
        <row r="21">
          <cell r="B21">
            <v>28218</v>
          </cell>
          <cell r="C21">
            <v>2679</v>
          </cell>
          <cell r="D21">
            <v>30897</v>
          </cell>
          <cell r="E21">
            <v>27876</v>
          </cell>
          <cell r="F21">
            <v>217</v>
          </cell>
          <cell r="G21">
            <v>28093</v>
          </cell>
        </row>
        <row r="22">
          <cell r="B22">
            <v>30795</v>
          </cell>
          <cell r="C22">
            <v>920</v>
          </cell>
          <cell r="D22">
            <v>31715</v>
          </cell>
          <cell r="E22">
            <v>30357</v>
          </cell>
          <cell r="F22">
            <v>379</v>
          </cell>
          <cell r="G22">
            <v>30736</v>
          </cell>
        </row>
        <row r="23">
          <cell r="B23">
            <v>38570</v>
          </cell>
          <cell r="C23">
            <v>1571</v>
          </cell>
          <cell r="D23">
            <v>40141</v>
          </cell>
          <cell r="E23">
            <v>37965</v>
          </cell>
          <cell r="F23">
            <v>376</v>
          </cell>
          <cell r="G23">
            <v>38341</v>
          </cell>
        </row>
        <row r="24">
          <cell r="B24">
            <v>10515</v>
          </cell>
          <cell r="C24">
            <v>1994</v>
          </cell>
          <cell r="D24">
            <v>12509</v>
          </cell>
          <cell r="E24">
            <v>9985</v>
          </cell>
          <cell r="F24">
            <v>258</v>
          </cell>
          <cell r="G24">
            <v>10243</v>
          </cell>
        </row>
        <row r="25">
          <cell r="B25">
            <v>11626</v>
          </cell>
          <cell r="C25">
            <v>488</v>
          </cell>
          <cell r="D25">
            <v>12114</v>
          </cell>
          <cell r="E25">
            <v>11468</v>
          </cell>
          <cell r="F25">
            <v>142</v>
          </cell>
          <cell r="G25">
            <v>11610</v>
          </cell>
        </row>
        <row r="26">
          <cell r="B26">
            <v>9447</v>
          </cell>
          <cell r="C26">
            <v>532</v>
          </cell>
          <cell r="D26">
            <v>9979</v>
          </cell>
          <cell r="E26">
            <v>9283</v>
          </cell>
          <cell r="F26">
            <v>219</v>
          </cell>
          <cell r="G26">
            <v>9502</v>
          </cell>
        </row>
        <row r="27">
          <cell r="B27">
            <v>38596</v>
          </cell>
          <cell r="C27">
            <v>2730</v>
          </cell>
          <cell r="D27">
            <v>41326</v>
          </cell>
          <cell r="E27">
            <v>37504</v>
          </cell>
          <cell r="F27">
            <v>434</v>
          </cell>
          <cell r="G27">
            <v>37938</v>
          </cell>
        </row>
        <row r="28">
          <cell r="B28">
            <v>2191</v>
          </cell>
          <cell r="C28">
            <v>108</v>
          </cell>
          <cell r="D28">
            <v>2299</v>
          </cell>
          <cell r="E28">
            <v>2141</v>
          </cell>
          <cell r="F28">
            <v>12</v>
          </cell>
          <cell r="G28">
            <v>2153</v>
          </cell>
        </row>
        <row r="29">
          <cell r="B29">
            <v>2798</v>
          </cell>
          <cell r="C29">
            <v>167</v>
          </cell>
          <cell r="D29">
            <v>2965</v>
          </cell>
          <cell r="E29">
            <v>2738</v>
          </cell>
          <cell r="F29">
            <v>111</v>
          </cell>
          <cell r="G29">
            <v>2849</v>
          </cell>
        </row>
        <row r="30">
          <cell r="B30">
            <v>8807</v>
          </cell>
          <cell r="C30">
            <v>409</v>
          </cell>
          <cell r="D30">
            <v>9216</v>
          </cell>
          <cell r="E30">
            <v>8728</v>
          </cell>
          <cell r="F30">
            <v>100</v>
          </cell>
          <cell r="G30">
            <v>8828</v>
          </cell>
        </row>
        <row r="31">
          <cell r="B31">
            <v>7835</v>
          </cell>
          <cell r="C31">
            <v>77</v>
          </cell>
          <cell r="D31">
            <v>7912</v>
          </cell>
          <cell r="E31">
            <v>7808</v>
          </cell>
          <cell r="F31">
            <v>52</v>
          </cell>
          <cell r="G31">
            <v>7860</v>
          </cell>
        </row>
        <row r="32">
          <cell r="B32">
            <v>30676</v>
          </cell>
          <cell r="C32">
            <v>2096</v>
          </cell>
          <cell r="D32">
            <v>32772</v>
          </cell>
          <cell r="E32">
            <v>29758</v>
          </cell>
          <cell r="F32">
            <v>604</v>
          </cell>
          <cell r="G32">
            <v>30362</v>
          </cell>
        </row>
        <row r="33">
          <cell r="B33">
            <v>31804</v>
          </cell>
          <cell r="C33">
            <v>860</v>
          </cell>
          <cell r="D33">
            <v>32664</v>
          </cell>
          <cell r="E33">
            <v>31590</v>
          </cell>
          <cell r="F33">
            <v>285</v>
          </cell>
          <cell r="G33">
            <v>31875</v>
          </cell>
        </row>
        <row r="34">
          <cell r="B34">
            <v>41913</v>
          </cell>
          <cell r="C34">
            <v>1802</v>
          </cell>
          <cell r="D34">
            <v>43715</v>
          </cell>
          <cell r="E34">
            <v>41193</v>
          </cell>
          <cell r="F34">
            <v>349</v>
          </cell>
          <cell r="G34">
            <v>41542</v>
          </cell>
        </row>
        <row r="35">
          <cell r="B35">
            <v>26034</v>
          </cell>
          <cell r="C35">
            <v>1460</v>
          </cell>
          <cell r="D35">
            <v>27494</v>
          </cell>
          <cell r="E35">
            <v>25700</v>
          </cell>
          <cell r="F35">
            <v>588</v>
          </cell>
          <cell r="G35">
            <v>26288</v>
          </cell>
        </row>
        <row r="36">
          <cell r="B36">
            <v>12113</v>
          </cell>
          <cell r="C36">
            <v>779</v>
          </cell>
          <cell r="D36">
            <v>12892</v>
          </cell>
          <cell r="E36">
            <v>11841</v>
          </cell>
          <cell r="F36">
            <v>421</v>
          </cell>
          <cell r="G36">
            <v>12262</v>
          </cell>
        </row>
        <row r="37">
          <cell r="B37">
            <v>23976</v>
          </cell>
          <cell r="C37">
            <v>1392</v>
          </cell>
          <cell r="D37">
            <v>25368</v>
          </cell>
          <cell r="E37">
            <v>23487</v>
          </cell>
          <cell r="F37">
            <v>415</v>
          </cell>
          <cell r="G37">
            <v>23902</v>
          </cell>
        </row>
        <row r="38">
          <cell r="B38">
            <v>9068</v>
          </cell>
          <cell r="C38">
            <v>406</v>
          </cell>
          <cell r="D38">
            <v>9474</v>
          </cell>
          <cell r="E38">
            <v>8888</v>
          </cell>
          <cell r="F38">
            <v>142</v>
          </cell>
          <cell r="G38">
            <v>9030</v>
          </cell>
        </row>
        <row r="39">
          <cell r="B39">
            <v>1141</v>
          </cell>
          <cell r="C39">
            <v>67</v>
          </cell>
          <cell r="D39">
            <v>1208</v>
          </cell>
          <cell r="E39">
            <v>1123</v>
          </cell>
          <cell r="F39">
            <v>44</v>
          </cell>
          <cell r="G39">
            <v>1167</v>
          </cell>
        </row>
        <row r="40">
          <cell r="B40">
            <v>2048</v>
          </cell>
          <cell r="C40">
            <v>79</v>
          </cell>
          <cell r="D40">
            <v>2127</v>
          </cell>
          <cell r="E40">
            <v>2006</v>
          </cell>
          <cell r="F40">
            <v>44</v>
          </cell>
          <cell r="G40">
            <v>2050</v>
          </cell>
        </row>
        <row r="41">
          <cell r="B41">
            <v>640</v>
          </cell>
          <cell r="C41">
            <v>45</v>
          </cell>
          <cell r="D41">
            <v>685</v>
          </cell>
          <cell r="E41">
            <v>625</v>
          </cell>
          <cell r="F41">
            <v>3</v>
          </cell>
          <cell r="G41">
            <v>628</v>
          </cell>
        </row>
        <row r="42">
          <cell r="B42">
            <v>4669</v>
          </cell>
          <cell r="C42">
            <v>89</v>
          </cell>
          <cell r="D42">
            <v>4758</v>
          </cell>
          <cell r="E42">
            <v>4633</v>
          </cell>
          <cell r="F42">
            <v>43</v>
          </cell>
          <cell r="G42">
            <v>4676</v>
          </cell>
        </row>
        <row r="43">
          <cell r="B43">
            <v>1410</v>
          </cell>
          <cell r="C43">
            <v>21</v>
          </cell>
          <cell r="D43">
            <v>1431</v>
          </cell>
          <cell r="E43">
            <v>1388</v>
          </cell>
          <cell r="F43">
            <v>15</v>
          </cell>
          <cell r="G43">
            <v>1403</v>
          </cell>
        </row>
        <row r="44">
          <cell r="B44">
            <v>1008</v>
          </cell>
          <cell r="C44">
            <v>24</v>
          </cell>
          <cell r="D44">
            <v>1032</v>
          </cell>
          <cell r="E44">
            <v>975</v>
          </cell>
          <cell r="F44">
            <v>6</v>
          </cell>
          <cell r="G44">
            <v>981</v>
          </cell>
        </row>
        <row r="45">
          <cell r="B45">
            <v>2131</v>
          </cell>
          <cell r="C45">
            <v>83</v>
          </cell>
          <cell r="D45">
            <v>2214</v>
          </cell>
          <cell r="E45">
            <v>2113</v>
          </cell>
          <cell r="F45">
            <v>49</v>
          </cell>
          <cell r="G45">
            <v>2162</v>
          </cell>
        </row>
        <row r="46">
          <cell r="B46">
            <v>2759</v>
          </cell>
          <cell r="C46">
            <v>246</v>
          </cell>
          <cell r="D46">
            <v>3005</v>
          </cell>
          <cell r="E46">
            <v>2704</v>
          </cell>
          <cell r="F46">
            <v>76</v>
          </cell>
          <cell r="G46">
            <v>2780</v>
          </cell>
        </row>
        <row r="47">
          <cell r="B47">
            <v>386630</v>
          </cell>
          <cell r="C47">
            <v>21201</v>
          </cell>
          <cell r="D47">
            <v>407831</v>
          </cell>
          <cell r="E47">
            <v>379688</v>
          </cell>
          <cell r="F47">
            <v>5433</v>
          </cell>
          <cell r="G47">
            <v>385121</v>
          </cell>
        </row>
        <row r="48">
          <cell r="B48">
            <v>1820643</v>
          </cell>
          <cell r="C48">
            <v>105698</v>
          </cell>
          <cell r="D48">
            <v>1926341</v>
          </cell>
          <cell r="E48">
            <v>1784349</v>
          </cell>
          <cell r="F48">
            <v>23042</v>
          </cell>
          <cell r="G48">
            <v>1807391</v>
          </cell>
        </row>
      </sheetData>
      <sheetData sheetId="2">
        <row r="7">
          <cell r="B7">
            <v>24647714</v>
          </cell>
          <cell r="C7">
            <v>1327841</v>
          </cell>
          <cell r="D7">
            <v>25975555</v>
          </cell>
          <cell r="E7">
            <v>24158905</v>
          </cell>
          <cell r="F7">
            <v>248134</v>
          </cell>
          <cell r="G7">
            <v>24407039</v>
          </cell>
        </row>
        <row r="8">
          <cell r="B8">
            <v>3061058</v>
          </cell>
          <cell r="C8">
            <v>158748</v>
          </cell>
          <cell r="D8">
            <v>3219806</v>
          </cell>
          <cell r="E8">
            <v>2968846</v>
          </cell>
          <cell r="F8">
            <v>48722</v>
          </cell>
          <cell r="G8">
            <v>3017568</v>
          </cell>
        </row>
        <row r="9">
          <cell r="B9">
            <v>4669140</v>
          </cell>
          <cell r="C9">
            <v>263791</v>
          </cell>
          <cell r="D9">
            <v>4932931</v>
          </cell>
          <cell r="E9">
            <v>4560955</v>
          </cell>
          <cell r="F9">
            <v>72295</v>
          </cell>
          <cell r="G9">
            <v>4633250</v>
          </cell>
        </row>
        <row r="10">
          <cell r="B10">
            <v>2968279</v>
          </cell>
          <cell r="C10">
            <v>222075</v>
          </cell>
          <cell r="D10">
            <v>3190354</v>
          </cell>
          <cell r="E10">
            <v>2904775</v>
          </cell>
          <cell r="F10">
            <v>48624</v>
          </cell>
          <cell r="G10">
            <v>2953399</v>
          </cell>
        </row>
        <row r="11">
          <cell r="B11">
            <v>6232951</v>
          </cell>
          <cell r="C11">
            <v>345966</v>
          </cell>
          <cell r="D11">
            <v>6578917</v>
          </cell>
          <cell r="E11">
            <v>6108194</v>
          </cell>
          <cell r="F11">
            <v>73262</v>
          </cell>
          <cell r="G11">
            <v>6181456</v>
          </cell>
        </row>
        <row r="12">
          <cell r="B12">
            <v>2681078</v>
          </cell>
          <cell r="C12">
            <v>101958</v>
          </cell>
          <cell r="D12">
            <v>2783036</v>
          </cell>
          <cell r="E12">
            <v>2614169</v>
          </cell>
          <cell r="F12">
            <v>30408</v>
          </cell>
          <cell r="G12">
            <v>2644577</v>
          </cell>
        </row>
        <row r="13">
          <cell r="B13">
            <v>1351042</v>
          </cell>
          <cell r="C13">
            <v>80303</v>
          </cell>
          <cell r="D13">
            <v>1431345</v>
          </cell>
          <cell r="E13">
            <v>1320354</v>
          </cell>
          <cell r="F13">
            <v>17726</v>
          </cell>
          <cell r="G13">
            <v>1338080</v>
          </cell>
        </row>
        <row r="14">
          <cell r="B14">
            <v>1262961</v>
          </cell>
          <cell r="C14">
            <v>119444</v>
          </cell>
          <cell r="D14">
            <v>1382405</v>
          </cell>
          <cell r="E14">
            <v>1230338</v>
          </cell>
          <cell r="F14">
            <v>37719</v>
          </cell>
          <cell r="G14">
            <v>1268057</v>
          </cell>
        </row>
        <row r="15">
          <cell r="B15">
            <v>8990171</v>
          </cell>
          <cell r="C15">
            <v>603680</v>
          </cell>
          <cell r="D15">
            <v>9593851</v>
          </cell>
          <cell r="E15">
            <v>8864859</v>
          </cell>
          <cell r="F15">
            <v>64791</v>
          </cell>
          <cell r="G15">
            <v>8929650</v>
          </cell>
        </row>
        <row r="16">
          <cell r="B16">
            <v>4305201</v>
          </cell>
          <cell r="C16">
            <v>290186</v>
          </cell>
          <cell r="D16">
            <v>4595387</v>
          </cell>
          <cell r="E16">
            <v>4203271</v>
          </cell>
          <cell r="F16">
            <v>50647</v>
          </cell>
          <cell r="G16">
            <v>4253918</v>
          </cell>
        </row>
        <row r="17">
          <cell r="B17">
            <v>1638320</v>
          </cell>
          <cell r="C17">
            <v>118409</v>
          </cell>
          <cell r="D17">
            <v>1756729</v>
          </cell>
          <cell r="E17">
            <v>1604645</v>
          </cell>
          <cell r="F17">
            <v>30336</v>
          </cell>
          <cell r="G17">
            <v>1634981</v>
          </cell>
        </row>
        <row r="18">
          <cell r="B18">
            <v>1549082</v>
          </cell>
          <cell r="C18">
            <v>91284</v>
          </cell>
          <cell r="D18">
            <v>1640366</v>
          </cell>
          <cell r="E18">
            <v>1519194</v>
          </cell>
          <cell r="F18">
            <v>20022</v>
          </cell>
          <cell r="G18">
            <v>1539216</v>
          </cell>
        </row>
        <row r="19">
          <cell r="B19">
            <v>63356997</v>
          </cell>
          <cell r="C19">
            <v>3723685</v>
          </cell>
          <cell r="D19">
            <v>67080682</v>
          </cell>
          <cell r="E19">
            <v>62058505</v>
          </cell>
          <cell r="F19">
            <v>742686</v>
          </cell>
          <cell r="G19">
            <v>62801191</v>
          </cell>
        </row>
        <row r="20">
          <cell r="B20">
            <v>155141</v>
          </cell>
          <cell r="C20">
            <v>2050</v>
          </cell>
          <cell r="D20">
            <v>157191</v>
          </cell>
          <cell r="E20">
            <v>154316</v>
          </cell>
          <cell r="F20">
            <v>1303</v>
          </cell>
          <cell r="G20">
            <v>155619</v>
          </cell>
        </row>
        <row r="21">
          <cell r="B21">
            <v>1205009</v>
          </cell>
          <cell r="C21">
            <v>114411</v>
          </cell>
          <cell r="D21">
            <v>1319420</v>
          </cell>
          <cell r="E21">
            <v>1190418</v>
          </cell>
          <cell r="F21">
            <v>9237</v>
          </cell>
          <cell r="G21">
            <v>1199655</v>
          </cell>
        </row>
        <row r="22">
          <cell r="B22">
            <v>1251320</v>
          </cell>
          <cell r="C22">
            <v>37002</v>
          </cell>
          <cell r="D22">
            <v>1288322</v>
          </cell>
          <cell r="E22">
            <v>1233519</v>
          </cell>
          <cell r="F22">
            <v>15239</v>
          </cell>
          <cell r="G22">
            <v>1248758</v>
          </cell>
        </row>
        <row r="23">
          <cell r="B23">
            <v>1522582</v>
          </cell>
          <cell r="C23">
            <v>62024</v>
          </cell>
          <cell r="D23">
            <v>1584606</v>
          </cell>
          <cell r="E23">
            <v>1498715</v>
          </cell>
          <cell r="F23">
            <v>14851</v>
          </cell>
          <cell r="G23">
            <v>1513566</v>
          </cell>
        </row>
        <row r="24">
          <cell r="B24">
            <v>347807</v>
          </cell>
          <cell r="C24">
            <v>35288</v>
          </cell>
          <cell r="D24">
            <v>383095</v>
          </cell>
          <cell r="E24">
            <v>338109</v>
          </cell>
          <cell r="F24">
            <v>3862</v>
          </cell>
          <cell r="G24">
            <v>341971</v>
          </cell>
        </row>
        <row r="25">
          <cell r="B25">
            <v>430997</v>
          </cell>
          <cell r="C25">
            <v>20428</v>
          </cell>
          <cell r="D25">
            <v>451425</v>
          </cell>
          <cell r="E25">
            <v>425192</v>
          </cell>
          <cell r="F25">
            <v>5946</v>
          </cell>
          <cell r="G25">
            <v>431138</v>
          </cell>
        </row>
        <row r="26">
          <cell r="B26">
            <v>376598</v>
          </cell>
          <cell r="C26">
            <v>21207</v>
          </cell>
          <cell r="D26">
            <v>397805</v>
          </cell>
          <cell r="E26">
            <v>370043</v>
          </cell>
          <cell r="F26">
            <v>8739</v>
          </cell>
          <cell r="G26">
            <v>378782</v>
          </cell>
        </row>
        <row r="27">
          <cell r="B27">
            <v>1611617</v>
          </cell>
          <cell r="C27">
            <v>113980</v>
          </cell>
          <cell r="D27">
            <v>1725597</v>
          </cell>
          <cell r="E27">
            <v>1579109</v>
          </cell>
          <cell r="F27">
            <v>18130</v>
          </cell>
          <cell r="G27">
            <v>1597239</v>
          </cell>
        </row>
        <row r="28">
          <cell r="B28">
            <v>59750</v>
          </cell>
          <cell r="C28">
            <v>2955</v>
          </cell>
          <cell r="D28">
            <v>62705</v>
          </cell>
          <cell r="E28">
            <v>58370</v>
          </cell>
          <cell r="F28">
            <v>328</v>
          </cell>
          <cell r="G28">
            <v>58698</v>
          </cell>
        </row>
        <row r="29">
          <cell r="B29">
            <v>51633</v>
          </cell>
          <cell r="C29">
            <v>1099</v>
          </cell>
          <cell r="D29">
            <v>52732</v>
          </cell>
          <cell r="E29">
            <v>50457</v>
          </cell>
          <cell r="F29">
            <v>537</v>
          </cell>
          <cell r="G29">
            <v>50994</v>
          </cell>
        </row>
        <row r="30">
          <cell r="B30">
            <v>318323</v>
          </cell>
          <cell r="C30">
            <v>14764</v>
          </cell>
          <cell r="D30">
            <v>333087</v>
          </cell>
          <cell r="E30">
            <v>315473</v>
          </cell>
          <cell r="F30">
            <v>3606</v>
          </cell>
          <cell r="G30">
            <v>319079</v>
          </cell>
        </row>
        <row r="31">
          <cell r="B31">
            <v>294629</v>
          </cell>
          <cell r="C31">
            <v>2788</v>
          </cell>
          <cell r="D31">
            <v>297417</v>
          </cell>
          <cell r="E31">
            <v>293625</v>
          </cell>
          <cell r="F31">
            <v>1890</v>
          </cell>
          <cell r="G31">
            <v>295515</v>
          </cell>
        </row>
        <row r="32">
          <cell r="B32">
            <v>1219154</v>
          </cell>
          <cell r="C32">
            <v>83471</v>
          </cell>
          <cell r="D32">
            <v>1302625</v>
          </cell>
          <cell r="E32">
            <v>1184866</v>
          </cell>
          <cell r="F32">
            <v>24062</v>
          </cell>
          <cell r="G32">
            <v>1208928</v>
          </cell>
        </row>
        <row r="33">
          <cell r="B33">
            <v>1482676</v>
          </cell>
          <cell r="C33">
            <v>40081</v>
          </cell>
          <cell r="D33">
            <v>1522757</v>
          </cell>
          <cell r="E33">
            <v>1472679</v>
          </cell>
          <cell r="F33">
            <v>13281</v>
          </cell>
          <cell r="G33">
            <v>1485960</v>
          </cell>
        </row>
        <row r="34">
          <cell r="B34">
            <v>2023223</v>
          </cell>
          <cell r="C34">
            <v>87003</v>
          </cell>
          <cell r="D34">
            <v>2110226</v>
          </cell>
          <cell r="E34">
            <v>1988473</v>
          </cell>
          <cell r="F34">
            <v>16875</v>
          </cell>
          <cell r="G34">
            <v>2005348</v>
          </cell>
        </row>
        <row r="35">
          <cell r="B35">
            <v>1232758</v>
          </cell>
          <cell r="C35">
            <v>69117</v>
          </cell>
          <cell r="D35">
            <v>1301875</v>
          </cell>
          <cell r="E35">
            <v>1216930</v>
          </cell>
          <cell r="F35">
            <v>27861</v>
          </cell>
          <cell r="G35">
            <v>1244791</v>
          </cell>
        </row>
        <row r="36">
          <cell r="B36">
            <v>348121</v>
          </cell>
          <cell r="C36">
            <v>16606</v>
          </cell>
          <cell r="D36">
            <v>364727</v>
          </cell>
          <cell r="E36">
            <v>340481</v>
          </cell>
          <cell r="F36">
            <v>3774</v>
          </cell>
          <cell r="G36">
            <v>344255</v>
          </cell>
        </row>
        <row r="37">
          <cell r="B37">
            <v>773470</v>
          </cell>
          <cell r="C37">
            <v>44893</v>
          </cell>
          <cell r="D37">
            <v>818363</v>
          </cell>
          <cell r="E37">
            <v>757678</v>
          </cell>
          <cell r="F37">
            <v>13399</v>
          </cell>
          <cell r="G37">
            <v>771077</v>
          </cell>
        </row>
        <row r="38">
          <cell r="B38">
            <v>278653</v>
          </cell>
          <cell r="C38">
            <v>8929</v>
          </cell>
          <cell r="D38">
            <v>287582</v>
          </cell>
          <cell r="E38">
            <v>274256</v>
          </cell>
          <cell r="F38">
            <v>3188</v>
          </cell>
          <cell r="G38">
            <v>277444</v>
          </cell>
        </row>
        <row r="39">
          <cell r="B39">
            <v>31129</v>
          </cell>
          <cell r="C39">
            <v>3133</v>
          </cell>
          <cell r="D39">
            <v>34262</v>
          </cell>
          <cell r="E39">
            <v>30687</v>
          </cell>
          <cell r="F39">
            <v>810</v>
          </cell>
          <cell r="G39">
            <v>31497</v>
          </cell>
        </row>
        <row r="40">
          <cell r="B40">
            <v>50349</v>
          </cell>
          <cell r="C40">
            <v>1931</v>
          </cell>
          <cell r="D40">
            <v>52280</v>
          </cell>
          <cell r="E40">
            <v>49303</v>
          </cell>
          <cell r="F40">
            <v>1080</v>
          </cell>
          <cell r="G40">
            <v>50383</v>
          </cell>
        </row>
        <row r="41">
          <cell r="B41">
            <v>16865</v>
          </cell>
          <cell r="C41">
            <v>462</v>
          </cell>
          <cell r="D41">
            <v>17327</v>
          </cell>
          <cell r="E41">
            <v>16665</v>
          </cell>
          <cell r="F41">
            <v>9</v>
          </cell>
          <cell r="G41">
            <v>16674</v>
          </cell>
        </row>
        <row r="42">
          <cell r="B42">
            <v>134433</v>
          </cell>
          <cell r="C42">
            <v>1446</v>
          </cell>
          <cell r="D42">
            <v>135879</v>
          </cell>
          <cell r="E42">
            <v>133528</v>
          </cell>
          <cell r="F42">
            <v>687</v>
          </cell>
          <cell r="G42">
            <v>134215</v>
          </cell>
        </row>
        <row r="43">
          <cell r="B43">
            <v>40815</v>
          </cell>
          <cell r="C43">
            <v>305</v>
          </cell>
          <cell r="D43">
            <v>41120</v>
          </cell>
          <cell r="E43">
            <v>40556</v>
          </cell>
          <cell r="F43">
            <v>151</v>
          </cell>
          <cell r="G43">
            <v>40707</v>
          </cell>
        </row>
        <row r="44">
          <cell r="B44">
            <v>33805</v>
          </cell>
          <cell r="C44">
            <v>266</v>
          </cell>
          <cell r="D44">
            <v>34071</v>
          </cell>
          <cell r="E44">
            <v>33057</v>
          </cell>
          <cell r="F44">
            <v>39</v>
          </cell>
          <cell r="G44">
            <v>33096</v>
          </cell>
        </row>
        <row r="45">
          <cell r="B45">
            <v>59542</v>
          </cell>
          <cell r="C45">
            <v>3315</v>
          </cell>
          <cell r="D45">
            <v>62857</v>
          </cell>
          <cell r="E45">
            <v>58920</v>
          </cell>
          <cell r="F45">
            <v>567</v>
          </cell>
          <cell r="G45">
            <v>59487</v>
          </cell>
        </row>
        <row r="46">
          <cell r="B46">
            <v>71447</v>
          </cell>
          <cell r="C46">
            <v>7393</v>
          </cell>
          <cell r="D46">
            <v>78840</v>
          </cell>
          <cell r="E46">
            <v>68923</v>
          </cell>
          <cell r="F46">
            <v>2482</v>
          </cell>
          <cell r="G46">
            <v>71405</v>
          </cell>
        </row>
        <row r="47">
          <cell r="B47">
            <v>15421846</v>
          </cell>
          <cell r="C47">
            <v>796347</v>
          </cell>
          <cell r="D47">
            <v>16218193</v>
          </cell>
          <cell r="E47">
            <v>15174348</v>
          </cell>
          <cell r="F47">
            <v>191933</v>
          </cell>
          <cell r="G47">
            <v>15366281</v>
          </cell>
        </row>
        <row r="48">
          <cell r="B48">
            <v>78778843</v>
          </cell>
          <cell r="C48">
            <v>4520032</v>
          </cell>
          <cell r="D48">
            <v>83298875</v>
          </cell>
          <cell r="E48">
            <v>77232853</v>
          </cell>
          <cell r="F48">
            <v>934619</v>
          </cell>
          <cell r="G48">
            <v>78167472</v>
          </cell>
        </row>
      </sheetData>
      <sheetData sheetId="3">
        <row r="7">
          <cell r="B7">
            <v>406762</v>
          </cell>
          <cell r="C7">
            <v>0</v>
          </cell>
          <cell r="D7">
            <v>406762</v>
          </cell>
          <cell r="E7">
            <v>406762</v>
          </cell>
          <cell r="F7">
            <v>0</v>
          </cell>
          <cell r="G7">
            <v>406762</v>
          </cell>
        </row>
        <row r="8">
          <cell r="B8">
            <v>35665</v>
          </cell>
          <cell r="C8">
            <v>0</v>
          </cell>
          <cell r="D8">
            <v>35665</v>
          </cell>
          <cell r="E8">
            <v>34591</v>
          </cell>
          <cell r="F8">
            <v>0</v>
          </cell>
          <cell r="G8">
            <v>34591</v>
          </cell>
        </row>
        <row r="9">
          <cell r="B9">
            <v>74702</v>
          </cell>
          <cell r="C9">
            <v>0</v>
          </cell>
          <cell r="D9">
            <v>74702</v>
          </cell>
          <cell r="E9">
            <v>74702</v>
          </cell>
          <cell r="F9">
            <v>0</v>
          </cell>
          <cell r="G9">
            <v>74702</v>
          </cell>
        </row>
        <row r="10">
          <cell r="B10">
            <v>42072</v>
          </cell>
          <cell r="C10">
            <v>0</v>
          </cell>
          <cell r="D10">
            <v>42072</v>
          </cell>
          <cell r="E10">
            <v>42072</v>
          </cell>
          <cell r="F10">
            <v>0</v>
          </cell>
          <cell r="G10">
            <v>42072</v>
          </cell>
        </row>
        <row r="11">
          <cell r="B11">
            <v>81518</v>
          </cell>
          <cell r="C11">
            <v>0</v>
          </cell>
          <cell r="D11">
            <v>81518</v>
          </cell>
          <cell r="E11">
            <v>81518</v>
          </cell>
          <cell r="F11">
            <v>0</v>
          </cell>
          <cell r="G11">
            <v>81518</v>
          </cell>
        </row>
        <row r="12">
          <cell r="B12">
            <v>47003</v>
          </cell>
          <cell r="C12">
            <v>0</v>
          </cell>
          <cell r="D12">
            <v>47003</v>
          </cell>
          <cell r="E12">
            <v>47003</v>
          </cell>
          <cell r="F12">
            <v>0</v>
          </cell>
          <cell r="G12">
            <v>47003</v>
          </cell>
        </row>
        <row r="13">
          <cell r="B13">
            <v>17539</v>
          </cell>
          <cell r="C13">
            <v>1510</v>
          </cell>
          <cell r="D13">
            <v>19049</v>
          </cell>
          <cell r="E13">
            <v>17539</v>
          </cell>
          <cell r="F13">
            <v>692</v>
          </cell>
          <cell r="G13">
            <v>18231</v>
          </cell>
        </row>
        <row r="14">
          <cell r="B14">
            <v>32749</v>
          </cell>
          <cell r="C14">
            <v>0</v>
          </cell>
          <cell r="D14">
            <v>32749</v>
          </cell>
          <cell r="E14">
            <v>32749</v>
          </cell>
          <cell r="F14">
            <v>0</v>
          </cell>
          <cell r="G14">
            <v>32749</v>
          </cell>
        </row>
        <row r="15">
          <cell r="B15">
            <v>145287</v>
          </cell>
          <cell r="C15">
            <v>0</v>
          </cell>
          <cell r="D15">
            <v>145287</v>
          </cell>
          <cell r="E15">
            <v>145287</v>
          </cell>
          <cell r="F15">
            <v>0</v>
          </cell>
          <cell r="G15">
            <v>145287</v>
          </cell>
        </row>
        <row r="16">
          <cell r="B16">
            <v>60093</v>
          </cell>
          <cell r="C16">
            <v>0</v>
          </cell>
          <cell r="D16">
            <v>60093</v>
          </cell>
          <cell r="E16">
            <v>60093</v>
          </cell>
          <cell r="F16">
            <v>0</v>
          </cell>
          <cell r="G16">
            <v>60093</v>
          </cell>
        </row>
        <row r="17">
          <cell r="B17">
            <v>18257</v>
          </cell>
          <cell r="C17">
            <v>0</v>
          </cell>
          <cell r="D17">
            <v>18257</v>
          </cell>
          <cell r="E17">
            <v>18257</v>
          </cell>
          <cell r="F17">
            <v>0</v>
          </cell>
          <cell r="G17">
            <v>18257</v>
          </cell>
        </row>
        <row r="18">
          <cell r="B18">
            <v>29328</v>
          </cell>
          <cell r="C18">
            <v>0</v>
          </cell>
          <cell r="D18">
            <v>29328</v>
          </cell>
          <cell r="E18">
            <v>29328</v>
          </cell>
          <cell r="F18">
            <v>0</v>
          </cell>
          <cell r="G18">
            <v>29328</v>
          </cell>
        </row>
        <row r="19">
          <cell r="B19">
            <v>990975</v>
          </cell>
          <cell r="C19">
            <v>1510</v>
          </cell>
          <cell r="D19">
            <v>992485</v>
          </cell>
          <cell r="E19">
            <v>989901</v>
          </cell>
          <cell r="F19">
            <v>692</v>
          </cell>
          <cell r="G19">
            <v>990593</v>
          </cell>
        </row>
        <row r="20">
          <cell r="B20">
            <v>3053</v>
          </cell>
          <cell r="C20">
            <v>0</v>
          </cell>
          <cell r="D20">
            <v>3053</v>
          </cell>
          <cell r="E20">
            <v>3053</v>
          </cell>
          <cell r="F20">
            <v>0</v>
          </cell>
          <cell r="G20">
            <v>3053</v>
          </cell>
        </row>
        <row r="21">
          <cell r="B21">
            <v>22715</v>
          </cell>
          <cell r="C21">
            <v>0</v>
          </cell>
          <cell r="D21">
            <v>22715</v>
          </cell>
          <cell r="E21">
            <v>22715</v>
          </cell>
          <cell r="F21">
            <v>0</v>
          </cell>
          <cell r="G21">
            <v>22715</v>
          </cell>
        </row>
        <row r="22">
          <cell r="B22">
            <v>13974</v>
          </cell>
          <cell r="C22">
            <v>0</v>
          </cell>
          <cell r="D22">
            <v>13974</v>
          </cell>
          <cell r="E22">
            <v>13974</v>
          </cell>
          <cell r="F22">
            <v>0</v>
          </cell>
          <cell r="G22">
            <v>13974</v>
          </cell>
        </row>
        <row r="23">
          <cell r="B23">
            <v>24701</v>
          </cell>
          <cell r="C23">
            <v>0</v>
          </cell>
          <cell r="D23">
            <v>24701</v>
          </cell>
          <cell r="E23">
            <v>24701</v>
          </cell>
          <cell r="F23">
            <v>0</v>
          </cell>
          <cell r="G23">
            <v>24701</v>
          </cell>
        </row>
        <row r="24">
          <cell r="B24">
            <v>2236</v>
          </cell>
          <cell r="C24">
            <v>0</v>
          </cell>
          <cell r="D24">
            <v>2236</v>
          </cell>
          <cell r="E24">
            <v>2236</v>
          </cell>
          <cell r="F24">
            <v>0</v>
          </cell>
          <cell r="G24">
            <v>2236</v>
          </cell>
        </row>
        <row r="25">
          <cell r="B25">
            <v>4507</v>
          </cell>
          <cell r="C25">
            <v>0</v>
          </cell>
          <cell r="D25">
            <v>4507</v>
          </cell>
          <cell r="E25">
            <v>4507</v>
          </cell>
          <cell r="F25">
            <v>0</v>
          </cell>
          <cell r="G25">
            <v>4507</v>
          </cell>
        </row>
        <row r="26">
          <cell r="B26">
            <v>11254</v>
          </cell>
          <cell r="C26">
            <v>0</v>
          </cell>
          <cell r="D26">
            <v>11254</v>
          </cell>
          <cell r="E26">
            <v>11254</v>
          </cell>
          <cell r="F26">
            <v>0</v>
          </cell>
          <cell r="G26">
            <v>11254</v>
          </cell>
        </row>
        <row r="27">
          <cell r="B27">
            <v>22073</v>
          </cell>
          <cell r="C27">
            <v>0</v>
          </cell>
          <cell r="D27">
            <v>22073</v>
          </cell>
          <cell r="E27">
            <v>22073</v>
          </cell>
          <cell r="F27">
            <v>0</v>
          </cell>
          <cell r="G27">
            <v>22073</v>
          </cell>
        </row>
        <row r="28">
          <cell r="B28">
            <v>1522</v>
          </cell>
          <cell r="C28">
            <v>0</v>
          </cell>
          <cell r="D28">
            <v>1522</v>
          </cell>
          <cell r="E28">
            <v>1522</v>
          </cell>
          <cell r="F28">
            <v>0</v>
          </cell>
          <cell r="G28">
            <v>1522</v>
          </cell>
        </row>
        <row r="29">
          <cell r="B29">
            <v>471</v>
          </cell>
          <cell r="C29">
            <v>0</v>
          </cell>
          <cell r="D29">
            <v>471</v>
          </cell>
          <cell r="E29">
            <v>471</v>
          </cell>
          <cell r="F29">
            <v>0</v>
          </cell>
          <cell r="G29">
            <v>471</v>
          </cell>
        </row>
        <row r="30">
          <cell r="B30">
            <v>4034</v>
          </cell>
          <cell r="C30">
            <v>0</v>
          </cell>
          <cell r="D30">
            <v>4034</v>
          </cell>
          <cell r="E30">
            <v>4034</v>
          </cell>
          <cell r="F30">
            <v>0</v>
          </cell>
          <cell r="G30">
            <v>4034</v>
          </cell>
        </row>
        <row r="31">
          <cell r="B31">
            <v>8467</v>
          </cell>
          <cell r="C31">
            <v>0</v>
          </cell>
          <cell r="D31">
            <v>8467</v>
          </cell>
          <cell r="E31">
            <v>8467</v>
          </cell>
          <cell r="F31">
            <v>0</v>
          </cell>
          <cell r="G31">
            <v>8467</v>
          </cell>
        </row>
        <row r="32">
          <cell r="B32">
            <v>13532</v>
          </cell>
          <cell r="C32">
            <v>0</v>
          </cell>
          <cell r="D32">
            <v>13532</v>
          </cell>
          <cell r="E32">
            <v>13532</v>
          </cell>
          <cell r="F32">
            <v>0</v>
          </cell>
          <cell r="G32">
            <v>13532</v>
          </cell>
        </row>
        <row r="33">
          <cell r="B33">
            <v>21811</v>
          </cell>
          <cell r="C33">
            <v>0</v>
          </cell>
          <cell r="D33">
            <v>21811</v>
          </cell>
          <cell r="E33">
            <v>21811</v>
          </cell>
          <cell r="F33">
            <v>0</v>
          </cell>
          <cell r="G33">
            <v>21811</v>
          </cell>
        </row>
        <row r="34">
          <cell r="B34">
            <v>20689</v>
          </cell>
          <cell r="C34">
            <v>0</v>
          </cell>
          <cell r="D34">
            <v>20689</v>
          </cell>
          <cell r="E34">
            <v>20689</v>
          </cell>
          <cell r="F34">
            <v>0</v>
          </cell>
          <cell r="G34">
            <v>20689</v>
          </cell>
        </row>
        <row r="35">
          <cell r="B35">
            <v>20937</v>
          </cell>
          <cell r="C35">
            <v>0</v>
          </cell>
          <cell r="D35">
            <v>20937</v>
          </cell>
          <cell r="E35">
            <v>20937</v>
          </cell>
          <cell r="F35">
            <v>0</v>
          </cell>
          <cell r="G35">
            <v>20937</v>
          </cell>
        </row>
        <row r="36">
          <cell r="B36">
            <v>8510</v>
          </cell>
          <cell r="C36">
            <v>0</v>
          </cell>
          <cell r="D36">
            <v>8510</v>
          </cell>
          <cell r="E36">
            <v>8510</v>
          </cell>
          <cell r="F36">
            <v>0</v>
          </cell>
          <cell r="G36">
            <v>8510</v>
          </cell>
        </row>
        <row r="37">
          <cell r="B37">
            <v>5948</v>
          </cell>
          <cell r="C37">
            <v>0</v>
          </cell>
          <cell r="D37">
            <v>5948</v>
          </cell>
          <cell r="E37">
            <v>5948</v>
          </cell>
          <cell r="F37">
            <v>0</v>
          </cell>
          <cell r="G37">
            <v>5948</v>
          </cell>
        </row>
        <row r="38">
          <cell r="B38">
            <v>6134</v>
          </cell>
          <cell r="C38">
            <v>0</v>
          </cell>
          <cell r="D38">
            <v>6134</v>
          </cell>
          <cell r="E38">
            <v>6134</v>
          </cell>
          <cell r="F38">
            <v>0</v>
          </cell>
          <cell r="G38">
            <v>6134</v>
          </cell>
        </row>
        <row r="39">
          <cell r="B39">
            <v>1857</v>
          </cell>
          <cell r="C39">
            <v>0</v>
          </cell>
          <cell r="D39">
            <v>1857</v>
          </cell>
          <cell r="E39">
            <v>1857</v>
          </cell>
          <cell r="F39">
            <v>0</v>
          </cell>
          <cell r="G39">
            <v>1857</v>
          </cell>
        </row>
        <row r="40">
          <cell r="B40">
            <v>383</v>
          </cell>
          <cell r="C40">
            <v>0</v>
          </cell>
          <cell r="D40">
            <v>383</v>
          </cell>
          <cell r="E40">
            <v>383</v>
          </cell>
          <cell r="F40">
            <v>0</v>
          </cell>
          <cell r="G40">
            <v>383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B42">
            <v>2385</v>
          </cell>
          <cell r="C42">
            <v>0</v>
          </cell>
          <cell r="D42">
            <v>2385</v>
          </cell>
          <cell r="E42">
            <v>2385</v>
          </cell>
          <cell r="F42">
            <v>0</v>
          </cell>
          <cell r="G42">
            <v>2385</v>
          </cell>
        </row>
        <row r="43">
          <cell r="B43">
            <v>872</v>
          </cell>
          <cell r="C43">
            <v>0</v>
          </cell>
          <cell r="D43">
            <v>872</v>
          </cell>
          <cell r="E43">
            <v>872</v>
          </cell>
          <cell r="F43">
            <v>0</v>
          </cell>
          <cell r="G43">
            <v>872</v>
          </cell>
        </row>
        <row r="44">
          <cell r="B44">
            <v>543</v>
          </cell>
          <cell r="C44">
            <v>0</v>
          </cell>
          <cell r="D44">
            <v>543</v>
          </cell>
          <cell r="E44">
            <v>543</v>
          </cell>
          <cell r="F44">
            <v>0</v>
          </cell>
          <cell r="G44">
            <v>543</v>
          </cell>
        </row>
        <row r="45">
          <cell r="B45">
            <v>718</v>
          </cell>
          <cell r="C45">
            <v>0</v>
          </cell>
          <cell r="D45">
            <v>718</v>
          </cell>
          <cell r="E45">
            <v>718</v>
          </cell>
          <cell r="F45">
            <v>0</v>
          </cell>
          <cell r="G45">
            <v>718</v>
          </cell>
        </row>
        <row r="46">
          <cell r="B46">
            <v>1926</v>
          </cell>
          <cell r="C46">
            <v>0</v>
          </cell>
          <cell r="D46">
            <v>1926</v>
          </cell>
          <cell r="E46">
            <v>1926</v>
          </cell>
          <cell r="F46">
            <v>0</v>
          </cell>
          <cell r="G46">
            <v>1926</v>
          </cell>
        </row>
        <row r="47">
          <cell r="B47">
            <v>225252</v>
          </cell>
          <cell r="C47">
            <v>0</v>
          </cell>
          <cell r="D47">
            <v>225252</v>
          </cell>
          <cell r="E47">
            <v>225252</v>
          </cell>
          <cell r="F47">
            <v>0</v>
          </cell>
          <cell r="G47">
            <v>225252</v>
          </cell>
        </row>
        <row r="48">
          <cell r="B48">
            <v>1216227</v>
          </cell>
          <cell r="C48">
            <v>1510</v>
          </cell>
          <cell r="D48">
            <v>1217737</v>
          </cell>
          <cell r="E48">
            <v>1215153</v>
          </cell>
          <cell r="F48">
            <v>692</v>
          </cell>
          <cell r="G48">
            <v>1215845</v>
          </cell>
        </row>
      </sheetData>
      <sheetData sheetId="5">
        <row r="7">
          <cell r="B7">
            <v>834854</v>
          </cell>
          <cell r="C7">
            <v>17334</v>
          </cell>
          <cell r="D7">
            <v>852188</v>
          </cell>
          <cell r="E7">
            <v>824356</v>
          </cell>
          <cell r="F7">
            <v>2297</v>
          </cell>
          <cell r="G7">
            <v>826653</v>
          </cell>
        </row>
        <row r="8">
          <cell r="B8">
            <v>124479</v>
          </cell>
          <cell r="C8">
            <v>718</v>
          </cell>
          <cell r="D8">
            <v>125197</v>
          </cell>
          <cell r="E8">
            <v>122255</v>
          </cell>
          <cell r="F8">
            <v>195</v>
          </cell>
          <cell r="G8">
            <v>122450</v>
          </cell>
        </row>
        <row r="9">
          <cell r="B9">
            <v>247581</v>
          </cell>
          <cell r="C9">
            <v>3319</v>
          </cell>
          <cell r="D9">
            <v>250900</v>
          </cell>
          <cell r="E9">
            <v>246957</v>
          </cell>
          <cell r="F9">
            <v>225</v>
          </cell>
          <cell r="G9">
            <v>247182</v>
          </cell>
        </row>
        <row r="10">
          <cell r="B10">
            <v>144546</v>
          </cell>
          <cell r="C10">
            <v>1159</v>
          </cell>
          <cell r="D10">
            <v>145705</v>
          </cell>
          <cell r="E10">
            <v>143642</v>
          </cell>
          <cell r="F10">
            <v>661</v>
          </cell>
          <cell r="G10">
            <v>144303</v>
          </cell>
        </row>
        <row r="11">
          <cell r="B11">
            <v>288451</v>
          </cell>
          <cell r="C11">
            <v>3721</v>
          </cell>
          <cell r="D11">
            <v>292172</v>
          </cell>
          <cell r="E11">
            <v>287412</v>
          </cell>
          <cell r="F11">
            <v>390</v>
          </cell>
          <cell r="G11">
            <v>287802</v>
          </cell>
        </row>
        <row r="12">
          <cell r="B12">
            <v>104193</v>
          </cell>
          <cell r="C12">
            <v>1360</v>
          </cell>
          <cell r="D12">
            <v>105553</v>
          </cell>
          <cell r="E12">
            <v>103353</v>
          </cell>
          <cell r="F12">
            <v>241</v>
          </cell>
          <cell r="G12">
            <v>103594</v>
          </cell>
        </row>
        <row r="13">
          <cell r="B13">
            <v>83543</v>
          </cell>
          <cell r="C13">
            <v>2998</v>
          </cell>
          <cell r="D13">
            <v>86541</v>
          </cell>
          <cell r="E13">
            <v>82784</v>
          </cell>
          <cell r="F13">
            <v>265</v>
          </cell>
          <cell r="G13">
            <v>83049</v>
          </cell>
        </row>
        <row r="14">
          <cell r="B14">
            <v>56950</v>
          </cell>
          <cell r="C14">
            <v>1341</v>
          </cell>
          <cell r="D14">
            <v>58291</v>
          </cell>
          <cell r="E14">
            <v>56555</v>
          </cell>
          <cell r="F14">
            <v>311</v>
          </cell>
          <cell r="G14">
            <v>56866</v>
          </cell>
        </row>
        <row r="15">
          <cell r="B15">
            <v>195773</v>
          </cell>
          <cell r="C15">
            <v>7546</v>
          </cell>
          <cell r="D15">
            <v>203319</v>
          </cell>
          <cell r="E15">
            <v>194694</v>
          </cell>
          <cell r="F15">
            <v>723</v>
          </cell>
          <cell r="G15">
            <v>195417</v>
          </cell>
        </row>
        <row r="16">
          <cell r="B16">
            <v>115805</v>
          </cell>
          <cell r="C16">
            <v>1470</v>
          </cell>
          <cell r="D16">
            <v>117275</v>
          </cell>
          <cell r="E16">
            <v>113982</v>
          </cell>
          <cell r="F16">
            <v>576</v>
          </cell>
          <cell r="G16">
            <v>114558</v>
          </cell>
        </row>
        <row r="17">
          <cell r="B17">
            <v>80979</v>
          </cell>
          <cell r="C17">
            <v>6290</v>
          </cell>
          <cell r="D17">
            <v>87269</v>
          </cell>
          <cell r="E17">
            <v>79906</v>
          </cell>
          <cell r="F17">
            <v>818</v>
          </cell>
          <cell r="G17">
            <v>80724</v>
          </cell>
        </row>
        <row r="18">
          <cell r="B18">
            <v>52015</v>
          </cell>
          <cell r="C18">
            <v>2485</v>
          </cell>
          <cell r="D18">
            <v>54500</v>
          </cell>
          <cell r="E18">
            <v>50824</v>
          </cell>
          <cell r="F18">
            <v>1035</v>
          </cell>
          <cell r="G18">
            <v>51859</v>
          </cell>
        </row>
        <row r="19">
          <cell r="B19">
            <v>2329169</v>
          </cell>
          <cell r="C19">
            <v>49741</v>
          </cell>
          <cell r="D19">
            <v>2378910</v>
          </cell>
          <cell r="E19">
            <v>2306720</v>
          </cell>
          <cell r="F19">
            <v>7737</v>
          </cell>
          <cell r="G19">
            <v>2314457</v>
          </cell>
        </row>
        <row r="20">
          <cell r="B20">
            <v>12935</v>
          </cell>
          <cell r="C20">
            <v>450</v>
          </cell>
          <cell r="D20">
            <v>13385</v>
          </cell>
          <cell r="E20">
            <v>12755</v>
          </cell>
          <cell r="F20">
            <v>150</v>
          </cell>
          <cell r="G20">
            <v>12905</v>
          </cell>
        </row>
        <row r="21">
          <cell r="B21">
            <v>20604</v>
          </cell>
          <cell r="C21">
            <v>805</v>
          </cell>
          <cell r="D21">
            <v>21409</v>
          </cell>
          <cell r="E21">
            <v>20496</v>
          </cell>
          <cell r="F21">
            <v>50</v>
          </cell>
          <cell r="G21">
            <v>20546</v>
          </cell>
        </row>
        <row r="22">
          <cell r="B22">
            <v>18461</v>
          </cell>
          <cell r="C22">
            <v>1027</v>
          </cell>
          <cell r="D22">
            <v>19488</v>
          </cell>
          <cell r="E22">
            <v>18281</v>
          </cell>
          <cell r="F22">
            <v>260</v>
          </cell>
          <cell r="G22">
            <v>18541</v>
          </cell>
        </row>
        <row r="23">
          <cell r="B23">
            <v>44431</v>
          </cell>
          <cell r="C23">
            <v>1276</v>
          </cell>
          <cell r="D23">
            <v>45707</v>
          </cell>
          <cell r="E23">
            <v>44148</v>
          </cell>
          <cell r="F23">
            <v>602</v>
          </cell>
          <cell r="G23">
            <v>44750</v>
          </cell>
        </row>
        <row r="24">
          <cell r="B24">
            <v>8867</v>
          </cell>
          <cell r="C24">
            <v>540</v>
          </cell>
          <cell r="D24">
            <v>9407</v>
          </cell>
          <cell r="E24">
            <v>8841</v>
          </cell>
          <cell r="F24">
            <v>0</v>
          </cell>
          <cell r="G24">
            <v>8841</v>
          </cell>
        </row>
        <row r="25">
          <cell r="B25">
            <v>25277</v>
          </cell>
          <cell r="C25">
            <v>400</v>
          </cell>
          <cell r="D25">
            <v>25677</v>
          </cell>
          <cell r="E25">
            <v>25227</v>
          </cell>
          <cell r="F25">
            <v>0</v>
          </cell>
          <cell r="G25">
            <v>25227</v>
          </cell>
        </row>
        <row r="26">
          <cell r="B26">
            <v>7099</v>
          </cell>
          <cell r="C26">
            <v>343</v>
          </cell>
          <cell r="D26">
            <v>7442</v>
          </cell>
          <cell r="E26">
            <v>6969</v>
          </cell>
          <cell r="F26">
            <v>120</v>
          </cell>
          <cell r="G26">
            <v>7089</v>
          </cell>
        </row>
        <row r="27">
          <cell r="B27">
            <v>72959</v>
          </cell>
          <cell r="C27">
            <v>4182</v>
          </cell>
          <cell r="D27">
            <v>77141</v>
          </cell>
          <cell r="E27">
            <v>72394</v>
          </cell>
          <cell r="F27">
            <v>507</v>
          </cell>
          <cell r="G27">
            <v>72901</v>
          </cell>
        </row>
        <row r="28">
          <cell r="B28">
            <v>2960</v>
          </cell>
          <cell r="C28">
            <v>280</v>
          </cell>
          <cell r="D28">
            <v>3240</v>
          </cell>
          <cell r="E28">
            <v>2830</v>
          </cell>
          <cell r="F28">
            <v>130</v>
          </cell>
          <cell r="G28">
            <v>2960</v>
          </cell>
        </row>
        <row r="29">
          <cell r="B29">
            <v>2353</v>
          </cell>
          <cell r="C29">
            <v>0</v>
          </cell>
          <cell r="D29">
            <v>2353</v>
          </cell>
          <cell r="E29">
            <v>2353</v>
          </cell>
          <cell r="F29">
            <v>0</v>
          </cell>
          <cell r="G29">
            <v>2353</v>
          </cell>
        </row>
        <row r="30">
          <cell r="B30">
            <v>11556</v>
          </cell>
          <cell r="C30">
            <v>1071</v>
          </cell>
          <cell r="D30">
            <v>12627</v>
          </cell>
          <cell r="E30">
            <v>11265</v>
          </cell>
          <cell r="F30">
            <v>254</v>
          </cell>
          <cell r="G30">
            <v>11519</v>
          </cell>
        </row>
        <row r="31">
          <cell r="B31">
            <v>8370</v>
          </cell>
          <cell r="C31">
            <v>490</v>
          </cell>
          <cell r="D31">
            <v>8860</v>
          </cell>
          <cell r="E31">
            <v>8060</v>
          </cell>
          <cell r="F31">
            <v>230</v>
          </cell>
          <cell r="G31">
            <v>8290</v>
          </cell>
        </row>
        <row r="32">
          <cell r="B32">
            <v>24183</v>
          </cell>
          <cell r="C32">
            <v>752</v>
          </cell>
          <cell r="D32">
            <v>24935</v>
          </cell>
          <cell r="E32">
            <v>23965</v>
          </cell>
          <cell r="F32">
            <v>50</v>
          </cell>
          <cell r="G32">
            <v>24015</v>
          </cell>
        </row>
        <row r="33">
          <cell r="B33">
            <v>71770</v>
          </cell>
          <cell r="C33">
            <v>438</v>
          </cell>
          <cell r="D33">
            <v>72208</v>
          </cell>
          <cell r="E33">
            <v>71532</v>
          </cell>
          <cell r="F33">
            <v>100</v>
          </cell>
          <cell r="G33">
            <v>71632</v>
          </cell>
        </row>
        <row r="34">
          <cell r="B34">
            <v>56202</v>
          </cell>
          <cell r="C34">
            <v>1752</v>
          </cell>
          <cell r="D34">
            <v>57954</v>
          </cell>
          <cell r="E34">
            <v>55760</v>
          </cell>
          <cell r="F34">
            <v>200</v>
          </cell>
          <cell r="G34">
            <v>55960</v>
          </cell>
        </row>
        <row r="35">
          <cell r="B35">
            <v>28732</v>
          </cell>
          <cell r="C35">
            <v>325</v>
          </cell>
          <cell r="D35">
            <v>29057</v>
          </cell>
          <cell r="E35">
            <v>28711</v>
          </cell>
          <cell r="F35">
            <v>105</v>
          </cell>
          <cell r="G35">
            <v>28816</v>
          </cell>
        </row>
        <row r="36">
          <cell r="B36">
            <v>17023</v>
          </cell>
          <cell r="C36">
            <v>625</v>
          </cell>
          <cell r="D36">
            <v>17648</v>
          </cell>
          <cell r="E36">
            <v>16898</v>
          </cell>
          <cell r="F36">
            <v>175</v>
          </cell>
          <cell r="G36">
            <v>17073</v>
          </cell>
        </row>
        <row r="37">
          <cell r="B37">
            <v>48047</v>
          </cell>
          <cell r="C37">
            <v>694</v>
          </cell>
          <cell r="D37">
            <v>48741</v>
          </cell>
          <cell r="E37">
            <v>47964</v>
          </cell>
          <cell r="F37">
            <v>126</v>
          </cell>
          <cell r="G37">
            <v>48090</v>
          </cell>
        </row>
        <row r="38">
          <cell r="B38">
            <v>10341</v>
          </cell>
          <cell r="C38">
            <v>1042</v>
          </cell>
          <cell r="D38">
            <v>11383</v>
          </cell>
          <cell r="E38">
            <v>10341</v>
          </cell>
          <cell r="F38">
            <v>130</v>
          </cell>
          <cell r="G38">
            <v>10471</v>
          </cell>
        </row>
        <row r="39">
          <cell r="B39">
            <v>2688</v>
          </cell>
          <cell r="C39">
            <v>0</v>
          </cell>
          <cell r="D39">
            <v>2688</v>
          </cell>
          <cell r="E39">
            <v>2688</v>
          </cell>
          <cell r="F39">
            <v>0</v>
          </cell>
          <cell r="G39">
            <v>2688</v>
          </cell>
        </row>
        <row r="40">
          <cell r="B40">
            <v>3252</v>
          </cell>
          <cell r="C40">
            <v>230</v>
          </cell>
          <cell r="D40">
            <v>3482</v>
          </cell>
          <cell r="E40">
            <v>3252</v>
          </cell>
          <cell r="F40">
            <v>100</v>
          </cell>
          <cell r="G40">
            <v>3352</v>
          </cell>
        </row>
        <row r="41">
          <cell r="B41">
            <v>2060</v>
          </cell>
          <cell r="C41">
            <v>50</v>
          </cell>
          <cell r="D41">
            <v>2110</v>
          </cell>
          <cell r="E41">
            <v>2010</v>
          </cell>
          <cell r="F41">
            <v>0</v>
          </cell>
          <cell r="G41">
            <v>2010</v>
          </cell>
        </row>
        <row r="42">
          <cell r="B42">
            <v>11356</v>
          </cell>
          <cell r="C42">
            <v>50</v>
          </cell>
          <cell r="D42">
            <v>11406</v>
          </cell>
          <cell r="E42">
            <v>11226</v>
          </cell>
          <cell r="F42">
            <v>50</v>
          </cell>
          <cell r="G42">
            <v>11276</v>
          </cell>
        </row>
        <row r="43">
          <cell r="B43">
            <v>6410</v>
          </cell>
          <cell r="C43">
            <v>0</v>
          </cell>
          <cell r="D43">
            <v>6410</v>
          </cell>
          <cell r="E43">
            <v>6360</v>
          </cell>
          <cell r="F43">
            <v>0</v>
          </cell>
          <cell r="G43">
            <v>6360</v>
          </cell>
        </row>
        <row r="44">
          <cell r="B44">
            <v>3168</v>
          </cell>
          <cell r="C44">
            <v>0</v>
          </cell>
          <cell r="D44">
            <v>3168</v>
          </cell>
          <cell r="E44">
            <v>3168</v>
          </cell>
          <cell r="F44">
            <v>0</v>
          </cell>
          <cell r="G44">
            <v>3168</v>
          </cell>
        </row>
        <row r="45">
          <cell r="B45">
            <v>6090</v>
          </cell>
          <cell r="C45">
            <v>180</v>
          </cell>
          <cell r="D45">
            <v>6270</v>
          </cell>
          <cell r="E45">
            <v>6090</v>
          </cell>
          <cell r="F45">
            <v>0</v>
          </cell>
          <cell r="G45">
            <v>6090</v>
          </cell>
        </row>
        <row r="46">
          <cell r="B46">
            <v>6515</v>
          </cell>
          <cell r="C46">
            <v>748</v>
          </cell>
          <cell r="D46">
            <v>7263</v>
          </cell>
          <cell r="E46">
            <v>6507</v>
          </cell>
          <cell r="F46">
            <v>178</v>
          </cell>
          <cell r="G46">
            <v>6685</v>
          </cell>
        </row>
        <row r="47">
          <cell r="B47">
            <v>533709</v>
          </cell>
          <cell r="C47">
            <v>17750</v>
          </cell>
          <cell r="D47">
            <v>551459</v>
          </cell>
          <cell r="E47">
            <v>530091</v>
          </cell>
          <cell r="F47">
            <v>3517</v>
          </cell>
          <cell r="G47">
            <v>533608</v>
          </cell>
        </row>
        <row r="48">
          <cell r="B48">
            <v>2862878</v>
          </cell>
          <cell r="C48">
            <v>67491</v>
          </cell>
          <cell r="D48">
            <v>2930369</v>
          </cell>
          <cell r="E48">
            <v>2836811</v>
          </cell>
          <cell r="F48">
            <v>11254</v>
          </cell>
          <cell r="G48">
            <v>2848065</v>
          </cell>
        </row>
      </sheetData>
      <sheetData sheetId="6">
        <row r="7">
          <cell r="B7">
            <v>3413718</v>
          </cell>
          <cell r="C7">
            <v>70880</v>
          </cell>
          <cell r="D7">
            <v>3484598</v>
          </cell>
          <cell r="E7">
            <v>3370793</v>
          </cell>
          <cell r="F7">
            <v>9391</v>
          </cell>
          <cell r="G7">
            <v>3380184</v>
          </cell>
        </row>
        <row r="8">
          <cell r="B8">
            <v>410709</v>
          </cell>
          <cell r="C8">
            <v>2367</v>
          </cell>
          <cell r="D8">
            <v>413076</v>
          </cell>
          <cell r="E8">
            <v>403375</v>
          </cell>
          <cell r="F8">
            <v>645</v>
          </cell>
          <cell r="G8">
            <v>404020</v>
          </cell>
        </row>
        <row r="9">
          <cell r="B9">
            <v>1700574</v>
          </cell>
          <cell r="C9">
            <v>23260</v>
          </cell>
          <cell r="D9">
            <v>1723834</v>
          </cell>
          <cell r="E9">
            <v>1696286</v>
          </cell>
          <cell r="F9">
            <v>1579</v>
          </cell>
          <cell r="G9">
            <v>1697865</v>
          </cell>
        </row>
        <row r="10">
          <cell r="B10">
            <v>1199725</v>
          </cell>
          <cell r="C10">
            <v>9673</v>
          </cell>
          <cell r="D10">
            <v>1209398</v>
          </cell>
          <cell r="E10">
            <v>1198811</v>
          </cell>
          <cell r="F10">
            <v>5519</v>
          </cell>
          <cell r="G10">
            <v>1204330</v>
          </cell>
        </row>
        <row r="11">
          <cell r="B11">
            <v>964121</v>
          </cell>
          <cell r="C11">
            <v>12435</v>
          </cell>
          <cell r="D11">
            <v>976556</v>
          </cell>
          <cell r="E11">
            <v>960684</v>
          </cell>
          <cell r="F11">
            <v>1301</v>
          </cell>
          <cell r="G11">
            <v>961985</v>
          </cell>
        </row>
        <row r="12">
          <cell r="B12">
            <v>248312</v>
          </cell>
          <cell r="C12">
            <v>3240</v>
          </cell>
          <cell r="D12">
            <v>251552</v>
          </cell>
          <cell r="E12">
            <v>246312</v>
          </cell>
          <cell r="F12">
            <v>574</v>
          </cell>
          <cell r="G12">
            <v>246886</v>
          </cell>
        </row>
        <row r="13">
          <cell r="B13">
            <v>181737</v>
          </cell>
          <cell r="C13">
            <v>33</v>
          </cell>
          <cell r="D13">
            <v>181770</v>
          </cell>
          <cell r="E13">
            <v>181464</v>
          </cell>
          <cell r="F13">
            <v>16</v>
          </cell>
          <cell r="G13">
            <v>181480</v>
          </cell>
        </row>
        <row r="14">
          <cell r="B14">
            <v>208301</v>
          </cell>
          <cell r="C14">
            <v>4906</v>
          </cell>
          <cell r="D14">
            <v>213207</v>
          </cell>
          <cell r="E14">
            <v>206859</v>
          </cell>
          <cell r="F14">
            <v>1138</v>
          </cell>
          <cell r="G14">
            <v>207997</v>
          </cell>
        </row>
        <row r="15">
          <cell r="B15">
            <v>537095</v>
          </cell>
          <cell r="C15">
            <v>20702</v>
          </cell>
          <cell r="D15">
            <v>557797</v>
          </cell>
          <cell r="E15">
            <v>534133</v>
          </cell>
          <cell r="F15">
            <v>1984</v>
          </cell>
          <cell r="G15">
            <v>536117</v>
          </cell>
        </row>
        <row r="16">
          <cell r="B16">
            <v>258780</v>
          </cell>
          <cell r="C16">
            <v>3286</v>
          </cell>
          <cell r="D16">
            <v>262066</v>
          </cell>
          <cell r="E16">
            <v>254704</v>
          </cell>
          <cell r="F16">
            <v>1286</v>
          </cell>
          <cell r="G16">
            <v>255990</v>
          </cell>
        </row>
        <row r="17">
          <cell r="B17">
            <v>846186</v>
          </cell>
          <cell r="C17">
            <v>2451</v>
          </cell>
          <cell r="D17">
            <v>848637</v>
          </cell>
          <cell r="E17">
            <v>846152</v>
          </cell>
          <cell r="F17">
            <v>8</v>
          </cell>
          <cell r="G17">
            <v>846160</v>
          </cell>
        </row>
        <row r="18">
          <cell r="B18">
            <v>58375</v>
          </cell>
          <cell r="C18">
            <v>1124</v>
          </cell>
          <cell r="D18">
            <v>59499</v>
          </cell>
          <cell r="E18">
            <v>58267</v>
          </cell>
          <cell r="F18">
            <v>1069</v>
          </cell>
          <cell r="G18">
            <v>59336</v>
          </cell>
        </row>
        <row r="19">
          <cell r="B19">
            <v>10027633</v>
          </cell>
          <cell r="C19">
            <v>154357</v>
          </cell>
          <cell r="D19">
            <v>10181990</v>
          </cell>
          <cell r="E19">
            <v>9957840</v>
          </cell>
          <cell r="F19">
            <v>24510</v>
          </cell>
          <cell r="G19">
            <v>9982350</v>
          </cell>
        </row>
        <row r="20">
          <cell r="B20">
            <v>6540</v>
          </cell>
          <cell r="C20">
            <v>8</v>
          </cell>
          <cell r="D20">
            <v>6548</v>
          </cell>
          <cell r="E20">
            <v>6540</v>
          </cell>
          <cell r="F20">
            <v>3</v>
          </cell>
          <cell r="G20">
            <v>6543</v>
          </cell>
        </row>
        <row r="21">
          <cell r="B21">
            <v>61459</v>
          </cell>
          <cell r="C21">
            <v>419</v>
          </cell>
          <cell r="D21">
            <v>61878</v>
          </cell>
          <cell r="E21">
            <v>61459</v>
          </cell>
          <cell r="F21">
            <v>132</v>
          </cell>
          <cell r="G21">
            <v>61591</v>
          </cell>
        </row>
        <row r="22">
          <cell r="B22">
            <v>28748</v>
          </cell>
          <cell r="C22">
            <v>106</v>
          </cell>
          <cell r="D22">
            <v>28854</v>
          </cell>
          <cell r="E22">
            <v>28709</v>
          </cell>
          <cell r="F22">
            <v>21</v>
          </cell>
          <cell r="G22">
            <v>28730</v>
          </cell>
        </row>
        <row r="23">
          <cell r="B23">
            <v>91410</v>
          </cell>
          <cell r="C23">
            <v>182</v>
          </cell>
          <cell r="D23">
            <v>91592</v>
          </cell>
          <cell r="E23">
            <v>90827</v>
          </cell>
          <cell r="F23">
            <v>86</v>
          </cell>
          <cell r="G23">
            <v>90913</v>
          </cell>
        </row>
        <row r="24">
          <cell r="B24">
            <v>58518</v>
          </cell>
          <cell r="C24">
            <v>0</v>
          </cell>
          <cell r="D24">
            <v>58518</v>
          </cell>
          <cell r="E24">
            <v>58480</v>
          </cell>
          <cell r="F24">
            <v>0</v>
          </cell>
          <cell r="G24">
            <v>58480</v>
          </cell>
        </row>
        <row r="25">
          <cell r="B25">
            <v>125672</v>
          </cell>
          <cell r="C25">
            <v>789</v>
          </cell>
          <cell r="D25">
            <v>126461</v>
          </cell>
          <cell r="E25">
            <v>125672</v>
          </cell>
          <cell r="F25">
            <v>0</v>
          </cell>
          <cell r="G25">
            <v>125672</v>
          </cell>
        </row>
        <row r="26">
          <cell r="B26">
            <v>19721</v>
          </cell>
          <cell r="C26">
            <v>89</v>
          </cell>
          <cell r="D26">
            <v>19810</v>
          </cell>
          <cell r="E26">
            <v>19721</v>
          </cell>
          <cell r="F26">
            <v>0</v>
          </cell>
          <cell r="G26">
            <v>19721</v>
          </cell>
        </row>
        <row r="27">
          <cell r="B27">
            <v>203846</v>
          </cell>
          <cell r="C27">
            <v>2048</v>
          </cell>
          <cell r="D27">
            <v>205894</v>
          </cell>
          <cell r="E27">
            <v>203826</v>
          </cell>
          <cell r="F27">
            <v>248</v>
          </cell>
          <cell r="G27">
            <v>204074</v>
          </cell>
        </row>
        <row r="28">
          <cell r="B28">
            <v>2592</v>
          </cell>
          <cell r="C28">
            <v>38</v>
          </cell>
          <cell r="D28">
            <v>2630</v>
          </cell>
          <cell r="E28">
            <v>2559</v>
          </cell>
          <cell r="F28">
            <v>38</v>
          </cell>
          <cell r="G28">
            <v>2597</v>
          </cell>
        </row>
        <row r="29">
          <cell r="B29">
            <v>1117</v>
          </cell>
          <cell r="C29">
            <v>0</v>
          </cell>
          <cell r="D29">
            <v>1117</v>
          </cell>
          <cell r="E29">
            <v>1117</v>
          </cell>
          <cell r="F29">
            <v>0</v>
          </cell>
          <cell r="G29">
            <v>1117</v>
          </cell>
        </row>
        <row r="30">
          <cell r="B30">
            <v>14667</v>
          </cell>
          <cell r="C30">
            <v>155</v>
          </cell>
          <cell r="D30">
            <v>14822</v>
          </cell>
          <cell r="E30">
            <v>14595</v>
          </cell>
          <cell r="F30">
            <v>0</v>
          </cell>
          <cell r="G30">
            <v>14595</v>
          </cell>
        </row>
        <row r="31">
          <cell r="B31">
            <v>4919</v>
          </cell>
          <cell r="C31">
            <v>100</v>
          </cell>
          <cell r="D31">
            <v>5019</v>
          </cell>
          <cell r="E31">
            <v>4919</v>
          </cell>
          <cell r="F31">
            <v>100</v>
          </cell>
          <cell r="G31">
            <v>5019</v>
          </cell>
        </row>
        <row r="32">
          <cell r="B32">
            <v>90416</v>
          </cell>
          <cell r="C32">
            <v>262</v>
          </cell>
          <cell r="D32">
            <v>90678</v>
          </cell>
          <cell r="E32">
            <v>89538</v>
          </cell>
          <cell r="F32">
            <v>0</v>
          </cell>
          <cell r="G32">
            <v>89538</v>
          </cell>
        </row>
        <row r="33">
          <cell r="B33">
            <v>168301</v>
          </cell>
          <cell r="C33">
            <v>1027</v>
          </cell>
          <cell r="D33">
            <v>169328</v>
          </cell>
          <cell r="E33">
            <v>167745</v>
          </cell>
          <cell r="F33">
            <v>233</v>
          </cell>
          <cell r="G33">
            <v>167978</v>
          </cell>
        </row>
        <row r="34">
          <cell r="B34">
            <v>95068</v>
          </cell>
          <cell r="C34">
            <v>264</v>
          </cell>
          <cell r="D34">
            <v>95332</v>
          </cell>
          <cell r="E34">
            <v>94320</v>
          </cell>
          <cell r="F34">
            <v>0</v>
          </cell>
          <cell r="G34">
            <v>94320</v>
          </cell>
        </row>
        <row r="35">
          <cell r="B35">
            <v>167692</v>
          </cell>
          <cell r="C35">
            <v>1895</v>
          </cell>
          <cell r="D35">
            <v>169587</v>
          </cell>
          <cell r="E35">
            <v>167571</v>
          </cell>
          <cell r="F35">
            <v>610</v>
          </cell>
          <cell r="G35">
            <v>168181</v>
          </cell>
        </row>
        <row r="36">
          <cell r="B36">
            <v>28314</v>
          </cell>
          <cell r="C36">
            <v>20</v>
          </cell>
          <cell r="D36">
            <v>28334</v>
          </cell>
          <cell r="E36">
            <v>28277</v>
          </cell>
          <cell r="F36">
            <v>20</v>
          </cell>
          <cell r="G36">
            <v>28297</v>
          </cell>
        </row>
        <row r="37">
          <cell r="B37">
            <v>81675</v>
          </cell>
          <cell r="C37">
            <v>1181</v>
          </cell>
          <cell r="D37">
            <v>82856</v>
          </cell>
          <cell r="E37">
            <v>81534</v>
          </cell>
          <cell r="F37">
            <v>213</v>
          </cell>
          <cell r="G37">
            <v>81747</v>
          </cell>
        </row>
        <row r="38">
          <cell r="B38">
            <v>21575</v>
          </cell>
          <cell r="C38">
            <v>1260</v>
          </cell>
          <cell r="D38">
            <v>22835</v>
          </cell>
          <cell r="E38">
            <v>21575</v>
          </cell>
          <cell r="F38">
            <v>0</v>
          </cell>
          <cell r="G38">
            <v>21575</v>
          </cell>
        </row>
        <row r="39">
          <cell r="B39">
            <v>1292</v>
          </cell>
          <cell r="C39">
            <v>0</v>
          </cell>
          <cell r="D39">
            <v>1292</v>
          </cell>
          <cell r="E39">
            <v>1292</v>
          </cell>
          <cell r="F39">
            <v>0</v>
          </cell>
          <cell r="G39">
            <v>1292</v>
          </cell>
        </row>
        <row r="40">
          <cell r="B40">
            <v>3321</v>
          </cell>
          <cell r="C40">
            <v>0</v>
          </cell>
          <cell r="D40">
            <v>3321</v>
          </cell>
          <cell r="E40">
            <v>3321</v>
          </cell>
          <cell r="F40">
            <v>0</v>
          </cell>
          <cell r="G40">
            <v>3321</v>
          </cell>
        </row>
        <row r="41">
          <cell r="B41">
            <v>394</v>
          </cell>
          <cell r="C41">
            <v>0</v>
          </cell>
          <cell r="D41">
            <v>394</v>
          </cell>
          <cell r="E41">
            <v>394</v>
          </cell>
          <cell r="F41">
            <v>0</v>
          </cell>
          <cell r="G41">
            <v>394</v>
          </cell>
        </row>
        <row r="42">
          <cell r="B42">
            <v>15201</v>
          </cell>
          <cell r="C42">
            <v>0</v>
          </cell>
          <cell r="D42">
            <v>15201</v>
          </cell>
          <cell r="E42">
            <v>15201</v>
          </cell>
          <cell r="F42">
            <v>0</v>
          </cell>
          <cell r="G42">
            <v>15201</v>
          </cell>
        </row>
        <row r="43">
          <cell r="B43">
            <v>14928</v>
          </cell>
          <cell r="C43">
            <v>0</v>
          </cell>
          <cell r="D43">
            <v>14928</v>
          </cell>
          <cell r="E43">
            <v>14928</v>
          </cell>
          <cell r="F43">
            <v>0</v>
          </cell>
          <cell r="G43">
            <v>14928</v>
          </cell>
        </row>
        <row r="44">
          <cell r="B44">
            <v>1628</v>
          </cell>
          <cell r="C44">
            <v>0</v>
          </cell>
          <cell r="D44">
            <v>1628</v>
          </cell>
          <cell r="E44">
            <v>1628</v>
          </cell>
          <cell r="F44">
            <v>0</v>
          </cell>
          <cell r="G44">
            <v>1628</v>
          </cell>
        </row>
        <row r="45">
          <cell r="B45">
            <v>2299</v>
          </cell>
          <cell r="C45">
            <v>188</v>
          </cell>
          <cell r="D45">
            <v>2487</v>
          </cell>
          <cell r="E45">
            <v>2299</v>
          </cell>
          <cell r="F45">
            <v>0</v>
          </cell>
          <cell r="G45">
            <v>2299</v>
          </cell>
        </row>
        <row r="46">
          <cell r="B46">
            <v>4043</v>
          </cell>
          <cell r="C46">
            <v>0</v>
          </cell>
          <cell r="D46">
            <v>4043</v>
          </cell>
          <cell r="E46">
            <v>4001</v>
          </cell>
          <cell r="F46">
            <v>0</v>
          </cell>
          <cell r="G46">
            <v>4001</v>
          </cell>
        </row>
        <row r="47">
          <cell r="B47">
            <v>1315356</v>
          </cell>
          <cell r="C47">
            <v>10031</v>
          </cell>
          <cell r="D47">
            <v>1325387</v>
          </cell>
          <cell r="E47">
            <v>1312048</v>
          </cell>
          <cell r="F47">
            <v>1704</v>
          </cell>
          <cell r="G47">
            <v>1313752</v>
          </cell>
        </row>
        <row r="48">
          <cell r="B48">
            <v>11342989</v>
          </cell>
          <cell r="C48">
            <v>164388</v>
          </cell>
          <cell r="D48">
            <v>11507377</v>
          </cell>
          <cell r="E48">
            <v>11269888</v>
          </cell>
          <cell r="F48">
            <v>26214</v>
          </cell>
          <cell r="G48">
            <v>11296102</v>
          </cell>
        </row>
      </sheetData>
      <sheetData sheetId="9">
        <row r="7">
          <cell r="B7">
            <v>9015730</v>
          </cell>
          <cell r="C7">
            <v>1222314</v>
          </cell>
          <cell r="D7">
            <v>10238044</v>
          </cell>
          <cell r="E7">
            <v>8741462</v>
          </cell>
          <cell r="F7">
            <v>228782</v>
          </cell>
          <cell r="G7">
            <v>8970244</v>
          </cell>
        </row>
        <row r="8">
          <cell r="B8">
            <v>1306942</v>
          </cell>
          <cell r="C8">
            <v>219648</v>
          </cell>
          <cell r="D8">
            <v>1526590</v>
          </cell>
          <cell r="E8">
            <v>1260234</v>
          </cell>
          <cell r="F8">
            <v>43447</v>
          </cell>
          <cell r="G8">
            <v>1303681</v>
          </cell>
        </row>
        <row r="9">
          <cell r="B9">
            <v>2369206</v>
          </cell>
          <cell r="C9">
            <v>336220</v>
          </cell>
          <cell r="D9">
            <v>2705426</v>
          </cell>
          <cell r="E9">
            <v>2296882</v>
          </cell>
          <cell r="F9">
            <v>79730</v>
          </cell>
          <cell r="G9">
            <v>2376612</v>
          </cell>
        </row>
        <row r="10">
          <cell r="B10">
            <v>1579464</v>
          </cell>
          <cell r="C10">
            <v>209808</v>
          </cell>
          <cell r="D10">
            <v>1789272</v>
          </cell>
          <cell r="E10">
            <v>1545334</v>
          </cell>
          <cell r="F10">
            <v>42273</v>
          </cell>
          <cell r="G10">
            <v>1587607</v>
          </cell>
        </row>
        <row r="11">
          <cell r="B11">
            <v>2751660</v>
          </cell>
          <cell r="C11">
            <v>368934</v>
          </cell>
          <cell r="D11">
            <v>3120594</v>
          </cell>
          <cell r="E11">
            <v>2692149</v>
          </cell>
          <cell r="F11">
            <v>78783</v>
          </cell>
          <cell r="G11">
            <v>2770932</v>
          </cell>
        </row>
        <row r="12">
          <cell r="B12">
            <v>1253946</v>
          </cell>
          <cell r="C12">
            <v>177639</v>
          </cell>
          <cell r="D12">
            <v>1431585</v>
          </cell>
          <cell r="E12">
            <v>1209979</v>
          </cell>
          <cell r="F12">
            <v>42620</v>
          </cell>
          <cell r="G12">
            <v>1252599</v>
          </cell>
        </row>
        <row r="13">
          <cell r="B13">
            <v>671557</v>
          </cell>
          <cell r="C13">
            <v>76263</v>
          </cell>
          <cell r="D13">
            <v>747820</v>
          </cell>
          <cell r="E13">
            <v>654777</v>
          </cell>
          <cell r="F13">
            <v>19099</v>
          </cell>
          <cell r="G13">
            <v>673876</v>
          </cell>
        </row>
        <row r="14">
          <cell r="B14">
            <v>586990</v>
          </cell>
          <cell r="C14">
            <v>181677</v>
          </cell>
          <cell r="D14">
            <v>768667</v>
          </cell>
          <cell r="E14">
            <v>558937</v>
          </cell>
          <cell r="F14">
            <v>24975</v>
          </cell>
          <cell r="G14">
            <v>583912</v>
          </cell>
        </row>
        <row r="15">
          <cell r="B15">
            <v>2504088</v>
          </cell>
          <cell r="C15">
            <v>369218</v>
          </cell>
          <cell r="D15">
            <v>2873306</v>
          </cell>
          <cell r="E15">
            <v>2448737</v>
          </cell>
          <cell r="F15">
            <v>63752</v>
          </cell>
          <cell r="G15">
            <v>2512489</v>
          </cell>
        </row>
        <row r="16">
          <cell r="B16">
            <v>1814837</v>
          </cell>
          <cell r="C16">
            <v>265677</v>
          </cell>
          <cell r="D16">
            <v>2080514</v>
          </cell>
          <cell r="E16">
            <v>1757675</v>
          </cell>
          <cell r="F16">
            <v>40872</v>
          </cell>
          <cell r="G16">
            <v>1798547</v>
          </cell>
        </row>
        <row r="17">
          <cell r="B17">
            <v>804982</v>
          </cell>
          <cell r="C17">
            <v>174589</v>
          </cell>
          <cell r="D17">
            <v>979571</v>
          </cell>
          <cell r="E17">
            <v>788610</v>
          </cell>
          <cell r="F17">
            <v>35560</v>
          </cell>
          <cell r="G17">
            <v>824170</v>
          </cell>
        </row>
        <row r="18">
          <cell r="B18">
            <v>461683</v>
          </cell>
          <cell r="C18">
            <v>102472</v>
          </cell>
          <cell r="D18">
            <v>564155</v>
          </cell>
          <cell r="E18">
            <v>445549</v>
          </cell>
          <cell r="F18">
            <v>16169</v>
          </cell>
          <cell r="G18">
            <v>461718</v>
          </cell>
        </row>
        <row r="19">
          <cell r="B19">
            <v>25121085</v>
          </cell>
          <cell r="C19">
            <v>3704459</v>
          </cell>
          <cell r="D19">
            <v>28825544</v>
          </cell>
          <cell r="E19">
            <v>24400325</v>
          </cell>
          <cell r="F19">
            <v>716062</v>
          </cell>
          <cell r="G19">
            <v>25116387</v>
          </cell>
        </row>
        <row r="20">
          <cell r="B20">
            <v>65523</v>
          </cell>
          <cell r="C20">
            <v>3945</v>
          </cell>
          <cell r="D20">
            <v>69468</v>
          </cell>
          <cell r="E20">
            <v>63985</v>
          </cell>
          <cell r="F20">
            <v>525</v>
          </cell>
          <cell r="G20">
            <v>64510</v>
          </cell>
        </row>
        <row r="21">
          <cell r="B21">
            <v>388629</v>
          </cell>
          <cell r="C21">
            <v>61402</v>
          </cell>
          <cell r="D21">
            <v>450031</v>
          </cell>
          <cell r="E21">
            <v>379535</v>
          </cell>
          <cell r="F21">
            <v>18062</v>
          </cell>
          <cell r="G21">
            <v>397597</v>
          </cell>
        </row>
        <row r="22">
          <cell r="B22">
            <v>362120</v>
          </cell>
          <cell r="C22">
            <v>68456</v>
          </cell>
          <cell r="D22">
            <v>430576</v>
          </cell>
          <cell r="E22">
            <v>350413</v>
          </cell>
          <cell r="F22">
            <v>13230</v>
          </cell>
          <cell r="G22">
            <v>363643</v>
          </cell>
        </row>
        <row r="23">
          <cell r="B23">
            <v>603976</v>
          </cell>
          <cell r="C23">
            <v>58344</v>
          </cell>
          <cell r="D23">
            <v>662320</v>
          </cell>
          <cell r="E23">
            <v>590088</v>
          </cell>
          <cell r="F23">
            <v>18648</v>
          </cell>
          <cell r="G23">
            <v>608736</v>
          </cell>
        </row>
        <row r="24">
          <cell r="B24">
            <v>137571</v>
          </cell>
          <cell r="C24">
            <v>5056</v>
          </cell>
          <cell r="D24">
            <v>142627</v>
          </cell>
          <cell r="E24">
            <v>136002</v>
          </cell>
          <cell r="F24">
            <v>3019</v>
          </cell>
          <cell r="G24">
            <v>139021</v>
          </cell>
        </row>
        <row r="25">
          <cell r="B25">
            <v>199830</v>
          </cell>
          <cell r="C25">
            <v>19844</v>
          </cell>
          <cell r="D25">
            <v>219674</v>
          </cell>
          <cell r="E25">
            <v>195334</v>
          </cell>
          <cell r="F25">
            <v>5182</v>
          </cell>
          <cell r="G25">
            <v>200516</v>
          </cell>
        </row>
        <row r="26">
          <cell r="B26">
            <v>94803</v>
          </cell>
          <cell r="C26">
            <v>19397</v>
          </cell>
          <cell r="D26">
            <v>114200</v>
          </cell>
          <cell r="E26">
            <v>90892</v>
          </cell>
          <cell r="F26">
            <v>6371</v>
          </cell>
          <cell r="G26">
            <v>97263</v>
          </cell>
        </row>
        <row r="27">
          <cell r="B27">
            <v>785856</v>
          </cell>
          <cell r="C27">
            <v>140100</v>
          </cell>
          <cell r="D27">
            <v>925956</v>
          </cell>
          <cell r="E27">
            <v>765424</v>
          </cell>
          <cell r="F27">
            <v>21750</v>
          </cell>
          <cell r="G27">
            <v>787174</v>
          </cell>
        </row>
        <row r="28">
          <cell r="B28">
            <v>15377</v>
          </cell>
          <cell r="C28">
            <v>2751</v>
          </cell>
          <cell r="D28">
            <v>18128</v>
          </cell>
          <cell r="E28">
            <v>14671</v>
          </cell>
          <cell r="F28">
            <v>206</v>
          </cell>
          <cell r="G28">
            <v>14877</v>
          </cell>
        </row>
        <row r="29">
          <cell r="B29">
            <v>18005</v>
          </cell>
          <cell r="C29">
            <v>1953</v>
          </cell>
          <cell r="D29">
            <v>19958</v>
          </cell>
          <cell r="E29">
            <v>17510</v>
          </cell>
          <cell r="F29">
            <v>422</v>
          </cell>
          <cell r="G29">
            <v>17932</v>
          </cell>
        </row>
        <row r="30">
          <cell r="B30">
            <v>123980</v>
          </cell>
          <cell r="C30">
            <v>26873</v>
          </cell>
          <cell r="D30">
            <v>150853</v>
          </cell>
          <cell r="E30">
            <v>122255</v>
          </cell>
          <cell r="F30">
            <v>7960</v>
          </cell>
          <cell r="G30">
            <v>130215</v>
          </cell>
        </row>
        <row r="31">
          <cell r="B31">
            <v>46833</v>
          </cell>
          <cell r="C31">
            <v>918</v>
          </cell>
          <cell r="D31">
            <v>47751</v>
          </cell>
          <cell r="E31">
            <v>46549</v>
          </cell>
          <cell r="F31">
            <v>555</v>
          </cell>
          <cell r="G31">
            <v>47104</v>
          </cell>
        </row>
        <row r="32">
          <cell r="B32">
            <v>338392</v>
          </cell>
          <cell r="C32">
            <v>79869</v>
          </cell>
          <cell r="D32">
            <v>418261</v>
          </cell>
          <cell r="E32">
            <v>319206</v>
          </cell>
          <cell r="F32">
            <v>9307</v>
          </cell>
          <cell r="G32">
            <v>328513</v>
          </cell>
        </row>
        <row r="33">
          <cell r="B33">
            <v>440149</v>
          </cell>
          <cell r="C33">
            <v>28663</v>
          </cell>
          <cell r="D33">
            <v>468812</v>
          </cell>
          <cell r="E33">
            <v>439034</v>
          </cell>
          <cell r="F33">
            <v>13630</v>
          </cell>
          <cell r="G33">
            <v>452664</v>
          </cell>
        </row>
        <row r="34">
          <cell r="B34">
            <v>790324</v>
          </cell>
          <cell r="C34">
            <v>108953</v>
          </cell>
          <cell r="D34">
            <v>899277</v>
          </cell>
          <cell r="E34">
            <v>766725</v>
          </cell>
          <cell r="F34">
            <v>22605</v>
          </cell>
          <cell r="G34">
            <v>789330</v>
          </cell>
        </row>
        <row r="35">
          <cell r="B35">
            <v>356751</v>
          </cell>
          <cell r="C35">
            <v>69338</v>
          </cell>
          <cell r="D35">
            <v>426089</v>
          </cell>
          <cell r="E35">
            <v>346282</v>
          </cell>
          <cell r="F35">
            <v>18235</v>
          </cell>
          <cell r="G35">
            <v>364517</v>
          </cell>
        </row>
        <row r="36">
          <cell r="B36">
            <v>126219</v>
          </cell>
          <cell r="C36">
            <v>11591</v>
          </cell>
          <cell r="D36">
            <v>137810</v>
          </cell>
          <cell r="E36">
            <v>123433</v>
          </cell>
          <cell r="F36">
            <v>3855</v>
          </cell>
          <cell r="G36">
            <v>127288</v>
          </cell>
        </row>
        <row r="37">
          <cell r="B37">
            <v>449851</v>
          </cell>
          <cell r="C37">
            <v>70379</v>
          </cell>
          <cell r="D37">
            <v>520230</v>
          </cell>
          <cell r="E37">
            <v>433702</v>
          </cell>
          <cell r="F37">
            <v>18750</v>
          </cell>
          <cell r="G37">
            <v>452452</v>
          </cell>
        </row>
        <row r="38">
          <cell r="B38">
            <v>88117</v>
          </cell>
          <cell r="C38">
            <v>13626</v>
          </cell>
          <cell r="D38">
            <v>101743</v>
          </cell>
          <cell r="E38">
            <v>86828</v>
          </cell>
          <cell r="F38">
            <v>2216</v>
          </cell>
          <cell r="G38">
            <v>89044</v>
          </cell>
        </row>
        <row r="39">
          <cell r="B39">
            <v>11023</v>
          </cell>
          <cell r="C39">
            <v>646</v>
          </cell>
          <cell r="D39">
            <v>11669</v>
          </cell>
          <cell r="E39">
            <v>10806</v>
          </cell>
          <cell r="F39">
            <v>308</v>
          </cell>
          <cell r="G39">
            <v>11114</v>
          </cell>
        </row>
        <row r="40">
          <cell r="B40">
            <v>16074</v>
          </cell>
          <cell r="C40">
            <v>2888</v>
          </cell>
          <cell r="D40">
            <v>18962</v>
          </cell>
          <cell r="E40">
            <v>15167</v>
          </cell>
          <cell r="F40">
            <v>837</v>
          </cell>
          <cell r="G40">
            <v>16004</v>
          </cell>
        </row>
        <row r="41">
          <cell r="B41">
            <v>3707</v>
          </cell>
          <cell r="C41">
            <v>1064</v>
          </cell>
          <cell r="D41">
            <v>4771</v>
          </cell>
          <cell r="E41">
            <v>3355</v>
          </cell>
          <cell r="F41">
            <v>6</v>
          </cell>
          <cell r="G41">
            <v>3361</v>
          </cell>
        </row>
        <row r="42">
          <cell r="B42">
            <v>35289</v>
          </cell>
          <cell r="C42">
            <v>1346</v>
          </cell>
          <cell r="D42">
            <v>36635</v>
          </cell>
          <cell r="E42">
            <v>34892</v>
          </cell>
          <cell r="F42">
            <v>326</v>
          </cell>
          <cell r="G42">
            <v>35218</v>
          </cell>
        </row>
        <row r="43">
          <cell r="B43">
            <v>20597</v>
          </cell>
          <cell r="C43">
            <v>1294</v>
          </cell>
          <cell r="D43">
            <v>21891</v>
          </cell>
          <cell r="E43">
            <v>20106</v>
          </cell>
          <cell r="F43">
            <v>1003</v>
          </cell>
          <cell r="G43">
            <v>21109</v>
          </cell>
        </row>
        <row r="44">
          <cell r="B44">
            <v>14041</v>
          </cell>
          <cell r="C44">
            <v>316</v>
          </cell>
          <cell r="D44">
            <v>14357</v>
          </cell>
          <cell r="E44">
            <v>13792</v>
          </cell>
          <cell r="F44">
            <v>223</v>
          </cell>
          <cell r="G44">
            <v>14015</v>
          </cell>
        </row>
        <row r="45">
          <cell r="B45">
            <v>29110</v>
          </cell>
          <cell r="C45">
            <v>927</v>
          </cell>
          <cell r="D45">
            <v>30037</v>
          </cell>
          <cell r="E45">
            <v>28488</v>
          </cell>
          <cell r="F45">
            <v>89</v>
          </cell>
          <cell r="G45">
            <v>28577</v>
          </cell>
        </row>
        <row r="46">
          <cell r="B46">
            <v>29421</v>
          </cell>
          <cell r="C46">
            <v>6051</v>
          </cell>
          <cell r="D46">
            <v>35472</v>
          </cell>
          <cell r="E46">
            <v>27999</v>
          </cell>
          <cell r="F46">
            <v>1100</v>
          </cell>
          <cell r="G46">
            <v>29099</v>
          </cell>
        </row>
        <row r="47">
          <cell r="B47">
            <v>5591568</v>
          </cell>
          <cell r="C47">
            <v>805990</v>
          </cell>
          <cell r="D47">
            <v>6397558</v>
          </cell>
          <cell r="E47">
            <v>5442473</v>
          </cell>
          <cell r="F47">
            <v>188420</v>
          </cell>
          <cell r="G47">
            <v>5630893</v>
          </cell>
        </row>
        <row r="48">
          <cell r="B48">
            <v>30712653</v>
          </cell>
          <cell r="C48">
            <v>4510449</v>
          </cell>
          <cell r="D48">
            <v>35223102</v>
          </cell>
          <cell r="E48">
            <v>29842798</v>
          </cell>
          <cell r="F48">
            <v>904482</v>
          </cell>
          <cell r="G48">
            <v>30747280</v>
          </cell>
        </row>
      </sheetData>
      <sheetData sheetId="10">
        <row r="7">
          <cell r="B7">
            <v>8324979</v>
          </cell>
          <cell r="C7">
            <v>1128777</v>
          </cell>
          <cell r="D7">
            <v>9453756</v>
          </cell>
          <cell r="E7">
            <v>8071724</v>
          </cell>
          <cell r="F7">
            <v>211274</v>
          </cell>
          <cell r="G7">
            <v>8282998</v>
          </cell>
        </row>
        <row r="8">
          <cell r="B8">
            <v>1218072</v>
          </cell>
          <cell r="C8">
            <v>204712</v>
          </cell>
          <cell r="D8">
            <v>1422784</v>
          </cell>
          <cell r="E8">
            <v>1174540</v>
          </cell>
          <cell r="F8">
            <v>40492</v>
          </cell>
          <cell r="G8">
            <v>1215032</v>
          </cell>
        </row>
        <row r="9">
          <cell r="B9">
            <v>2130787</v>
          </cell>
          <cell r="C9">
            <v>286380</v>
          </cell>
          <cell r="D9">
            <v>2417167</v>
          </cell>
          <cell r="E9">
            <v>2065742</v>
          </cell>
          <cell r="F9">
            <v>67911</v>
          </cell>
          <cell r="G9">
            <v>2133653</v>
          </cell>
        </row>
        <row r="10">
          <cell r="B10">
            <v>1445714</v>
          </cell>
          <cell r="C10">
            <v>191810</v>
          </cell>
          <cell r="D10">
            <v>1637524</v>
          </cell>
          <cell r="E10">
            <v>1412768</v>
          </cell>
          <cell r="F10">
            <v>38647</v>
          </cell>
          <cell r="G10">
            <v>1451415</v>
          </cell>
        </row>
        <row r="11">
          <cell r="B11">
            <v>2543438</v>
          </cell>
          <cell r="C11">
            <v>300880</v>
          </cell>
          <cell r="D11">
            <v>2844318</v>
          </cell>
          <cell r="E11">
            <v>2488245</v>
          </cell>
          <cell r="F11">
            <v>64238</v>
          </cell>
          <cell r="G11">
            <v>2552483</v>
          </cell>
        </row>
        <row r="12">
          <cell r="B12">
            <v>1091319</v>
          </cell>
          <cell r="C12">
            <v>154601</v>
          </cell>
          <cell r="D12">
            <v>1245920</v>
          </cell>
          <cell r="E12">
            <v>1053055</v>
          </cell>
          <cell r="F12">
            <v>37092</v>
          </cell>
          <cell r="G12">
            <v>1090147</v>
          </cell>
        </row>
        <row r="13">
          <cell r="B13">
            <v>642623</v>
          </cell>
          <cell r="C13">
            <v>72976</v>
          </cell>
          <cell r="D13">
            <v>715599</v>
          </cell>
          <cell r="E13">
            <v>626553</v>
          </cell>
          <cell r="F13">
            <v>18276</v>
          </cell>
          <cell r="G13">
            <v>644829</v>
          </cell>
        </row>
        <row r="14">
          <cell r="B14">
            <v>685115</v>
          </cell>
          <cell r="C14">
            <v>212047</v>
          </cell>
          <cell r="D14">
            <v>897162</v>
          </cell>
          <cell r="E14">
            <v>652373</v>
          </cell>
          <cell r="F14">
            <v>29149</v>
          </cell>
          <cell r="G14">
            <v>681522</v>
          </cell>
        </row>
        <row r="15">
          <cell r="B15">
            <v>2365166</v>
          </cell>
          <cell r="C15">
            <v>348735</v>
          </cell>
          <cell r="D15">
            <v>2713901</v>
          </cell>
          <cell r="E15">
            <v>2312885</v>
          </cell>
          <cell r="F15">
            <v>60216</v>
          </cell>
          <cell r="G15">
            <v>2373101</v>
          </cell>
        </row>
        <row r="16">
          <cell r="B16">
            <v>1447546</v>
          </cell>
          <cell r="C16">
            <v>211908</v>
          </cell>
          <cell r="D16">
            <v>1659454</v>
          </cell>
          <cell r="E16">
            <v>1401953</v>
          </cell>
          <cell r="F16">
            <v>32600</v>
          </cell>
          <cell r="G16">
            <v>1434553</v>
          </cell>
        </row>
        <row r="17">
          <cell r="B17">
            <v>725409</v>
          </cell>
          <cell r="C17">
            <v>149777</v>
          </cell>
          <cell r="D17">
            <v>875186</v>
          </cell>
          <cell r="E17">
            <v>710655</v>
          </cell>
          <cell r="F17">
            <v>30506</v>
          </cell>
          <cell r="G17">
            <v>741161</v>
          </cell>
        </row>
        <row r="18">
          <cell r="B18">
            <v>602369</v>
          </cell>
          <cell r="C18">
            <v>133698</v>
          </cell>
          <cell r="D18">
            <v>736067</v>
          </cell>
          <cell r="E18">
            <v>581319</v>
          </cell>
          <cell r="F18">
            <v>21096</v>
          </cell>
          <cell r="G18">
            <v>602415</v>
          </cell>
        </row>
        <row r="19">
          <cell r="B19">
            <v>23222537</v>
          </cell>
          <cell r="C19">
            <v>3396301</v>
          </cell>
          <cell r="D19">
            <v>26618838</v>
          </cell>
          <cell r="E19">
            <v>22551812</v>
          </cell>
          <cell r="F19">
            <v>651497</v>
          </cell>
          <cell r="G19">
            <v>23203309</v>
          </cell>
        </row>
        <row r="20">
          <cell r="B20">
            <v>110357</v>
          </cell>
          <cell r="C20">
            <v>5918</v>
          </cell>
          <cell r="D20">
            <v>116275</v>
          </cell>
          <cell r="E20">
            <v>107904</v>
          </cell>
          <cell r="F20">
            <v>788</v>
          </cell>
          <cell r="G20">
            <v>108692</v>
          </cell>
        </row>
        <row r="21">
          <cell r="B21">
            <v>334982</v>
          </cell>
          <cell r="C21">
            <v>52926</v>
          </cell>
          <cell r="D21">
            <v>387908</v>
          </cell>
          <cell r="E21">
            <v>327143</v>
          </cell>
          <cell r="F21">
            <v>15568</v>
          </cell>
          <cell r="G21">
            <v>342711</v>
          </cell>
        </row>
        <row r="22">
          <cell r="B22">
            <v>370297</v>
          </cell>
          <cell r="C22">
            <v>76386</v>
          </cell>
          <cell r="D22">
            <v>446683</v>
          </cell>
          <cell r="E22">
            <v>358326</v>
          </cell>
          <cell r="F22">
            <v>14762</v>
          </cell>
          <cell r="G22">
            <v>373088</v>
          </cell>
        </row>
        <row r="23">
          <cell r="B23">
            <v>445912</v>
          </cell>
          <cell r="C23">
            <v>43076</v>
          </cell>
          <cell r="D23">
            <v>488988</v>
          </cell>
          <cell r="E23">
            <v>435660</v>
          </cell>
          <cell r="F23">
            <v>13767</v>
          </cell>
          <cell r="G23">
            <v>449427</v>
          </cell>
        </row>
        <row r="24">
          <cell r="B24">
            <v>138830</v>
          </cell>
          <cell r="C24">
            <v>20329</v>
          </cell>
          <cell r="D24">
            <v>159159</v>
          </cell>
          <cell r="E24">
            <v>128445</v>
          </cell>
          <cell r="F24">
            <v>9766</v>
          </cell>
          <cell r="G24">
            <v>138211</v>
          </cell>
        </row>
        <row r="25">
          <cell r="B25">
            <v>232725</v>
          </cell>
          <cell r="C25">
            <v>22762</v>
          </cell>
          <cell r="D25">
            <v>255487</v>
          </cell>
          <cell r="E25">
            <v>227489</v>
          </cell>
          <cell r="F25">
            <v>5943</v>
          </cell>
          <cell r="G25">
            <v>233432</v>
          </cell>
        </row>
        <row r="26">
          <cell r="B26">
            <v>121325</v>
          </cell>
          <cell r="C26">
            <v>24810</v>
          </cell>
          <cell r="D26">
            <v>146135</v>
          </cell>
          <cell r="E26">
            <v>116260</v>
          </cell>
          <cell r="F26">
            <v>8149</v>
          </cell>
          <cell r="G26">
            <v>124409</v>
          </cell>
        </row>
        <row r="27">
          <cell r="B27">
            <v>597917</v>
          </cell>
          <cell r="C27">
            <v>106594</v>
          </cell>
          <cell r="D27">
            <v>704511</v>
          </cell>
          <cell r="E27">
            <v>582370</v>
          </cell>
          <cell r="F27">
            <v>16549</v>
          </cell>
          <cell r="G27">
            <v>598919</v>
          </cell>
        </row>
        <row r="28">
          <cell r="B28">
            <v>31307</v>
          </cell>
          <cell r="C28">
            <v>5601</v>
          </cell>
          <cell r="D28">
            <v>36908</v>
          </cell>
          <cell r="E28">
            <v>29870</v>
          </cell>
          <cell r="F28">
            <v>421</v>
          </cell>
          <cell r="G28">
            <v>30291</v>
          </cell>
        </row>
        <row r="29">
          <cell r="B29">
            <v>29712</v>
          </cell>
          <cell r="C29">
            <v>3228</v>
          </cell>
          <cell r="D29">
            <v>32940</v>
          </cell>
          <cell r="E29">
            <v>28822</v>
          </cell>
          <cell r="F29">
            <v>698</v>
          </cell>
          <cell r="G29">
            <v>29520</v>
          </cell>
        </row>
        <row r="30">
          <cell r="B30">
            <v>140902</v>
          </cell>
          <cell r="C30">
            <v>30541</v>
          </cell>
          <cell r="D30">
            <v>171443</v>
          </cell>
          <cell r="E30">
            <v>138942</v>
          </cell>
          <cell r="F30">
            <v>9047</v>
          </cell>
          <cell r="G30">
            <v>147989</v>
          </cell>
        </row>
        <row r="31">
          <cell r="B31">
            <v>72042</v>
          </cell>
          <cell r="C31">
            <v>1413</v>
          </cell>
          <cell r="D31">
            <v>73455</v>
          </cell>
          <cell r="E31">
            <v>71605</v>
          </cell>
          <cell r="F31">
            <v>853</v>
          </cell>
          <cell r="G31">
            <v>72458</v>
          </cell>
        </row>
        <row r="32">
          <cell r="B32">
            <v>387796</v>
          </cell>
          <cell r="C32">
            <v>91530</v>
          </cell>
          <cell r="D32">
            <v>479326</v>
          </cell>
          <cell r="E32">
            <v>365808</v>
          </cell>
          <cell r="F32">
            <v>10665</v>
          </cell>
          <cell r="G32">
            <v>376473</v>
          </cell>
        </row>
        <row r="33">
          <cell r="B33">
            <v>488060</v>
          </cell>
          <cell r="C33">
            <v>31762</v>
          </cell>
          <cell r="D33">
            <v>519822</v>
          </cell>
          <cell r="E33">
            <v>486825</v>
          </cell>
          <cell r="F33">
            <v>15113</v>
          </cell>
          <cell r="G33">
            <v>501938</v>
          </cell>
        </row>
        <row r="34">
          <cell r="B34">
            <v>640932</v>
          </cell>
          <cell r="C34">
            <v>88358</v>
          </cell>
          <cell r="D34">
            <v>729290</v>
          </cell>
          <cell r="E34">
            <v>621795</v>
          </cell>
          <cell r="F34">
            <v>18332</v>
          </cell>
          <cell r="G34">
            <v>640127</v>
          </cell>
        </row>
        <row r="35">
          <cell r="B35">
            <v>364367</v>
          </cell>
          <cell r="C35">
            <v>70818</v>
          </cell>
          <cell r="D35">
            <v>435185</v>
          </cell>
          <cell r="E35">
            <v>353675</v>
          </cell>
          <cell r="F35">
            <v>18625</v>
          </cell>
          <cell r="G35">
            <v>372300</v>
          </cell>
        </row>
        <row r="36">
          <cell r="B36">
            <v>155830</v>
          </cell>
          <cell r="C36">
            <v>13876</v>
          </cell>
          <cell r="D36">
            <v>169706</v>
          </cell>
          <cell r="E36">
            <v>152391</v>
          </cell>
          <cell r="F36">
            <v>4615</v>
          </cell>
          <cell r="G36">
            <v>157006</v>
          </cell>
        </row>
        <row r="37">
          <cell r="B37">
            <v>377076</v>
          </cell>
          <cell r="C37">
            <v>58994</v>
          </cell>
          <cell r="D37">
            <v>436070</v>
          </cell>
          <cell r="E37">
            <v>363540</v>
          </cell>
          <cell r="F37">
            <v>15716</v>
          </cell>
          <cell r="G37">
            <v>379256</v>
          </cell>
        </row>
        <row r="38">
          <cell r="B38">
            <v>113241</v>
          </cell>
          <cell r="C38">
            <v>17538</v>
          </cell>
          <cell r="D38">
            <v>130779</v>
          </cell>
          <cell r="E38">
            <v>111676</v>
          </cell>
          <cell r="F38">
            <v>2823</v>
          </cell>
          <cell r="G38">
            <v>114499</v>
          </cell>
        </row>
        <row r="39">
          <cell r="B39">
            <v>10340</v>
          </cell>
          <cell r="C39">
            <v>1284</v>
          </cell>
          <cell r="D39">
            <v>11624</v>
          </cell>
          <cell r="E39">
            <v>9963</v>
          </cell>
          <cell r="F39">
            <v>208</v>
          </cell>
          <cell r="G39">
            <v>10171</v>
          </cell>
        </row>
        <row r="40">
          <cell r="B40">
            <v>28607</v>
          </cell>
          <cell r="C40">
            <v>5139</v>
          </cell>
          <cell r="D40">
            <v>33746</v>
          </cell>
          <cell r="E40">
            <v>26992</v>
          </cell>
          <cell r="F40">
            <v>1490</v>
          </cell>
          <cell r="G40">
            <v>28482</v>
          </cell>
        </row>
        <row r="41">
          <cell r="B41">
            <v>6626</v>
          </cell>
          <cell r="C41">
            <v>7690</v>
          </cell>
          <cell r="D41">
            <v>14316</v>
          </cell>
          <cell r="E41">
            <v>5385</v>
          </cell>
          <cell r="F41">
            <v>0</v>
          </cell>
          <cell r="G41">
            <v>5385</v>
          </cell>
        </row>
        <row r="42">
          <cell r="B42">
            <v>50521</v>
          </cell>
          <cell r="C42">
            <v>1928</v>
          </cell>
          <cell r="D42">
            <v>52449</v>
          </cell>
          <cell r="E42">
            <v>49954</v>
          </cell>
          <cell r="F42">
            <v>467</v>
          </cell>
          <cell r="G42">
            <v>50421</v>
          </cell>
        </row>
        <row r="43">
          <cell r="B43">
            <v>19438</v>
          </cell>
          <cell r="C43">
            <v>0</v>
          </cell>
          <cell r="D43">
            <v>19438</v>
          </cell>
          <cell r="E43">
            <v>19438</v>
          </cell>
          <cell r="F43">
            <v>0</v>
          </cell>
          <cell r="G43">
            <v>19438</v>
          </cell>
        </row>
        <row r="44">
          <cell r="B44">
            <v>7432</v>
          </cell>
          <cell r="C44">
            <v>0</v>
          </cell>
          <cell r="D44">
            <v>7432</v>
          </cell>
          <cell r="E44">
            <v>7432</v>
          </cell>
          <cell r="F44">
            <v>0</v>
          </cell>
          <cell r="G44">
            <v>7432</v>
          </cell>
        </row>
        <row r="45">
          <cell r="B45">
            <v>20574</v>
          </cell>
          <cell r="C45">
            <v>1676</v>
          </cell>
          <cell r="D45">
            <v>22250</v>
          </cell>
          <cell r="E45">
            <v>20152</v>
          </cell>
          <cell r="F45">
            <v>161</v>
          </cell>
          <cell r="G45">
            <v>20313</v>
          </cell>
        </row>
        <row r="46">
          <cell r="B46">
            <v>30924</v>
          </cell>
          <cell r="C46">
            <v>6360</v>
          </cell>
          <cell r="D46">
            <v>37284</v>
          </cell>
          <cell r="E46">
            <v>29423</v>
          </cell>
          <cell r="F46">
            <v>1155</v>
          </cell>
          <cell r="G46">
            <v>30578</v>
          </cell>
        </row>
        <row r="47">
          <cell r="B47">
            <v>5328072</v>
          </cell>
          <cell r="C47">
            <v>790537</v>
          </cell>
          <cell r="D47">
            <v>6118609</v>
          </cell>
          <cell r="E47">
            <v>5177285</v>
          </cell>
          <cell r="F47">
            <v>185681</v>
          </cell>
          <cell r="G47">
            <v>5362966</v>
          </cell>
        </row>
        <row r="48">
          <cell r="B48">
            <v>28550609</v>
          </cell>
          <cell r="C48">
            <v>4186838</v>
          </cell>
          <cell r="D48">
            <v>32737447</v>
          </cell>
          <cell r="E48">
            <v>27729097</v>
          </cell>
          <cell r="F48">
            <v>837178</v>
          </cell>
          <cell r="G48">
            <v>28566275</v>
          </cell>
        </row>
      </sheetData>
      <sheetData sheetId="11">
        <row r="7">
          <cell r="B7">
            <v>2147520</v>
          </cell>
          <cell r="C7">
            <v>291178</v>
          </cell>
          <cell r="D7">
            <v>2438698</v>
          </cell>
          <cell r="E7">
            <v>2082190</v>
          </cell>
          <cell r="F7">
            <v>54500</v>
          </cell>
          <cell r="G7">
            <v>2136690</v>
          </cell>
        </row>
        <row r="8">
          <cell r="B8">
            <v>295703</v>
          </cell>
          <cell r="C8">
            <v>49697</v>
          </cell>
          <cell r="D8">
            <v>345400</v>
          </cell>
          <cell r="E8">
            <v>285137</v>
          </cell>
          <cell r="F8">
            <v>9830</v>
          </cell>
          <cell r="G8">
            <v>294967</v>
          </cell>
        </row>
        <row r="9">
          <cell r="B9">
            <v>1054345</v>
          </cell>
          <cell r="C9">
            <v>138894</v>
          </cell>
          <cell r="D9">
            <v>1193239</v>
          </cell>
          <cell r="E9">
            <v>1022160</v>
          </cell>
          <cell r="F9">
            <v>32937</v>
          </cell>
          <cell r="G9">
            <v>1055097</v>
          </cell>
        </row>
        <row r="10">
          <cell r="B10">
            <v>850512</v>
          </cell>
          <cell r="C10">
            <v>112618</v>
          </cell>
          <cell r="D10">
            <v>963130</v>
          </cell>
          <cell r="E10">
            <v>829481</v>
          </cell>
          <cell r="F10">
            <v>22691</v>
          </cell>
          <cell r="G10">
            <v>852172</v>
          </cell>
        </row>
        <row r="11">
          <cell r="B11">
            <v>892099</v>
          </cell>
          <cell r="C11">
            <v>0</v>
          </cell>
          <cell r="D11">
            <v>892099</v>
          </cell>
          <cell r="E11">
            <v>872740</v>
          </cell>
          <cell r="F11">
            <v>0</v>
          </cell>
          <cell r="G11">
            <v>872740</v>
          </cell>
        </row>
        <row r="12">
          <cell r="B12">
            <v>257180</v>
          </cell>
          <cell r="C12">
            <v>36433</v>
          </cell>
          <cell r="D12">
            <v>293613</v>
          </cell>
          <cell r="E12">
            <v>248163</v>
          </cell>
          <cell r="F12">
            <v>8741</v>
          </cell>
          <cell r="G12">
            <v>256904</v>
          </cell>
        </row>
        <row r="13">
          <cell r="B13">
            <v>388398</v>
          </cell>
          <cell r="C13">
            <v>44125</v>
          </cell>
          <cell r="D13">
            <v>432523</v>
          </cell>
          <cell r="E13">
            <v>378853</v>
          </cell>
          <cell r="F13">
            <v>11050</v>
          </cell>
          <cell r="G13">
            <v>389903</v>
          </cell>
        </row>
        <row r="14">
          <cell r="B14">
            <v>188501</v>
          </cell>
          <cell r="C14">
            <v>58342</v>
          </cell>
          <cell r="D14">
            <v>246843</v>
          </cell>
          <cell r="E14">
            <v>179493</v>
          </cell>
          <cell r="F14">
            <v>8020</v>
          </cell>
          <cell r="G14">
            <v>187513</v>
          </cell>
        </row>
        <row r="15">
          <cell r="B15">
            <v>980326</v>
          </cell>
          <cell r="C15">
            <v>47686</v>
          </cell>
          <cell r="D15">
            <v>1028012</v>
          </cell>
          <cell r="E15">
            <v>973178</v>
          </cell>
          <cell r="F15">
            <v>8234</v>
          </cell>
          <cell r="G15">
            <v>981412</v>
          </cell>
        </row>
        <row r="16">
          <cell r="B16">
            <v>289969</v>
          </cell>
          <cell r="C16">
            <v>42449</v>
          </cell>
          <cell r="D16">
            <v>332418</v>
          </cell>
          <cell r="E16">
            <v>280836</v>
          </cell>
          <cell r="F16">
            <v>6531</v>
          </cell>
          <cell r="G16">
            <v>287367</v>
          </cell>
        </row>
        <row r="17">
          <cell r="B17">
            <v>494339</v>
          </cell>
          <cell r="C17">
            <v>61552</v>
          </cell>
          <cell r="D17">
            <v>555891</v>
          </cell>
          <cell r="E17">
            <v>484334</v>
          </cell>
          <cell r="F17">
            <v>12537</v>
          </cell>
          <cell r="G17">
            <v>496871</v>
          </cell>
        </row>
        <row r="18">
          <cell r="B18">
            <v>291941</v>
          </cell>
          <cell r="C18">
            <v>64797</v>
          </cell>
          <cell r="D18">
            <v>356738</v>
          </cell>
          <cell r="E18">
            <v>281740</v>
          </cell>
          <cell r="F18">
            <v>10224</v>
          </cell>
          <cell r="G18">
            <v>291964</v>
          </cell>
        </row>
        <row r="19">
          <cell r="B19">
            <v>8130833</v>
          </cell>
          <cell r="C19">
            <v>947771</v>
          </cell>
          <cell r="D19">
            <v>9078604</v>
          </cell>
          <cell r="E19">
            <v>7918305</v>
          </cell>
          <cell r="F19">
            <v>185295</v>
          </cell>
          <cell r="G19">
            <v>8103600</v>
          </cell>
        </row>
        <row r="20">
          <cell r="B20">
            <v>150208</v>
          </cell>
          <cell r="C20">
            <v>540</v>
          </cell>
          <cell r="D20">
            <v>150748</v>
          </cell>
          <cell r="E20">
            <v>150208</v>
          </cell>
          <cell r="F20">
            <v>540</v>
          </cell>
          <cell r="G20">
            <v>150748</v>
          </cell>
        </row>
        <row r="21">
          <cell r="B21">
            <v>72592</v>
          </cell>
          <cell r="C21">
            <v>0</v>
          </cell>
          <cell r="D21">
            <v>72592</v>
          </cell>
          <cell r="E21">
            <v>72592</v>
          </cell>
          <cell r="F21">
            <v>0</v>
          </cell>
          <cell r="G21">
            <v>72592</v>
          </cell>
        </row>
        <row r="22">
          <cell r="B22">
            <v>89217</v>
          </cell>
          <cell r="C22">
            <v>375</v>
          </cell>
          <cell r="D22">
            <v>89592</v>
          </cell>
          <cell r="E22">
            <v>89217</v>
          </cell>
          <cell r="F22">
            <v>0</v>
          </cell>
          <cell r="G22">
            <v>89217</v>
          </cell>
        </row>
        <row r="23">
          <cell r="B23">
            <v>105433</v>
          </cell>
          <cell r="C23">
            <v>0</v>
          </cell>
          <cell r="D23">
            <v>105433</v>
          </cell>
          <cell r="E23">
            <v>105433</v>
          </cell>
          <cell r="F23">
            <v>0</v>
          </cell>
          <cell r="G23">
            <v>105433</v>
          </cell>
        </row>
        <row r="24">
          <cell r="B24">
            <v>61144</v>
          </cell>
          <cell r="C24">
            <v>3368</v>
          </cell>
          <cell r="D24">
            <v>64512</v>
          </cell>
          <cell r="E24">
            <v>61144</v>
          </cell>
          <cell r="F24">
            <v>1221</v>
          </cell>
          <cell r="G24">
            <v>62365</v>
          </cell>
        </row>
        <row r="25">
          <cell r="B25">
            <v>186886</v>
          </cell>
          <cell r="C25">
            <v>0</v>
          </cell>
          <cell r="D25">
            <v>186886</v>
          </cell>
          <cell r="E25">
            <v>186886</v>
          </cell>
          <cell r="F25">
            <v>0</v>
          </cell>
          <cell r="G25">
            <v>186886</v>
          </cell>
        </row>
        <row r="26">
          <cell r="B26">
            <v>22135</v>
          </cell>
          <cell r="C26">
            <v>0</v>
          </cell>
          <cell r="D26">
            <v>22135</v>
          </cell>
          <cell r="E26">
            <v>22135</v>
          </cell>
          <cell r="F26">
            <v>0</v>
          </cell>
          <cell r="G26">
            <v>22135</v>
          </cell>
        </row>
        <row r="27">
          <cell r="B27">
            <v>181656</v>
          </cell>
          <cell r="C27">
            <v>32385</v>
          </cell>
          <cell r="D27">
            <v>214041</v>
          </cell>
          <cell r="E27">
            <v>176933</v>
          </cell>
          <cell r="F27">
            <v>5028</v>
          </cell>
          <cell r="G27">
            <v>181961</v>
          </cell>
        </row>
        <row r="28">
          <cell r="B28">
            <v>15764</v>
          </cell>
          <cell r="C28">
            <v>2820</v>
          </cell>
          <cell r="D28">
            <v>18584</v>
          </cell>
          <cell r="E28">
            <v>15040</v>
          </cell>
          <cell r="F28">
            <v>212</v>
          </cell>
          <cell r="G28">
            <v>15252</v>
          </cell>
        </row>
        <row r="29">
          <cell r="B29">
            <v>16070</v>
          </cell>
          <cell r="C29">
            <v>0</v>
          </cell>
          <cell r="D29">
            <v>16070</v>
          </cell>
          <cell r="E29">
            <v>16070</v>
          </cell>
          <cell r="F29">
            <v>0</v>
          </cell>
          <cell r="G29">
            <v>16070</v>
          </cell>
        </row>
        <row r="30">
          <cell r="B30">
            <v>53087</v>
          </cell>
          <cell r="C30">
            <v>11507</v>
          </cell>
          <cell r="D30">
            <v>64594</v>
          </cell>
          <cell r="E30">
            <v>52348</v>
          </cell>
          <cell r="F30">
            <v>3408</v>
          </cell>
          <cell r="G30">
            <v>55756</v>
          </cell>
        </row>
        <row r="31">
          <cell r="B31">
            <v>21048</v>
          </cell>
          <cell r="C31">
            <v>111</v>
          </cell>
          <cell r="D31">
            <v>21159</v>
          </cell>
          <cell r="E31">
            <v>21048</v>
          </cell>
          <cell r="F31">
            <v>54</v>
          </cell>
          <cell r="G31">
            <v>21102</v>
          </cell>
        </row>
        <row r="32">
          <cell r="B32">
            <v>57047</v>
          </cell>
          <cell r="C32">
            <v>0</v>
          </cell>
          <cell r="D32">
            <v>57047</v>
          </cell>
          <cell r="E32">
            <v>57047</v>
          </cell>
          <cell r="F32">
            <v>0</v>
          </cell>
          <cell r="G32">
            <v>57047</v>
          </cell>
        </row>
        <row r="33">
          <cell r="B33">
            <v>153270</v>
          </cell>
          <cell r="C33">
            <v>10001</v>
          </cell>
          <cell r="D33">
            <v>163271</v>
          </cell>
          <cell r="E33">
            <v>152882</v>
          </cell>
          <cell r="F33">
            <v>4746</v>
          </cell>
          <cell r="G33">
            <v>157628</v>
          </cell>
        </row>
        <row r="34">
          <cell r="B34">
            <v>108734</v>
          </cell>
          <cell r="C34">
            <v>14991</v>
          </cell>
          <cell r="D34">
            <v>123725</v>
          </cell>
          <cell r="E34">
            <v>105487</v>
          </cell>
          <cell r="F34">
            <v>3112</v>
          </cell>
          <cell r="G34">
            <v>108599</v>
          </cell>
        </row>
        <row r="35">
          <cell r="B35">
            <v>79372</v>
          </cell>
          <cell r="C35">
            <v>0</v>
          </cell>
          <cell r="D35">
            <v>79372</v>
          </cell>
          <cell r="E35">
            <v>79372</v>
          </cell>
          <cell r="F35">
            <v>0</v>
          </cell>
          <cell r="G35">
            <v>79372</v>
          </cell>
        </row>
        <row r="36">
          <cell r="B36">
            <v>122449</v>
          </cell>
          <cell r="C36">
            <v>1810</v>
          </cell>
          <cell r="D36">
            <v>124259</v>
          </cell>
          <cell r="E36">
            <v>119746</v>
          </cell>
          <cell r="F36">
            <v>602</v>
          </cell>
          <cell r="G36">
            <v>120348</v>
          </cell>
        </row>
        <row r="37">
          <cell r="B37">
            <v>175553</v>
          </cell>
          <cell r="C37">
            <v>27465</v>
          </cell>
          <cell r="D37">
            <v>203018</v>
          </cell>
          <cell r="E37">
            <v>169251</v>
          </cell>
          <cell r="F37">
            <v>7317</v>
          </cell>
          <cell r="G37">
            <v>176568</v>
          </cell>
        </row>
        <row r="38">
          <cell r="B38">
            <v>73448</v>
          </cell>
          <cell r="C38">
            <v>11353</v>
          </cell>
          <cell r="D38">
            <v>84801</v>
          </cell>
          <cell r="E38">
            <v>72447</v>
          </cell>
          <cell r="F38">
            <v>1827</v>
          </cell>
          <cell r="G38">
            <v>74274</v>
          </cell>
        </row>
        <row r="39">
          <cell r="B39">
            <v>16138</v>
          </cell>
          <cell r="C39">
            <v>0</v>
          </cell>
          <cell r="D39">
            <v>16138</v>
          </cell>
          <cell r="E39">
            <v>16138</v>
          </cell>
          <cell r="F39">
            <v>0</v>
          </cell>
          <cell r="G39">
            <v>16138</v>
          </cell>
        </row>
        <row r="40">
          <cell r="B40">
            <v>57849</v>
          </cell>
          <cell r="C40">
            <v>0</v>
          </cell>
          <cell r="D40">
            <v>57849</v>
          </cell>
          <cell r="E40">
            <v>57793</v>
          </cell>
          <cell r="F40">
            <v>0</v>
          </cell>
          <cell r="G40">
            <v>57793</v>
          </cell>
        </row>
        <row r="41">
          <cell r="B41">
            <v>50889</v>
          </cell>
          <cell r="C41">
            <v>0</v>
          </cell>
          <cell r="D41">
            <v>50889</v>
          </cell>
          <cell r="E41">
            <v>50889</v>
          </cell>
          <cell r="F41">
            <v>0</v>
          </cell>
          <cell r="G41">
            <v>50889</v>
          </cell>
        </row>
        <row r="42">
          <cell r="B42">
            <v>493688</v>
          </cell>
          <cell r="C42">
            <v>18845</v>
          </cell>
          <cell r="D42">
            <v>512533</v>
          </cell>
          <cell r="E42">
            <v>488142</v>
          </cell>
          <cell r="F42">
            <v>4561</v>
          </cell>
          <cell r="G42">
            <v>492703</v>
          </cell>
        </row>
        <row r="43">
          <cell r="B43">
            <v>180495</v>
          </cell>
          <cell r="C43">
            <v>0</v>
          </cell>
          <cell r="D43">
            <v>180495</v>
          </cell>
          <cell r="E43">
            <v>180495</v>
          </cell>
          <cell r="F43">
            <v>0</v>
          </cell>
          <cell r="G43">
            <v>180495</v>
          </cell>
        </row>
        <row r="44">
          <cell r="B44">
            <v>57081</v>
          </cell>
          <cell r="C44">
            <v>0</v>
          </cell>
          <cell r="D44">
            <v>57081</v>
          </cell>
          <cell r="E44">
            <v>57081</v>
          </cell>
          <cell r="F44">
            <v>0</v>
          </cell>
          <cell r="G44">
            <v>57081</v>
          </cell>
        </row>
        <row r="45">
          <cell r="B45">
            <v>79542</v>
          </cell>
          <cell r="C45">
            <v>96</v>
          </cell>
          <cell r="D45">
            <v>79638</v>
          </cell>
          <cell r="E45">
            <v>79542</v>
          </cell>
          <cell r="F45">
            <v>0</v>
          </cell>
          <cell r="G45">
            <v>79542</v>
          </cell>
        </row>
        <row r="46">
          <cell r="B46">
            <v>20862</v>
          </cell>
          <cell r="C46">
            <v>0</v>
          </cell>
          <cell r="D46">
            <v>20862</v>
          </cell>
          <cell r="E46">
            <v>20862</v>
          </cell>
          <cell r="F46">
            <v>0</v>
          </cell>
          <cell r="G46">
            <v>20862</v>
          </cell>
        </row>
        <row r="47">
          <cell r="B47">
            <v>2701657</v>
          </cell>
          <cell r="C47">
            <v>135667</v>
          </cell>
          <cell r="D47">
            <v>2837324</v>
          </cell>
          <cell r="E47">
            <v>2676228</v>
          </cell>
          <cell r="F47">
            <v>32628</v>
          </cell>
          <cell r="G47">
            <v>2708856</v>
          </cell>
        </row>
        <row r="48">
          <cell r="B48">
            <v>10832490</v>
          </cell>
          <cell r="C48">
            <v>1083438</v>
          </cell>
          <cell r="D48">
            <v>11915928</v>
          </cell>
          <cell r="E48">
            <v>10594533</v>
          </cell>
          <cell r="F48">
            <v>217923</v>
          </cell>
          <cell r="G48">
            <v>10812456</v>
          </cell>
        </row>
      </sheetData>
      <sheetData sheetId="13">
        <row r="7">
          <cell r="B7">
            <v>87243</v>
          </cell>
          <cell r="C7">
            <v>0</v>
          </cell>
          <cell r="D7">
            <v>87243</v>
          </cell>
          <cell r="E7">
            <v>87243</v>
          </cell>
          <cell r="F7">
            <v>0</v>
          </cell>
          <cell r="G7">
            <v>87243</v>
          </cell>
        </row>
        <row r="8">
          <cell r="B8">
            <v>15863</v>
          </cell>
          <cell r="C8">
            <v>0</v>
          </cell>
          <cell r="D8">
            <v>15863</v>
          </cell>
          <cell r="E8">
            <v>15863</v>
          </cell>
          <cell r="F8">
            <v>0</v>
          </cell>
          <cell r="G8">
            <v>15863</v>
          </cell>
        </row>
        <row r="9">
          <cell r="B9">
            <v>58509</v>
          </cell>
          <cell r="C9">
            <v>0</v>
          </cell>
          <cell r="D9">
            <v>58509</v>
          </cell>
          <cell r="E9">
            <v>58509</v>
          </cell>
          <cell r="F9">
            <v>0</v>
          </cell>
          <cell r="G9">
            <v>58509</v>
          </cell>
        </row>
        <row r="10">
          <cell r="B10">
            <v>28430</v>
          </cell>
          <cell r="C10">
            <v>0</v>
          </cell>
          <cell r="D10">
            <v>28430</v>
          </cell>
          <cell r="E10">
            <v>28430</v>
          </cell>
          <cell r="F10">
            <v>0</v>
          </cell>
          <cell r="G10">
            <v>28430</v>
          </cell>
        </row>
        <row r="11">
          <cell r="B11">
            <v>38275</v>
          </cell>
          <cell r="C11">
            <v>0</v>
          </cell>
          <cell r="D11">
            <v>38275</v>
          </cell>
          <cell r="E11">
            <v>38275</v>
          </cell>
          <cell r="F11">
            <v>0</v>
          </cell>
          <cell r="G11">
            <v>38275</v>
          </cell>
        </row>
        <row r="12">
          <cell r="B12">
            <v>24550</v>
          </cell>
          <cell r="C12">
            <v>0</v>
          </cell>
          <cell r="D12">
            <v>24550</v>
          </cell>
          <cell r="E12">
            <v>24550</v>
          </cell>
          <cell r="F12">
            <v>0</v>
          </cell>
          <cell r="G12">
            <v>24550</v>
          </cell>
        </row>
        <row r="13">
          <cell r="B13">
            <v>3969</v>
          </cell>
          <cell r="C13">
            <v>0</v>
          </cell>
          <cell r="D13">
            <v>3969</v>
          </cell>
          <cell r="E13">
            <v>3969</v>
          </cell>
          <cell r="F13">
            <v>0</v>
          </cell>
          <cell r="G13">
            <v>3969</v>
          </cell>
        </row>
        <row r="14">
          <cell r="B14">
            <v>12108</v>
          </cell>
          <cell r="C14">
            <v>0</v>
          </cell>
          <cell r="D14">
            <v>12108</v>
          </cell>
          <cell r="E14">
            <v>12108</v>
          </cell>
          <cell r="F14">
            <v>0</v>
          </cell>
          <cell r="G14">
            <v>12108</v>
          </cell>
        </row>
        <row r="15">
          <cell r="B15">
            <v>2729</v>
          </cell>
          <cell r="C15">
            <v>0</v>
          </cell>
          <cell r="D15">
            <v>2729</v>
          </cell>
          <cell r="E15">
            <v>2729</v>
          </cell>
          <cell r="F15">
            <v>0</v>
          </cell>
          <cell r="G15">
            <v>2729</v>
          </cell>
        </row>
        <row r="16">
          <cell r="B16">
            <v>736</v>
          </cell>
          <cell r="C16">
            <v>0</v>
          </cell>
          <cell r="D16">
            <v>736</v>
          </cell>
          <cell r="E16">
            <v>736</v>
          </cell>
          <cell r="F16">
            <v>0</v>
          </cell>
          <cell r="G16">
            <v>736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B18">
            <v>32</v>
          </cell>
          <cell r="C18">
            <v>0</v>
          </cell>
          <cell r="D18">
            <v>32</v>
          </cell>
          <cell r="E18">
            <v>32</v>
          </cell>
          <cell r="F18">
            <v>0</v>
          </cell>
          <cell r="G18">
            <v>32</v>
          </cell>
        </row>
        <row r="19">
          <cell r="B19">
            <v>272444</v>
          </cell>
          <cell r="C19">
            <v>0</v>
          </cell>
          <cell r="D19">
            <v>272444</v>
          </cell>
          <cell r="E19">
            <v>272444</v>
          </cell>
          <cell r="F19">
            <v>0</v>
          </cell>
          <cell r="G19">
            <v>272444</v>
          </cell>
        </row>
        <row r="20">
          <cell r="B20">
            <v>46</v>
          </cell>
          <cell r="C20">
            <v>0</v>
          </cell>
          <cell r="D20">
            <v>46</v>
          </cell>
          <cell r="E20">
            <v>46</v>
          </cell>
          <cell r="F20">
            <v>0</v>
          </cell>
          <cell r="G20">
            <v>46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B23">
            <v>562</v>
          </cell>
          <cell r="C23">
            <v>0</v>
          </cell>
          <cell r="D23">
            <v>562</v>
          </cell>
          <cell r="E23">
            <v>562</v>
          </cell>
          <cell r="F23">
            <v>0</v>
          </cell>
          <cell r="G23">
            <v>562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B26">
            <v>110</v>
          </cell>
          <cell r="C26">
            <v>0</v>
          </cell>
          <cell r="D26">
            <v>110</v>
          </cell>
          <cell r="E26">
            <v>110</v>
          </cell>
          <cell r="F26">
            <v>0</v>
          </cell>
          <cell r="G26">
            <v>110</v>
          </cell>
        </row>
        <row r="27">
          <cell r="B27">
            <v>5658</v>
          </cell>
          <cell r="C27">
            <v>0</v>
          </cell>
          <cell r="D27">
            <v>5658</v>
          </cell>
          <cell r="E27">
            <v>5658</v>
          </cell>
          <cell r="F27">
            <v>0</v>
          </cell>
          <cell r="G27">
            <v>5658</v>
          </cell>
        </row>
        <row r="28">
          <cell r="B28">
            <v>20</v>
          </cell>
          <cell r="C28">
            <v>0</v>
          </cell>
          <cell r="D28">
            <v>20</v>
          </cell>
          <cell r="E28">
            <v>20</v>
          </cell>
          <cell r="F28">
            <v>0</v>
          </cell>
          <cell r="G28">
            <v>20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1463</v>
          </cell>
          <cell r="C30">
            <v>0</v>
          </cell>
          <cell r="D30">
            <v>1463</v>
          </cell>
          <cell r="E30">
            <v>1463</v>
          </cell>
          <cell r="F30">
            <v>0</v>
          </cell>
          <cell r="G30">
            <v>1463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11</v>
          </cell>
          <cell r="C34">
            <v>0</v>
          </cell>
          <cell r="D34">
            <v>11</v>
          </cell>
          <cell r="E34">
            <v>11</v>
          </cell>
          <cell r="F34">
            <v>0</v>
          </cell>
          <cell r="G34">
            <v>11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1485</v>
          </cell>
          <cell r="C36">
            <v>0</v>
          </cell>
          <cell r="D36">
            <v>1485</v>
          </cell>
          <cell r="E36">
            <v>1485</v>
          </cell>
          <cell r="F36">
            <v>0</v>
          </cell>
          <cell r="G36">
            <v>1485</v>
          </cell>
        </row>
        <row r="37">
          <cell r="B37">
            <v>770</v>
          </cell>
          <cell r="C37">
            <v>0</v>
          </cell>
          <cell r="D37">
            <v>770</v>
          </cell>
          <cell r="E37">
            <v>770</v>
          </cell>
          <cell r="F37">
            <v>0</v>
          </cell>
          <cell r="G37">
            <v>770</v>
          </cell>
        </row>
        <row r="38">
          <cell r="B38">
            <v>2705</v>
          </cell>
          <cell r="C38">
            <v>0</v>
          </cell>
          <cell r="D38">
            <v>2705</v>
          </cell>
          <cell r="E38">
            <v>2705</v>
          </cell>
          <cell r="F38">
            <v>0</v>
          </cell>
          <cell r="G38">
            <v>2705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1660</v>
          </cell>
          <cell r="C40">
            <v>0</v>
          </cell>
          <cell r="D40">
            <v>1660</v>
          </cell>
          <cell r="E40">
            <v>1660</v>
          </cell>
          <cell r="F40">
            <v>0</v>
          </cell>
          <cell r="G40">
            <v>1660</v>
          </cell>
        </row>
        <row r="41">
          <cell r="B41">
            <v>4134</v>
          </cell>
          <cell r="C41">
            <v>0</v>
          </cell>
          <cell r="D41">
            <v>4134</v>
          </cell>
          <cell r="E41">
            <v>4134</v>
          </cell>
          <cell r="F41">
            <v>0</v>
          </cell>
          <cell r="G41">
            <v>4134</v>
          </cell>
        </row>
        <row r="42">
          <cell r="B42">
            <v>2802</v>
          </cell>
          <cell r="C42">
            <v>0</v>
          </cell>
          <cell r="D42">
            <v>2802</v>
          </cell>
          <cell r="E42">
            <v>2802</v>
          </cell>
          <cell r="F42">
            <v>0</v>
          </cell>
          <cell r="G42">
            <v>2802</v>
          </cell>
        </row>
        <row r="43">
          <cell r="B43">
            <v>3026</v>
          </cell>
          <cell r="C43">
            <v>0</v>
          </cell>
          <cell r="D43">
            <v>3026</v>
          </cell>
          <cell r="E43">
            <v>3026</v>
          </cell>
          <cell r="F43">
            <v>0</v>
          </cell>
          <cell r="G43">
            <v>3026</v>
          </cell>
        </row>
        <row r="44">
          <cell r="B44">
            <v>1875</v>
          </cell>
          <cell r="C44">
            <v>0</v>
          </cell>
          <cell r="D44">
            <v>1875</v>
          </cell>
          <cell r="E44">
            <v>1875</v>
          </cell>
          <cell r="F44">
            <v>0</v>
          </cell>
          <cell r="G44">
            <v>1875</v>
          </cell>
        </row>
        <row r="45">
          <cell r="B45">
            <v>14524</v>
          </cell>
          <cell r="C45">
            <v>0</v>
          </cell>
          <cell r="D45">
            <v>14524</v>
          </cell>
          <cell r="E45">
            <v>14524</v>
          </cell>
          <cell r="F45">
            <v>0</v>
          </cell>
          <cell r="G45">
            <v>14524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B47">
            <v>40851</v>
          </cell>
          <cell r="C47">
            <v>0</v>
          </cell>
          <cell r="D47">
            <v>40851</v>
          </cell>
          <cell r="E47">
            <v>40851</v>
          </cell>
          <cell r="F47">
            <v>0</v>
          </cell>
          <cell r="G47">
            <v>40851</v>
          </cell>
        </row>
        <row r="48">
          <cell r="B48">
            <v>313295</v>
          </cell>
          <cell r="C48">
            <v>0</v>
          </cell>
          <cell r="D48">
            <v>313295</v>
          </cell>
          <cell r="E48">
            <v>313295</v>
          </cell>
          <cell r="F48">
            <v>0</v>
          </cell>
          <cell r="G48">
            <v>313295</v>
          </cell>
        </row>
      </sheetData>
      <sheetData sheetId="14">
        <row r="7">
          <cell r="B7">
            <v>23212</v>
          </cell>
          <cell r="C7">
            <v>0</v>
          </cell>
          <cell r="D7">
            <v>23212</v>
          </cell>
          <cell r="E7">
            <v>23212</v>
          </cell>
          <cell r="F7">
            <v>0</v>
          </cell>
          <cell r="G7">
            <v>23212</v>
          </cell>
        </row>
        <row r="8">
          <cell r="B8">
            <v>7014</v>
          </cell>
          <cell r="C8">
            <v>0</v>
          </cell>
          <cell r="D8">
            <v>7014</v>
          </cell>
          <cell r="E8">
            <v>7014</v>
          </cell>
          <cell r="F8">
            <v>0</v>
          </cell>
          <cell r="G8">
            <v>7014</v>
          </cell>
        </row>
        <row r="9">
          <cell r="B9">
            <v>3600</v>
          </cell>
          <cell r="C9">
            <v>0</v>
          </cell>
          <cell r="D9">
            <v>3600</v>
          </cell>
          <cell r="E9">
            <v>3600</v>
          </cell>
          <cell r="F9">
            <v>0</v>
          </cell>
          <cell r="G9">
            <v>3600</v>
          </cell>
        </row>
        <row r="10">
          <cell r="B10">
            <v>3842</v>
          </cell>
          <cell r="C10">
            <v>0</v>
          </cell>
          <cell r="D10">
            <v>3842</v>
          </cell>
          <cell r="E10">
            <v>3842</v>
          </cell>
          <cell r="F10">
            <v>0</v>
          </cell>
          <cell r="G10">
            <v>3842</v>
          </cell>
        </row>
        <row r="11">
          <cell r="B11">
            <v>4410</v>
          </cell>
          <cell r="C11">
            <v>0</v>
          </cell>
          <cell r="D11">
            <v>4410</v>
          </cell>
          <cell r="E11">
            <v>4410</v>
          </cell>
          <cell r="F11">
            <v>0</v>
          </cell>
          <cell r="G11">
            <v>4410</v>
          </cell>
        </row>
        <row r="12">
          <cell r="B12">
            <v>2463</v>
          </cell>
          <cell r="C12">
            <v>0</v>
          </cell>
          <cell r="D12">
            <v>2463</v>
          </cell>
          <cell r="E12">
            <v>2463</v>
          </cell>
          <cell r="F12">
            <v>0</v>
          </cell>
          <cell r="G12">
            <v>2463</v>
          </cell>
        </row>
        <row r="13">
          <cell r="B13">
            <v>2530</v>
          </cell>
          <cell r="C13">
            <v>0</v>
          </cell>
          <cell r="D13">
            <v>2530</v>
          </cell>
          <cell r="E13">
            <v>2530</v>
          </cell>
          <cell r="F13">
            <v>0</v>
          </cell>
          <cell r="G13">
            <v>2530</v>
          </cell>
        </row>
        <row r="14">
          <cell r="B14">
            <v>1609</v>
          </cell>
          <cell r="C14">
            <v>0</v>
          </cell>
          <cell r="D14">
            <v>1609</v>
          </cell>
          <cell r="E14">
            <v>1609</v>
          </cell>
          <cell r="F14">
            <v>0</v>
          </cell>
          <cell r="G14">
            <v>1609</v>
          </cell>
        </row>
        <row r="15">
          <cell r="B15">
            <v>8563</v>
          </cell>
          <cell r="C15">
            <v>0</v>
          </cell>
          <cell r="D15">
            <v>8563</v>
          </cell>
          <cell r="E15">
            <v>8563</v>
          </cell>
          <cell r="F15">
            <v>0</v>
          </cell>
          <cell r="G15">
            <v>8563</v>
          </cell>
        </row>
        <row r="16">
          <cell r="B16">
            <v>4880</v>
          </cell>
          <cell r="C16">
            <v>0</v>
          </cell>
          <cell r="D16">
            <v>4880</v>
          </cell>
          <cell r="E16">
            <v>4880</v>
          </cell>
          <cell r="F16">
            <v>0</v>
          </cell>
          <cell r="G16">
            <v>4880</v>
          </cell>
        </row>
        <row r="17">
          <cell r="B17">
            <v>956</v>
          </cell>
          <cell r="C17">
            <v>0</v>
          </cell>
          <cell r="D17">
            <v>956</v>
          </cell>
          <cell r="E17">
            <v>956</v>
          </cell>
          <cell r="F17">
            <v>0</v>
          </cell>
          <cell r="G17">
            <v>956</v>
          </cell>
        </row>
        <row r="18">
          <cell r="B18">
            <v>1359</v>
          </cell>
          <cell r="C18">
            <v>0</v>
          </cell>
          <cell r="D18">
            <v>1359</v>
          </cell>
          <cell r="E18">
            <v>1359</v>
          </cell>
          <cell r="F18">
            <v>0</v>
          </cell>
          <cell r="G18">
            <v>1359</v>
          </cell>
        </row>
        <row r="19">
          <cell r="B19">
            <v>64438</v>
          </cell>
          <cell r="C19">
            <v>0</v>
          </cell>
          <cell r="D19">
            <v>64438</v>
          </cell>
          <cell r="E19">
            <v>64438</v>
          </cell>
          <cell r="F19">
            <v>0</v>
          </cell>
          <cell r="G19">
            <v>64438</v>
          </cell>
        </row>
        <row r="20">
          <cell r="B20">
            <v>104</v>
          </cell>
          <cell r="C20">
            <v>0</v>
          </cell>
          <cell r="D20">
            <v>104</v>
          </cell>
          <cell r="E20">
            <v>104</v>
          </cell>
          <cell r="F20">
            <v>0</v>
          </cell>
          <cell r="G20">
            <v>104</v>
          </cell>
        </row>
        <row r="21">
          <cell r="B21">
            <v>75</v>
          </cell>
          <cell r="C21">
            <v>0</v>
          </cell>
          <cell r="D21">
            <v>75</v>
          </cell>
          <cell r="E21">
            <v>75</v>
          </cell>
          <cell r="F21">
            <v>0</v>
          </cell>
          <cell r="G21">
            <v>75</v>
          </cell>
        </row>
        <row r="22">
          <cell r="B22">
            <v>54</v>
          </cell>
          <cell r="C22">
            <v>0</v>
          </cell>
          <cell r="D22">
            <v>54</v>
          </cell>
          <cell r="E22">
            <v>54</v>
          </cell>
          <cell r="F22">
            <v>0</v>
          </cell>
          <cell r="G22">
            <v>54</v>
          </cell>
        </row>
        <row r="23">
          <cell r="B23">
            <v>935</v>
          </cell>
          <cell r="C23">
            <v>0</v>
          </cell>
          <cell r="D23">
            <v>935</v>
          </cell>
          <cell r="E23">
            <v>935</v>
          </cell>
          <cell r="F23">
            <v>0</v>
          </cell>
          <cell r="G23">
            <v>935</v>
          </cell>
        </row>
        <row r="24">
          <cell r="B24">
            <v>34</v>
          </cell>
          <cell r="C24">
            <v>0</v>
          </cell>
          <cell r="D24">
            <v>34</v>
          </cell>
          <cell r="E24">
            <v>34</v>
          </cell>
          <cell r="F24">
            <v>0</v>
          </cell>
          <cell r="G24">
            <v>34</v>
          </cell>
        </row>
        <row r="25">
          <cell r="B25">
            <v>52</v>
          </cell>
          <cell r="C25">
            <v>0</v>
          </cell>
          <cell r="D25">
            <v>52</v>
          </cell>
          <cell r="E25">
            <v>52</v>
          </cell>
          <cell r="F25">
            <v>0</v>
          </cell>
          <cell r="G25">
            <v>52</v>
          </cell>
        </row>
        <row r="26">
          <cell r="B26">
            <v>29</v>
          </cell>
          <cell r="C26">
            <v>0</v>
          </cell>
          <cell r="D26">
            <v>29</v>
          </cell>
          <cell r="E26">
            <v>29</v>
          </cell>
          <cell r="F26">
            <v>0</v>
          </cell>
          <cell r="G26">
            <v>29</v>
          </cell>
        </row>
        <row r="27">
          <cell r="B27">
            <v>2135</v>
          </cell>
          <cell r="C27">
            <v>0</v>
          </cell>
          <cell r="D27">
            <v>2135</v>
          </cell>
          <cell r="E27">
            <v>2135</v>
          </cell>
          <cell r="F27">
            <v>0</v>
          </cell>
          <cell r="G27">
            <v>2135</v>
          </cell>
        </row>
        <row r="28">
          <cell r="B28">
            <v>83</v>
          </cell>
          <cell r="C28">
            <v>0</v>
          </cell>
          <cell r="D28">
            <v>83</v>
          </cell>
          <cell r="E28">
            <v>83</v>
          </cell>
          <cell r="F28">
            <v>0</v>
          </cell>
          <cell r="G28">
            <v>83</v>
          </cell>
        </row>
        <row r="29">
          <cell r="B29">
            <v>34</v>
          </cell>
          <cell r="C29">
            <v>0</v>
          </cell>
          <cell r="D29">
            <v>34</v>
          </cell>
          <cell r="E29">
            <v>34</v>
          </cell>
          <cell r="F29">
            <v>0</v>
          </cell>
          <cell r="G29">
            <v>34</v>
          </cell>
        </row>
        <row r="30">
          <cell r="B30">
            <v>70</v>
          </cell>
          <cell r="C30">
            <v>0</v>
          </cell>
          <cell r="D30">
            <v>70</v>
          </cell>
          <cell r="E30">
            <v>70</v>
          </cell>
          <cell r="F30">
            <v>0</v>
          </cell>
          <cell r="G30">
            <v>70</v>
          </cell>
        </row>
        <row r="31">
          <cell r="B31">
            <v>78</v>
          </cell>
          <cell r="C31">
            <v>0</v>
          </cell>
          <cell r="D31">
            <v>78</v>
          </cell>
          <cell r="E31">
            <v>78</v>
          </cell>
          <cell r="F31">
            <v>0</v>
          </cell>
          <cell r="G31">
            <v>78</v>
          </cell>
        </row>
        <row r="32">
          <cell r="B32">
            <v>138</v>
          </cell>
          <cell r="C32">
            <v>0</v>
          </cell>
          <cell r="D32">
            <v>138</v>
          </cell>
          <cell r="E32">
            <v>138</v>
          </cell>
          <cell r="F32">
            <v>0</v>
          </cell>
          <cell r="G32">
            <v>138</v>
          </cell>
        </row>
        <row r="33">
          <cell r="B33">
            <v>3643</v>
          </cell>
          <cell r="C33">
            <v>0</v>
          </cell>
          <cell r="D33">
            <v>3643</v>
          </cell>
          <cell r="E33">
            <v>3643</v>
          </cell>
          <cell r="F33">
            <v>0</v>
          </cell>
          <cell r="G33">
            <v>3643</v>
          </cell>
        </row>
        <row r="34">
          <cell r="B34">
            <v>212</v>
          </cell>
          <cell r="C34">
            <v>0</v>
          </cell>
          <cell r="D34">
            <v>212</v>
          </cell>
          <cell r="E34">
            <v>212</v>
          </cell>
          <cell r="F34">
            <v>0</v>
          </cell>
          <cell r="G34">
            <v>212</v>
          </cell>
        </row>
        <row r="35">
          <cell r="B35">
            <v>242</v>
          </cell>
          <cell r="C35">
            <v>0</v>
          </cell>
          <cell r="D35">
            <v>242</v>
          </cell>
          <cell r="E35">
            <v>242</v>
          </cell>
          <cell r="F35">
            <v>0</v>
          </cell>
          <cell r="G35">
            <v>242</v>
          </cell>
        </row>
        <row r="36">
          <cell r="B36">
            <v>1378</v>
          </cell>
          <cell r="C36">
            <v>0</v>
          </cell>
          <cell r="D36">
            <v>1378</v>
          </cell>
          <cell r="E36">
            <v>1378</v>
          </cell>
          <cell r="F36">
            <v>0</v>
          </cell>
          <cell r="G36">
            <v>1378</v>
          </cell>
        </row>
        <row r="37">
          <cell r="B37">
            <v>165</v>
          </cell>
          <cell r="C37">
            <v>0</v>
          </cell>
          <cell r="D37">
            <v>165</v>
          </cell>
          <cell r="E37">
            <v>165</v>
          </cell>
          <cell r="F37">
            <v>0</v>
          </cell>
          <cell r="G37">
            <v>165</v>
          </cell>
        </row>
        <row r="38">
          <cell r="B38">
            <v>978</v>
          </cell>
          <cell r="C38">
            <v>0</v>
          </cell>
          <cell r="D38">
            <v>978</v>
          </cell>
          <cell r="E38">
            <v>978</v>
          </cell>
          <cell r="F38">
            <v>0</v>
          </cell>
          <cell r="G38">
            <v>978</v>
          </cell>
        </row>
        <row r="39">
          <cell r="B39">
            <v>19</v>
          </cell>
          <cell r="C39">
            <v>0</v>
          </cell>
          <cell r="D39">
            <v>19</v>
          </cell>
          <cell r="E39">
            <v>19</v>
          </cell>
          <cell r="F39">
            <v>0</v>
          </cell>
          <cell r="G39">
            <v>19</v>
          </cell>
        </row>
        <row r="40">
          <cell r="B40">
            <v>82</v>
          </cell>
          <cell r="C40">
            <v>0</v>
          </cell>
          <cell r="D40">
            <v>82</v>
          </cell>
          <cell r="E40">
            <v>82</v>
          </cell>
          <cell r="F40">
            <v>0</v>
          </cell>
          <cell r="G40">
            <v>82</v>
          </cell>
        </row>
        <row r="41">
          <cell r="B41">
            <v>31</v>
          </cell>
          <cell r="C41">
            <v>0</v>
          </cell>
          <cell r="D41">
            <v>31</v>
          </cell>
          <cell r="E41">
            <v>31</v>
          </cell>
          <cell r="F41">
            <v>0</v>
          </cell>
          <cell r="G41">
            <v>31</v>
          </cell>
        </row>
        <row r="42">
          <cell r="B42">
            <v>224</v>
          </cell>
          <cell r="C42">
            <v>0</v>
          </cell>
          <cell r="D42">
            <v>224</v>
          </cell>
          <cell r="E42">
            <v>224</v>
          </cell>
          <cell r="F42">
            <v>0</v>
          </cell>
          <cell r="G42">
            <v>224</v>
          </cell>
        </row>
        <row r="43">
          <cell r="B43">
            <v>38</v>
          </cell>
          <cell r="C43">
            <v>0</v>
          </cell>
          <cell r="D43">
            <v>38</v>
          </cell>
          <cell r="E43">
            <v>38</v>
          </cell>
          <cell r="F43">
            <v>0</v>
          </cell>
          <cell r="G43">
            <v>38</v>
          </cell>
        </row>
        <row r="44">
          <cell r="B44">
            <v>180</v>
          </cell>
          <cell r="C44">
            <v>0</v>
          </cell>
          <cell r="D44">
            <v>180</v>
          </cell>
          <cell r="E44">
            <v>180</v>
          </cell>
          <cell r="F44">
            <v>0</v>
          </cell>
          <cell r="G44">
            <v>180</v>
          </cell>
        </row>
        <row r="45">
          <cell r="B45">
            <v>230</v>
          </cell>
          <cell r="C45">
            <v>0</v>
          </cell>
          <cell r="D45">
            <v>230</v>
          </cell>
          <cell r="E45">
            <v>230</v>
          </cell>
          <cell r="F45">
            <v>0</v>
          </cell>
          <cell r="G45">
            <v>230</v>
          </cell>
        </row>
        <row r="46">
          <cell r="B46">
            <v>80</v>
          </cell>
          <cell r="C46">
            <v>0</v>
          </cell>
          <cell r="D46">
            <v>80</v>
          </cell>
          <cell r="E46">
            <v>80</v>
          </cell>
          <cell r="F46">
            <v>0</v>
          </cell>
          <cell r="G46">
            <v>80</v>
          </cell>
        </row>
        <row r="47">
          <cell r="B47">
            <v>11323</v>
          </cell>
          <cell r="C47">
            <v>0</v>
          </cell>
          <cell r="D47">
            <v>11323</v>
          </cell>
          <cell r="E47">
            <v>11323</v>
          </cell>
          <cell r="F47">
            <v>0</v>
          </cell>
          <cell r="G47">
            <v>11323</v>
          </cell>
        </row>
        <row r="48">
          <cell r="B48">
            <v>75761</v>
          </cell>
          <cell r="C48">
            <v>0</v>
          </cell>
          <cell r="D48">
            <v>75761</v>
          </cell>
          <cell r="E48">
            <v>75761</v>
          </cell>
          <cell r="F48">
            <v>0</v>
          </cell>
          <cell r="G48">
            <v>75761</v>
          </cell>
        </row>
      </sheetData>
      <sheetData sheetId="16">
        <row r="7">
          <cell r="B7">
            <v>369994</v>
          </cell>
          <cell r="C7">
            <v>57691</v>
          </cell>
          <cell r="D7">
            <v>427685</v>
          </cell>
          <cell r="E7">
            <v>350404</v>
          </cell>
          <cell r="F7">
            <v>8915</v>
          </cell>
          <cell r="G7">
            <v>359319</v>
          </cell>
        </row>
        <row r="8">
          <cell r="B8">
            <v>94010</v>
          </cell>
          <cell r="C8">
            <v>11797</v>
          </cell>
          <cell r="D8">
            <v>105807</v>
          </cell>
          <cell r="E8">
            <v>89441</v>
          </cell>
          <cell r="F8">
            <v>2956</v>
          </cell>
          <cell r="G8">
            <v>92397</v>
          </cell>
        </row>
        <row r="9">
          <cell r="B9">
            <v>133217</v>
          </cell>
          <cell r="C9">
            <v>20081</v>
          </cell>
          <cell r="D9">
            <v>153298</v>
          </cell>
          <cell r="E9">
            <v>126923</v>
          </cell>
          <cell r="F9">
            <v>3532</v>
          </cell>
          <cell r="G9">
            <v>130455</v>
          </cell>
        </row>
        <row r="10">
          <cell r="B10">
            <v>113858</v>
          </cell>
          <cell r="C10">
            <v>14164</v>
          </cell>
          <cell r="D10">
            <v>128022</v>
          </cell>
          <cell r="E10">
            <v>109554</v>
          </cell>
          <cell r="F10">
            <v>2871</v>
          </cell>
          <cell r="G10">
            <v>112425</v>
          </cell>
        </row>
        <row r="11">
          <cell r="B11">
            <v>161021</v>
          </cell>
          <cell r="C11">
            <v>23189</v>
          </cell>
          <cell r="D11">
            <v>184210</v>
          </cell>
          <cell r="E11">
            <v>155005</v>
          </cell>
          <cell r="F11">
            <v>3948</v>
          </cell>
          <cell r="G11">
            <v>158953</v>
          </cell>
        </row>
        <row r="12">
          <cell r="B12">
            <v>102092</v>
          </cell>
          <cell r="C12">
            <v>16743</v>
          </cell>
          <cell r="D12">
            <v>118835</v>
          </cell>
          <cell r="E12">
            <v>96206</v>
          </cell>
          <cell r="F12">
            <v>2796</v>
          </cell>
          <cell r="G12">
            <v>99002</v>
          </cell>
        </row>
        <row r="13">
          <cell r="B13">
            <v>87803</v>
          </cell>
          <cell r="C13">
            <v>14803</v>
          </cell>
          <cell r="D13">
            <v>102606</v>
          </cell>
          <cell r="E13">
            <v>83459</v>
          </cell>
          <cell r="F13">
            <v>2258</v>
          </cell>
          <cell r="G13">
            <v>85717</v>
          </cell>
        </row>
        <row r="14">
          <cell r="B14">
            <v>61461</v>
          </cell>
          <cell r="C14">
            <v>8377</v>
          </cell>
          <cell r="D14">
            <v>69838</v>
          </cell>
          <cell r="E14">
            <v>57478</v>
          </cell>
          <cell r="F14">
            <v>2203</v>
          </cell>
          <cell r="G14">
            <v>59681</v>
          </cell>
        </row>
        <row r="15">
          <cell r="B15">
            <v>87750</v>
          </cell>
          <cell r="C15">
            <v>8236</v>
          </cell>
          <cell r="D15">
            <v>95986</v>
          </cell>
          <cell r="E15">
            <v>85257</v>
          </cell>
          <cell r="F15">
            <v>1209</v>
          </cell>
          <cell r="G15">
            <v>86466</v>
          </cell>
        </row>
        <row r="16">
          <cell r="B16">
            <v>84896</v>
          </cell>
          <cell r="C16">
            <v>5426</v>
          </cell>
          <cell r="D16">
            <v>90322</v>
          </cell>
          <cell r="E16">
            <v>82433</v>
          </cell>
          <cell r="F16">
            <v>1580</v>
          </cell>
          <cell r="G16">
            <v>84013</v>
          </cell>
        </row>
        <row r="17">
          <cell r="B17">
            <v>58863</v>
          </cell>
          <cell r="C17">
            <v>9813</v>
          </cell>
          <cell r="D17">
            <v>68676</v>
          </cell>
          <cell r="E17">
            <v>56846</v>
          </cell>
          <cell r="F17">
            <v>1196</v>
          </cell>
          <cell r="G17">
            <v>58042</v>
          </cell>
        </row>
        <row r="18">
          <cell r="B18">
            <v>74025</v>
          </cell>
          <cell r="C18">
            <v>8741</v>
          </cell>
          <cell r="D18">
            <v>82766</v>
          </cell>
          <cell r="E18">
            <v>70475</v>
          </cell>
          <cell r="F18">
            <v>1422</v>
          </cell>
          <cell r="G18">
            <v>71897</v>
          </cell>
        </row>
        <row r="19">
          <cell r="B19">
            <v>1428990</v>
          </cell>
          <cell r="C19">
            <v>199061</v>
          </cell>
          <cell r="D19">
            <v>1628051</v>
          </cell>
          <cell r="E19">
            <v>1363481</v>
          </cell>
          <cell r="F19">
            <v>34886</v>
          </cell>
          <cell r="G19">
            <v>1398367</v>
          </cell>
        </row>
        <row r="20">
          <cell r="B20">
            <v>12227</v>
          </cell>
          <cell r="C20">
            <v>716</v>
          </cell>
          <cell r="D20">
            <v>12943</v>
          </cell>
          <cell r="E20">
            <v>12002</v>
          </cell>
          <cell r="F20">
            <v>105</v>
          </cell>
          <cell r="G20">
            <v>12107</v>
          </cell>
        </row>
        <row r="21">
          <cell r="B21">
            <v>26651</v>
          </cell>
          <cell r="C21">
            <v>4218</v>
          </cell>
          <cell r="D21">
            <v>30869</v>
          </cell>
          <cell r="E21">
            <v>25603</v>
          </cell>
          <cell r="F21">
            <v>633</v>
          </cell>
          <cell r="G21">
            <v>26236</v>
          </cell>
        </row>
        <row r="22">
          <cell r="B22">
            <v>26198</v>
          </cell>
          <cell r="C22">
            <v>2999</v>
          </cell>
          <cell r="D22">
            <v>29197</v>
          </cell>
          <cell r="E22">
            <v>25210</v>
          </cell>
          <cell r="F22">
            <v>908</v>
          </cell>
          <cell r="G22">
            <v>26118</v>
          </cell>
        </row>
        <row r="23">
          <cell r="B23">
            <v>34541</v>
          </cell>
          <cell r="C23">
            <v>4946</v>
          </cell>
          <cell r="D23">
            <v>39487</v>
          </cell>
          <cell r="E23">
            <v>33421</v>
          </cell>
          <cell r="F23">
            <v>1081</v>
          </cell>
          <cell r="G23">
            <v>34502</v>
          </cell>
        </row>
        <row r="24">
          <cell r="B24">
            <v>12018</v>
          </cell>
          <cell r="C24">
            <v>1305</v>
          </cell>
          <cell r="D24">
            <v>13323</v>
          </cell>
          <cell r="E24">
            <v>11405</v>
          </cell>
          <cell r="F24">
            <v>352</v>
          </cell>
          <cell r="G24">
            <v>11757</v>
          </cell>
        </row>
        <row r="25">
          <cell r="B25">
            <v>15045</v>
          </cell>
          <cell r="C25">
            <v>2352</v>
          </cell>
          <cell r="D25">
            <v>17397</v>
          </cell>
          <cell r="E25">
            <v>14337</v>
          </cell>
          <cell r="F25">
            <v>538</v>
          </cell>
          <cell r="G25">
            <v>14875</v>
          </cell>
        </row>
        <row r="26">
          <cell r="B26">
            <v>12843</v>
          </cell>
          <cell r="C26">
            <v>2007</v>
          </cell>
          <cell r="D26">
            <v>14850</v>
          </cell>
          <cell r="E26">
            <v>12189</v>
          </cell>
          <cell r="F26">
            <v>492</v>
          </cell>
          <cell r="G26">
            <v>12681</v>
          </cell>
        </row>
        <row r="27">
          <cell r="B27">
            <v>57185</v>
          </cell>
          <cell r="C27">
            <v>6709</v>
          </cell>
          <cell r="D27">
            <v>63894</v>
          </cell>
          <cell r="E27">
            <v>55519</v>
          </cell>
          <cell r="F27">
            <v>1183</v>
          </cell>
          <cell r="G27">
            <v>56702</v>
          </cell>
        </row>
        <row r="28">
          <cell r="B28">
            <v>5022</v>
          </cell>
          <cell r="C28">
            <v>1012</v>
          </cell>
          <cell r="D28">
            <v>6034</v>
          </cell>
          <cell r="E28">
            <v>4821</v>
          </cell>
          <cell r="F28">
            <v>123</v>
          </cell>
          <cell r="G28">
            <v>4944</v>
          </cell>
        </row>
        <row r="29">
          <cell r="B29">
            <v>5677</v>
          </cell>
          <cell r="C29">
            <v>449</v>
          </cell>
          <cell r="D29">
            <v>6126</v>
          </cell>
          <cell r="E29">
            <v>5541</v>
          </cell>
          <cell r="F29">
            <v>181</v>
          </cell>
          <cell r="G29">
            <v>5722</v>
          </cell>
        </row>
        <row r="30">
          <cell r="B30">
            <v>14529</v>
          </cell>
          <cell r="C30">
            <v>1862</v>
          </cell>
          <cell r="D30">
            <v>16391</v>
          </cell>
          <cell r="E30">
            <v>14269</v>
          </cell>
          <cell r="F30">
            <v>303</v>
          </cell>
          <cell r="G30">
            <v>14572</v>
          </cell>
        </row>
        <row r="31">
          <cell r="B31">
            <v>12703</v>
          </cell>
          <cell r="C31">
            <v>49</v>
          </cell>
          <cell r="D31">
            <v>12752</v>
          </cell>
          <cell r="E31">
            <v>12702</v>
          </cell>
          <cell r="F31">
            <v>34</v>
          </cell>
          <cell r="G31">
            <v>12736</v>
          </cell>
        </row>
        <row r="32">
          <cell r="B32">
            <v>29846</v>
          </cell>
          <cell r="C32">
            <v>4038</v>
          </cell>
          <cell r="D32">
            <v>33884</v>
          </cell>
          <cell r="E32">
            <v>28363</v>
          </cell>
          <cell r="F32">
            <v>829</v>
          </cell>
          <cell r="G32">
            <v>29192</v>
          </cell>
        </row>
        <row r="33">
          <cell r="B33">
            <v>23941</v>
          </cell>
          <cell r="C33">
            <v>957</v>
          </cell>
          <cell r="D33">
            <v>24898</v>
          </cell>
          <cell r="E33">
            <v>23882</v>
          </cell>
          <cell r="F33">
            <v>347</v>
          </cell>
          <cell r="G33">
            <v>24229</v>
          </cell>
        </row>
        <row r="34">
          <cell r="B34">
            <v>45956</v>
          </cell>
          <cell r="C34">
            <v>5303</v>
          </cell>
          <cell r="D34">
            <v>51259</v>
          </cell>
          <cell r="E34">
            <v>44381</v>
          </cell>
          <cell r="F34">
            <v>893</v>
          </cell>
          <cell r="G34">
            <v>45274</v>
          </cell>
        </row>
        <row r="35">
          <cell r="B35">
            <v>23952</v>
          </cell>
          <cell r="C35">
            <v>3740</v>
          </cell>
          <cell r="D35">
            <v>27692</v>
          </cell>
          <cell r="E35">
            <v>22992</v>
          </cell>
          <cell r="F35">
            <v>608</v>
          </cell>
          <cell r="G35">
            <v>23600</v>
          </cell>
        </row>
        <row r="36">
          <cell r="B36">
            <v>20911</v>
          </cell>
          <cell r="C36">
            <v>2507</v>
          </cell>
          <cell r="D36">
            <v>23418</v>
          </cell>
          <cell r="E36">
            <v>20327</v>
          </cell>
          <cell r="F36">
            <v>642</v>
          </cell>
          <cell r="G36">
            <v>20969</v>
          </cell>
        </row>
        <row r="37">
          <cell r="B37">
            <v>39589</v>
          </cell>
          <cell r="C37">
            <v>1700</v>
          </cell>
          <cell r="D37">
            <v>41289</v>
          </cell>
          <cell r="E37">
            <v>38687</v>
          </cell>
          <cell r="F37">
            <v>774</v>
          </cell>
          <cell r="G37">
            <v>39461</v>
          </cell>
        </row>
        <row r="38">
          <cell r="B38">
            <v>16756</v>
          </cell>
          <cell r="C38">
            <v>1932</v>
          </cell>
          <cell r="D38">
            <v>18688</v>
          </cell>
          <cell r="E38">
            <v>16292</v>
          </cell>
          <cell r="F38">
            <v>348</v>
          </cell>
          <cell r="G38">
            <v>16640</v>
          </cell>
        </row>
        <row r="39">
          <cell r="B39">
            <v>2470</v>
          </cell>
          <cell r="C39">
            <v>47</v>
          </cell>
          <cell r="D39">
            <v>2517</v>
          </cell>
          <cell r="E39">
            <v>2444</v>
          </cell>
          <cell r="F39">
            <v>25</v>
          </cell>
          <cell r="G39">
            <v>2469</v>
          </cell>
        </row>
        <row r="40">
          <cell r="B40">
            <v>4741</v>
          </cell>
          <cell r="C40">
            <v>689</v>
          </cell>
          <cell r="D40">
            <v>5430</v>
          </cell>
          <cell r="E40">
            <v>4562</v>
          </cell>
          <cell r="F40">
            <v>151</v>
          </cell>
          <cell r="G40">
            <v>4713</v>
          </cell>
        </row>
        <row r="41">
          <cell r="B41">
            <v>1369</v>
          </cell>
          <cell r="C41">
            <v>72</v>
          </cell>
          <cell r="D41">
            <v>1441</v>
          </cell>
          <cell r="E41">
            <v>1343</v>
          </cell>
          <cell r="F41">
            <v>7</v>
          </cell>
          <cell r="G41">
            <v>1350</v>
          </cell>
        </row>
        <row r="42">
          <cell r="B42">
            <v>9379</v>
          </cell>
          <cell r="C42">
            <v>387</v>
          </cell>
          <cell r="D42">
            <v>9766</v>
          </cell>
          <cell r="E42">
            <v>9314</v>
          </cell>
          <cell r="F42">
            <v>210</v>
          </cell>
          <cell r="G42">
            <v>9524</v>
          </cell>
        </row>
        <row r="43">
          <cell r="B43">
            <v>2844</v>
          </cell>
          <cell r="C43">
            <v>15</v>
          </cell>
          <cell r="D43">
            <v>2859</v>
          </cell>
          <cell r="E43">
            <v>2841</v>
          </cell>
          <cell r="F43">
            <v>4</v>
          </cell>
          <cell r="G43">
            <v>2845</v>
          </cell>
        </row>
        <row r="44">
          <cell r="B44">
            <v>1548</v>
          </cell>
          <cell r="C44">
            <v>0</v>
          </cell>
          <cell r="D44">
            <v>1548</v>
          </cell>
          <cell r="E44">
            <v>1548</v>
          </cell>
          <cell r="F44">
            <v>0</v>
          </cell>
          <cell r="G44">
            <v>1548</v>
          </cell>
        </row>
        <row r="45">
          <cell r="B45">
            <v>4422</v>
          </cell>
          <cell r="C45">
            <v>141</v>
          </cell>
          <cell r="D45">
            <v>4563</v>
          </cell>
          <cell r="E45">
            <v>4365</v>
          </cell>
          <cell r="F45">
            <v>30</v>
          </cell>
          <cell r="G45">
            <v>4395</v>
          </cell>
        </row>
        <row r="46">
          <cell r="B46">
            <v>5914</v>
          </cell>
          <cell r="C46">
            <v>1670</v>
          </cell>
          <cell r="D46">
            <v>7584</v>
          </cell>
          <cell r="E46">
            <v>5575</v>
          </cell>
          <cell r="F46">
            <v>118</v>
          </cell>
          <cell r="G46">
            <v>5693</v>
          </cell>
        </row>
        <row r="47">
          <cell r="B47">
            <v>468277</v>
          </cell>
          <cell r="C47">
            <v>51822</v>
          </cell>
          <cell r="D47">
            <v>520099</v>
          </cell>
          <cell r="E47">
            <v>453935</v>
          </cell>
          <cell r="F47">
            <v>10919</v>
          </cell>
          <cell r="G47">
            <v>464854</v>
          </cell>
        </row>
        <row r="48">
          <cell r="B48">
            <v>1897267</v>
          </cell>
          <cell r="C48">
            <v>250883</v>
          </cell>
          <cell r="D48">
            <v>2148150</v>
          </cell>
          <cell r="E48">
            <v>1817416</v>
          </cell>
          <cell r="F48">
            <v>45805</v>
          </cell>
          <cell r="G48">
            <v>1863221</v>
          </cell>
        </row>
      </sheetData>
      <sheetData sheetId="17">
        <row r="7">
          <cell r="B7">
            <v>1789412</v>
          </cell>
          <cell r="C7">
            <v>0</v>
          </cell>
          <cell r="D7">
            <v>1789412</v>
          </cell>
          <cell r="E7">
            <v>1789412</v>
          </cell>
          <cell r="F7">
            <v>0</v>
          </cell>
          <cell r="G7">
            <v>1789412</v>
          </cell>
        </row>
        <row r="8">
          <cell r="B8">
            <v>374243</v>
          </cell>
          <cell r="C8">
            <v>0</v>
          </cell>
          <cell r="D8">
            <v>374243</v>
          </cell>
          <cell r="E8">
            <v>374243</v>
          </cell>
          <cell r="F8">
            <v>0</v>
          </cell>
          <cell r="G8">
            <v>374243</v>
          </cell>
        </row>
        <row r="9">
          <cell r="B9">
            <v>598149</v>
          </cell>
          <cell r="C9">
            <v>0</v>
          </cell>
          <cell r="D9">
            <v>598149</v>
          </cell>
          <cell r="E9">
            <v>598149</v>
          </cell>
          <cell r="F9">
            <v>0</v>
          </cell>
          <cell r="G9">
            <v>598149</v>
          </cell>
        </row>
        <row r="10">
          <cell r="B10">
            <v>424337</v>
          </cell>
          <cell r="C10">
            <v>0</v>
          </cell>
          <cell r="D10">
            <v>424337</v>
          </cell>
          <cell r="E10">
            <v>424337</v>
          </cell>
          <cell r="F10">
            <v>0</v>
          </cell>
          <cell r="G10">
            <v>424337</v>
          </cell>
        </row>
        <row r="11">
          <cell r="B11">
            <v>724434</v>
          </cell>
          <cell r="C11">
            <v>0</v>
          </cell>
          <cell r="D11">
            <v>724434</v>
          </cell>
          <cell r="E11">
            <v>724434</v>
          </cell>
          <cell r="F11">
            <v>0</v>
          </cell>
          <cell r="G11">
            <v>724434</v>
          </cell>
        </row>
        <row r="12">
          <cell r="B12">
            <v>354347</v>
          </cell>
          <cell r="C12">
            <v>0</v>
          </cell>
          <cell r="D12">
            <v>354347</v>
          </cell>
          <cell r="E12">
            <v>354347</v>
          </cell>
          <cell r="F12">
            <v>0</v>
          </cell>
          <cell r="G12">
            <v>354347</v>
          </cell>
        </row>
        <row r="13">
          <cell r="B13">
            <v>197930</v>
          </cell>
          <cell r="C13">
            <v>0</v>
          </cell>
          <cell r="D13">
            <v>197930</v>
          </cell>
          <cell r="E13">
            <v>197930</v>
          </cell>
          <cell r="F13">
            <v>0</v>
          </cell>
          <cell r="G13">
            <v>197930</v>
          </cell>
        </row>
        <row r="14">
          <cell r="B14">
            <v>255222</v>
          </cell>
          <cell r="C14">
            <v>0</v>
          </cell>
          <cell r="D14">
            <v>255222</v>
          </cell>
          <cell r="E14">
            <v>255222</v>
          </cell>
          <cell r="F14">
            <v>0</v>
          </cell>
          <cell r="G14">
            <v>255222</v>
          </cell>
        </row>
        <row r="15">
          <cell r="B15">
            <v>438059</v>
          </cell>
          <cell r="C15">
            <v>0</v>
          </cell>
          <cell r="D15">
            <v>438059</v>
          </cell>
          <cell r="E15">
            <v>438059</v>
          </cell>
          <cell r="F15">
            <v>0</v>
          </cell>
          <cell r="G15">
            <v>438059</v>
          </cell>
        </row>
        <row r="16">
          <cell r="B16">
            <v>316211</v>
          </cell>
          <cell r="C16">
            <v>0</v>
          </cell>
          <cell r="D16">
            <v>316211</v>
          </cell>
          <cell r="E16">
            <v>316211</v>
          </cell>
          <cell r="F16">
            <v>0</v>
          </cell>
          <cell r="G16">
            <v>316211</v>
          </cell>
        </row>
        <row r="17">
          <cell r="B17">
            <v>205261</v>
          </cell>
          <cell r="C17">
            <v>0</v>
          </cell>
          <cell r="D17">
            <v>205261</v>
          </cell>
          <cell r="E17">
            <v>205261</v>
          </cell>
          <cell r="F17">
            <v>0</v>
          </cell>
          <cell r="G17">
            <v>205261</v>
          </cell>
        </row>
        <row r="18">
          <cell r="B18">
            <v>180504</v>
          </cell>
          <cell r="C18">
            <v>0</v>
          </cell>
          <cell r="D18">
            <v>180504</v>
          </cell>
          <cell r="E18">
            <v>180504</v>
          </cell>
          <cell r="F18">
            <v>0</v>
          </cell>
          <cell r="G18">
            <v>180504</v>
          </cell>
        </row>
        <row r="19">
          <cell r="B19">
            <v>5858109</v>
          </cell>
          <cell r="C19">
            <v>0</v>
          </cell>
          <cell r="D19">
            <v>5858109</v>
          </cell>
          <cell r="E19">
            <v>5858109</v>
          </cell>
          <cell r="F19">
            <v>0</v>
          </cell>
          <cell r="G19">
            <v>5858109</v>
          </cell>
        </row>
        <row r="20">
          <cell r="B20">
            <v>15741</v>
          </cell>
          <cell r="C20">
            <v>0</v>
          </cell>
          <cell r="D20">
            <v>15741</v>
          </cell>
          <cell r="E20">
            <v>15741</v>
          </cell>
          <cell r="F20">
            <v>0</v>
          </cell>
          <cell r="G20">
            <v>15741</v>
          </cell>
        </row>
        <row r="21">
          <cell r="B21">
            <v>74328</v>
          </cell>
          <cell r="C21">
            <v>6</v>
          </cell>
          <cell r="D21">
            <v>74334</v>
          </cell>
          <cell r="E21">
            <v>74328</v>
          </cell>
          <cell r="F21">
            <v>6</v>
          </cell>
          <cell r="G21">
            <v>74334</v>
          </cell>
        </row>
        <row r="22">
          <cell r="B22">
            <v>75864</v>
          </cell>
          <cell r="C22">
            <v>0</v>
          </cell>
          <cell r="D22">
            <v>75864</v>
          </cell>
          <cell r="E22">
            <v>75864</v>
          </cell>
          <cell r="F22">
            <v>0</v>
          </cell>
          <cell r="G22">
            <v>75864</v>
          </cell>
        </row>
        <row r="23">
          <cell r="B23">
            <v>175444</v>
          </cell>
          <cell r="C23">
            <v>0</v>
          </cell>
          <cell r="D23">
            <v>175444</v>
          </cell>
          <cell r="E23">
            <v>175444</v>
          </cell>
          <cell r="F23">
            <v>0</v>
          </cell>
          <cell r="G23">
            <v>175444</v>
          </cell>
        </row>
        <row r="24">
          <cell r="B24">
            <v>29583</v>
          </cell>
          <cell r="C24">
            <v>0</v>
          </cell>
          <cell r="D24">
            <v>29583</v>
          </cell>
          <cell r="E24">
            <v>29583</v>
          </cell>
          <cell r="F24">
            <v>0</v>
          </cell>
          <cell r="G24">
            <v>29583</v>
          </cell>
        </row>
        <row r="25">
          <cell r="B25">
            <v>46890</v>
          </cell>
          <cell r="C25">
            <v>0</v>
          </cell>
          <cell r="D25">
            <v>46890</v>
          </cell>
          <cell r="E25">
            <v>46890</v>
          </cell>
          <cell r="F25">
            <v>0</v>
          </cell>
          <cell r="G25">
            <v>46890</v>
          </cell>
        </row>
        <row r="26">
          <cell r="B26">
            <v>35427</v>
          </cell>
          <cell r="C26">
            <v>0</v>
          </cell>
          <cell r="D26">
            <v>35427</v>
          </cell>
          <cell r="E26">
            <v>35427</v>
          </cell>
          <cell r="F26">
            <v>0</v>
          </cell>
          <cell r="G26">
            <v>35427</v>
          </cell>
        </row>
        <row r="27">
          <cell r="B27">
            <v>189586</v>
          </cell>
          <cell r="C27">
            <v>0</v>
          </cell>
          <cell r="D27">
            <v>189586</v>
          </cell>
          <cell r="E27">
            <v>189586</v>
          </cell>
          <cell r="F27">
            <v>0</v>
          </cell>
          <cell r="G27">
            <v>189586</v>
          </cell>
        </row>
        <row r="28">
          <cell r="B28">
            <v>8793</v>
          </cell>
          <cell r="C28">
            <v>0</v>
          </cell>
          <cell r="D28">
            <v>8793</v>
          </cell>
          <cell r="E28">
            <v>8793</v>
          </cell>
          <cell r="F28">
            <v>0</v>
          </cell>
          <cell r="G28">
            <v>8793</v>
          </cell>
        </row>
        <row r="29">
          <cell r="B29">
            <v>7668</v>
          </cell>
          <cell r="C29">
            <v>0</v>
          </cell>
          <cell r="D29">
            <v>7668</v>
          </cell>
          <cell r="E29">
            <v>7668</v>
          </cell>
          <cell r="F29">
            <v>0</v>
          </cell>
          <cell r="G29">
            <v>7668</v>
          </cell>
        </row>
        <row r="30">
          <cell r="B30">
            <v>30184</v>
          </cell>
          <cell r="C30">
            <v>0</v>
          </cell>
          <cell r="D30">
            <v>30184</v>
          </cell>
          <cell r="E30">
            <v>30184</v>
          </cell>
          <cell r="F30">
            <v>0</v>
          </cell>
          <cell r="G30">
            <v>30184</v>
          </cell>
        </row>
        <row r="31">
          <cell r="B31">
            <v>29439</v>
          </cell>
          <cell r="C31">
            <v>0</v>
          </cell>
          <cell r="D31">
            <v>29439</v>
          </cell>
          <cell r="E31">
            <v>29439</v>
          </cell>
          <cell r="F31">
            <v>0</v>
          </cell>
          <cell r="G31">
            <v>29439</v>
          </cell>
        </row>
        <row r="32">
          <cell r="B32">
            <v>98711</v>
          </cell>
          <cell r="C32">
            <v>0</v>
          </cell>
          <cell r="D32">
            <v>98711</v>
          </cell>
          <cell r="E32">
            <v>98711</v>
          </cell>
          <cell r="F32">
            <v>0</v>
          </cell>
          <cell r="G32">
            <v>98711</v>
          </cell>
        </row>
        <row r="33">
          <cell r="B33">
            <v>131526</v>
          </cell>
          <cell r="C33">
            <v>0</v>
          </cell>
          <cell r="D33">
            <v>131526</v>
          </cell>
          <cell r="E33">
            <v>131526</v>
          </cell>
          <cell r="F33">
            <v>0</v>
          </cell>
          <cell r="G33">
            <v>131526</v>
          </cell>
        </row>
        <row r="34">
          <cell r="B34">
            <v>159710</v>
          </cell>
          <cell r="C34">
            <v>0</v>
          </cell>
          <cell r="D34">
            <v>159710</v>
          </cell>
          <cell r="E34">
            <v>159710</v>
          </cell>
          <cell r="F34">
            <v>0</v>
          </cell>
          <cell r="G34">
            <v>159710</v>
          </cell>
        </row>
        <row r="35">
          <cell r="B35">
            <v>85263</v>
          </cell>
          <cell r="C35">
            <v>0</v>
          </cell>
          <cell r="D35">
            <v>85263</v>
          </cell>
          <cell r="E35">
            <v>85263</v>
          </cell>
          <cell r="F35">
            <v>0</v>
          </cell>
          <cell r="G35">
            <v>85263</v>
          </cell>
        </row>
        <row r="36">
          <cell r="B36">
            <v>52277</v>
          </cell>
          <cell r="C36">
            <v>0</v>
          </cell>
          <cell r="D36">
            <v>52277</v>
          </cell>
          <cell r="E36">
            <v>52277</v>
          </cell>
          <cell r="F36">
            <v>0</v>
          </cell>
          <cell r="G36">
            <v>52277</v>
          </cell>
        </row>
        <row r="37">
          <cell r="B37">
            <v>127076</v>
          </cell>
          <cell r="C37">
            <v>0</v>
          </cell>
          <cell r="D37">
            <v>127076</v>
          </cell>
          <cell r="E37">
            <v>127076</v>
          </cell>
          <cell r="F37">
            <v>0</v>
          </cell>
          <cell r="G37">
            <v>127076</v>
          </cell>
        </row>
        <row r="38">
          <cell r="B38">
            <v>27854</v>
          </cell>
          <cell r="C38">
            <v>0</v>
          </cell>
          <cell r="D38">
            <v>27854</v>
          </cell>
          <cell r="E38">
            <v>27854</v>
          </cell>
          <cell r="F38">
            <v>0</v>
          </cell>
          <cell r="G38">
            <v>27854</v>
          </cell>
        </row>
        <row r="39">
          <cell r="B39">
            <v>4137</v>
          </cell>
          <cell r="C39">
            <v>0</v>
          </cell>
          <cell r="D39">
            <v>4137</v>
          </cell>
          <cell r="E39">
            <v>4137</v>
          </cell>
          <cell r="F39">
            <v>0</v>
          </cell>
          <cell r="G39">
            <v>4137</v>
          </cell>
        </row>
        <row r="40">
          <cell r="B40">
            <v>9599</v>
          </cell>
          <cell r="C40">
            <v>0</v>
          </cell>
          <cell r="D40">
            <v>9599</v>
          </cell>
          <cell r="E40">
            <v>9599</v>
          </cell>
          <cell r="F40">
            <v>0</v>
          </cell>
          <cell r="G40">
            <v>9599</v>
          </cell>
        </row>
        <row r="41">
          <cell r="B41">
            <v>2089</v>
          </cell>
          <cell r="C41">
            <v>0</v>
          </cell>
          <cell r="D41">
            <v>2089</v>
          </cell>
          <cell r="E41">
            <v>2089</v>
          </cell>
          <cell r="F41">
            <v>0</v>
          </cell>
          <cell r="G41">
            <v>2089</v>
          </cell>
        </row>
        <row r="42">
          <cell r="B42">
            <v>19450</v>
          </cell>
          <cell r="C42">
            <v>0</v>
          </cell>
          <cell r="D42">
            <v>19450</v>
          </cell>
          <cell r="E42">
            <v>19450</v>
          </cell>
          <cell r="F42">
            <v>0</v>
          </cell>
          <cell r="G42">
            <v>19450</v>
          </cell>
        </row>
        <row r="43">
          <cell r="B43">
            <v>6164</v>
          </cell>
          <cell r="C43">
            <v>0</v>
          </cell>
          <cell r="D43">
            <v>6164</v>
          </cell>
          <cell r="E43">
            <v>6164</v>
          </cell>
          <cell r="F43">
            <v>0</v>
          </cell>
          <cell r="G43">
            <v>6164</v>
          </cell>
        </row>
        <row r="44">
          <cell r="B44">
            <v>3098</v>
          </cell>
          <cell r="C44">
            <v>0</v>
          </cell>
          <cell r="D44">
            <v>3098</v>
          </cell>
          <cell r="E44">
            <v>3098</v>
          </cell>
          <cell r="F44">
            <v>0</v>
          </cell>
          <cell r="G44">
            <v>3098</v>
          </cell>
        </row>
        <row r="45">
          <cell r="B45">
            <v>7425</v>
          </cell>
          <cell r="C45">
            <v>0</v>
          </cell>
          <cell r="D45">
            <v>7425</v>
          </cell>
          <cell r="E45">
            <v>7425</v>
          </cell>
          <cell r="F45">
            <v>0</v>
          </cell>
          <cell r="G45">
            <v>7425</v>
          </cell>
        </row>
        <row r="46">
          <cell r="B46">
            <v>7643</v>
          </cell>
          <cell r="C46">
            <v>0</v>
          </cell>
          <cell r="D46">
            <v>7643</v>
          </cell>
          <cell r="E46">
            <v>7643</v>
          </cell>
          <cell r="F46">
            <v>0</v>
          </cell>
          <cell r="G46">
            <v>7643</v>
          </cell>
        </row>
        <row r="47">
          <cell r="B47">
            <v>1460969</v>
          </cell>
          <cell r="C47">
            <v>6</v>
          </cell>
          <cell r="D47">
            <v>1460975</v>
          </cell>
          <cell r="E47">
            <v>1460969</v>
          </cell>
          <cell r="F47">
            <v>6</v>
          </cell>
          <cell r="G47">
            <v>1460975</v>
          </cell>
        </row>
        <row r="48">
          <cell r="B48">
            <v>7319078</v>
          </cell>
          <cell r="C48">
            <v>6</v>
          </cell>
          <cell r="D48">
            <v>7319084</v>
          </cell>
          <cell r="E48">
            <v>7319078</v>
          </cell>
          <cell r="F48">
            <v>6</v>
          </cell>
          <cell r="G48">
            <v>7319084</v>
          </cell>
        </row>
      </sheetData>
      <sheetData sheetId="18">
        <row r="7">
          <cell r="B7">
            <v>0</v>
          </cell>
          <cell r="C7">
            <v>592936</v>
          </cell>
          <cell r="D7">
            <v>592936</v>
          </cell>
          <cell r="E7">
            <v>0</v>
          </cell>
          <cell r="F7">
            <v>10</v>
          </cell>
          <cell r="G7">
            <v>10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B10">
            <v>2722</v>
          </cell>
          <cell r="C10">
            <v>243</v>
          </cell>
          <cell r="D10">
            <v>2965</v>
          </cell>
          <cell r="E10">
            <v>1593</v>
          </cell>
          <cell r="F10">
            <v>0</v>
          </cell>
          <cell r="G10">
            <v>1593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B14">
            <v>0</v>
          </cell>
          <cell r="C14">
            <v>3538</v>
          </cell>
          <cell r="D14">
            <v>3538</v>
          </cell>
          <cell r="E14">
            <v>0</v>
          </cell>
          <cell r="F14">
            <v>0</v>
          </cell>
          <cell r="G14">
            <v>0</v>
          </cell>
        </row>
        <row r="15">
          <cell r="B15">
            <v>0</v>
          </cell>
          <cell r="C15">
            <v>328979</v>
          </cell>
          <cell r="D15">
            <v>328979</v>
          </cell>
          <cell r="E15">
            <v>0</v>
          </cell>
          <cell r="F15">
            <v>2967</v>
          </cell>
          <cell r="G15">
            <v>2967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B19">
            <v>2722</v>
          </cell>
          <cell r="C19">
            <v>925696</v>
          </cell>
          <cell r="D19">
            <v>928418</v>
          </cell>
          <cell r="E19">
            <v>1593</v>
          </cell>
          <cell r="F19">
            <v>2977</v>
          </cell>
          <cell r="G19">
            <v>4570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0</v>
          </cell>
          <cell r="C21">
            <v>272958</v>
          </cell>
          <cell r="D21">
            <v>272958</v>
          </cell>
          <cell r="E21">
            <v>0</v>
          </cell>
          <cell r="F21">
            <v>100</v>
          </cell>
          <cell r="G21">
            <v>100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B47">
            <v>0</v>
          </cell>
          <cell r="C47">
            <v>272958</v>
          </cell>
          <cell r="D47">
            <v>272958</v>
          </cell>
          <cell r="E47">
            <v>0</v>
          </cell>
          <cell r="F47">
            <v>100</v>
          </cell>
          <cell r="G47">
            <v>100</v>
          </cell>
        </row>
        <row r="48">
          <cell r="B48">
            <v>2722</v>
          </cell>
          <cell r="C48">
            <v>1198654</v>
          </cell>
          <cell r="D48">
            <v>1201376</v>
          </cell>
          <cell r="E48">
            <v>1593</v>
          </cell>
          <cell r="F48">
            <v>3077</v>
          </cell>
          <cell r="G48">
            <v>4670</v>
          </cell>
        </row>
      </sheetData>
      <sheetData sheetId="19"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B15">
            <v>0</v>
          </cell>
          <cell r="C15">
            <v>62492</v>
          </cell>
          <cell r="D15">
            <v>62492</v>
          </cell>
          <cell r="E15">
            <v>0</v>
          </cell>
          <cell r="F15">
            <v>6045</v>
          </cell>
          <cell r="G15">
            <v>6045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B19">
            <v>0</v>
          </cell>
          <cell r="C19">
            <v>62492</v>
          </cell>
          <cell r="D19">
            <v>62492</v>
          </cell>
          <cell r="E19">
            <v>0</v>
          </cell>
          <cell r="F19">
            <v>6045</v>
          </cell>
          <cell r="G19">
            <v>6045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B48">
            <v>0</v>
          </cell>
          <cell r="C48">
            <v>62492</v>
          </cell>
          <cell r="D48">
            <v>62492</v>
          </cell>
          <cell r="E48">
            <v>0</v>
          </cell>
          <cell r="F48">
            <v>6045</v>
          </cell>
          <cell r="G48">
            <v>6045</v>
          </cell>
        </row>
      </sheetData>
      <sheetData sheetId="21">
        <row r="7">
          <cell r="B7">
            <v>8410</v>
          </cell>
          <cell r="C7">
            <v>0</v>
          </cell>
          <cell r="D7">
            <v>8410</v>
          </cell>
          <cell r="E7">
            <v>8410</v>
          </cell>
          <cell r="F7">
            <v>0</v>
          </cell>
          <cell r="G7">
            <v>8410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>
            <v>11434</v>
          </cell>
          <cell r="C11">
            <v>0</v>
          </cell>
          <cell r="D11">
            <v>11434</v>
          </cell>
          <cell r="E11">
            <v>11434</v>
          </cell>
          <cell r="F11">
            <v>0</v>
          </cell>
          <cell r="G11">
            <v>11434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B19">
            <v>19844</v>
          </cell>
          <cell r="C19">
            <v>0</v>
          </cell>
          <cell r="D19">
            <v>19844</v>
          </cell>
          <cell r="E19">
            <v>19844</v>
          </cell>
          <cell r="F19">
            <v>0</v>
          </cell>
          <cell r="G19">
            <v>19844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3960</v>
          </cell>
          <cell r="C21">
            <v>0</v>
          </cell>
          <cell r="D21">
            <v>3960</v>
          </cell>
          <cell r="E21">
            <v>3960</v>
          </cell>
          <cell r="F21">
            <v>0</v>
          </cell>
          <cell r="G21">
            <v>3960</v>
          </cell>
        </row>
        <row r="22">
          <cell r="B22">
            <v>1613</v>
          </cell>
          <cell r="C22">
            <v>0</v>
          </cell>
          <cell r="D22">
            <v>1613</v>
          </cell>
          <cell r="E22">
            <v>1613</v>
          </cell>
          <cell r="F22">
            <v>0</v>
          </cell>
          <cell r="G22">
            <v>1613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990</v>
          </cell>
          <cell r="C36">
            <v>0</v>
          </cell>
          <cell r="D36">
            <v>990</v>
          </cell>
          <cell r="E36">
            <v>990</v>
          </cell>
          <cell r="F36">
            <v>0</v>
          </cell>
          <cell r="G36">
            <v>990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11707</v>
          </cell>
          <cell r="C40">
            <v>0</v>
          </cell>
          <cell r="D40">
            <v>11707</v>
          </cell>
          <cell r="E40">
            <v>11707</v>
          </cell>
          <cell r="F40">
            <v>0</v>
          </cell>
          <cell r="G40">
            <v>11707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B42">
            <v>3611</v>
          </cell>
          <cell r="C42">
            <v>0</v>
          </cell>
          <cell r="D42">
            <v>3611</v>
          </cell>
          <cell r="E42">
            <v>3611</v>
          </cell>
          <cell r="F42">
            <v>0</v>
          </cell>
          <cell r="G42">
            <v>3611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B44">
            <v>318</v>
          </cell>
          <cell r="C44">
            <v>0</v>
          </cell>
          <cell r="D44">
            <v>318</v>
          </cell>
          <cell r="E44">
            <v>318</v>
          </cell>
          <cell r="F44">
            <v>0</v>
          </cell>
          <cell r="G44">
            <v>318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B47">
            <v>22199</v>
          </cell>
          <cell r="C47">
            <v>0</v>
          </cell>
          <cell r="D47">
            <v>22199</v>
          </cell>
          <cell r="E47">
            <v>22199</v>
          </cell>
          <cell r="F47">
            <v>0</v>
          </cell>
          <cell r="G47">
            <v>22199</v>
          </cell>
        </row>
        <row r="48">
          <cell r="B48">
            <v>42043</v>
          </cell>
          <cell r="C48">
            <v>0</v>
          </cell>
          <cell r="D48">
            <v>42043</v>
          </cell>
          <cell r="E48">
            <v>42043</v>
          </cell>
          <cell r="F48">
            <v>0</v>
          </cell>
          <cell r="G48">
            <v>42043</v>
          </cell>
        </row>
      </sheetData>
      <sheetData sheetId="22">
        <row r="7">
          <cell r="B7">
            <v>794927</v>
          </cell>
          <cell r="C7">
            <v>10611</v>
          </cell>
          <cell r="D7">
            <v>805538</v>
          </cell>
          <cell r="E7">
            <v>784425</v>
          </cell>
          <cell r="F7">
            <v>4428</v>
          </cell>
          <cell r="G7">
            <v>788853</v>
          </cell>
        </row>
        <row r="19">
          <cell r="B19">
            <v>794927</v>
          </cell>
          <cell r="C19">
            <v>10611</v>
          </cell>
          <cell r="D19">
            <v>805538</v>
          </cell>
          <cell r="E19">
            <v>784425</v>
          </cell>
          <cell r="F19">
            <v>4428</v>
          </cell>
          <cell r="G19">
            <v>788853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B48">
            <v>794927</v>
          </cell>
          <cell r="C48">
            <v>10611</v>
          </cell>
          <cell r="D48">
            <v>805538</v>
          </cell>
          <cell r="E48">
            <v>784425</v>
          </cell>
          <cell r="F48">
            <v>4428</v>
          </cell>
          <cell r="G48">
            <v>788853</v>
          </cell>
        </row>
      </sheetData>
      <sheetData sheetId="23">
        <row r="7">
          <cell r="B7">
            <v>1997240</v>
          </cell>
          <cell r="C7">
            <v>311096</v>
          </cell>
          <cell r="D7">
            <v>2308336</v>
          </cell>
          <cell r="E7">
            <v>1928859</v>
          </cell>
          <cell r="F7">
            <v>57825</v>
          </cell>
          <cell r="G7">
            <v>1986684</v>
          </cell>
        </row>
        <row r="8">
          <cell r="B8">
            <v>248714</v>
          </cell>
          <cell r="C8">
            <v>41745</v>
          </cell>
          <cell r="D8">
            <v>290459</v>
          </cell>
          <cell r="E8">
            <v>239825</v>
          </cell>
          <cell r="F8">
            <v>8451</v>
          </cell>
          <cell r="G8">
            <v>248276</v>
          </cell>
        </row>
        <row r="9">
          <cell r="B9">
            <v>444474</v>
          </cell>
          <cell r="C9">
            <v>66622</v>
          </cell>
          <cell r="D9">
            <v>511096</v>
          </cell>
          <cell r="E9">
            <v>430890</v>
          </cell>
          <cell r="F9">
            <v>15758</v>
          </cell>
          <cell r="G9">
            <v>446648</v>
          </cell>
        </row>
        <row r="10">
          <cell r="B10">
            <v>322846</v>
          </cell>
          <cell r="C10">
            <v>41694</v>
          </cell>
          <cell r="D10">
            <v>364540</v>
          </cell>
          <cell r="E10">
            <v>315635</v>
          </cell>
          <cell r="F10">
            <v>8408</v>
          </cell>
          <cell r="G10">
            <v>324043</v>
          </cell>
        </row>
        <row r="11">
          <cell r="B11">
            <v>728611</v>
          </cell>
          <cell r="C11">
            <v>90738</v>
          </cell>
          <cell r="D11">
            <v>819349</v>
          </cell>
          <cell r="E11">
            <v>712834</v>
          </cell>
          <cell r="F11">
            <v>19374</v>
          </cell>
          <cell r="G11">
            <v>732208</v>
          </cell>
        </row>
        <row r="12">
          <cell r="B12">
            <v>290500</v>
          </cell>
          <cell r="C12">
            <v>41154</v>
          </cell>
          <cell r="D12">
            <v>331654</v>
          </cell>
          <cell r="E12">
            <v>280314</v>
          </cell>
          <cell r="F12">
            <v>9874</v>
          </cell>
          <cell r="G12">
            <v>290188</v>
          </cell>
        </row>
        <row r="13">
          <cell r="B13">
            <v>84528</v>
          </cell>
          <cell r="C13">
            <v>10609</v>
          </cell>
          <cell r="D13">
            <v>95137</v>
          </cell>
          <cell r="E13">
            <v>82423</v>
          </cell>
          <cell r="F13">
            <v>2657</v>
          </cell>
          <cell r="G13">
            <v>85080</v>
          </cell>
        </row>
        <row r="14">
          <cell r="B14">
            <v>63687</v>
          </cell>
          <cell r="C14">
            <v>21015</v>
          </cell>
          <cell r="D14">
            <v>84702</v>
          </cell>
          <cell r="E14">
            <v>60643</v>
          </cell>
          <cell r="F14">
            <v>2845</v>
          </cell>
          <cell r="G14">
            <v>63488</v>
          </cell>
        </row>
        <row r="15">
          <cell r="B15">
            <v>732193</v>
          </cell>
          <cell r="C15">
            <v>105889</v>
          </cell>
          <cell r="D15">
            <v>838082</v>
          </cell>
          <cell r="E15">
            <v>717826</v>
          </cell>
          <cell r="F15">
            <v>18284</v>
          </cell>
          <cell r="G15">
            <v>736110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B19">
            <v>4912793</v>
          </cell>
          <cell r="C19">
            <v>730562</v>
          </cell>
          <cell r="D19">
            <v>5643355</v>
          </cell>
          <cell r="E19">
            <v>4769249</v>
          </cell>
          <cell r="F19">
            <v>143476</v>
          </cell>
          <cell r="G19">
            <v>4912725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77399</v>
          </cell>
          <cell r="C22">
            <v>18318</v>
          </cell>
          <cell r="D22">
            <v>95717</v>
          </cell>
          <cell r="E22">
            <v>74897</v>
          </cell>
          <cell r="F22">
            <v>3540</v>
          </cell>
          <cell r="G22">
            <v>78437</v>
          </cell>
        </row>
        <row r="23">
          <cell r="B23">
            <v>80369</v>
          </cell>
          <cell r="C23">
            <v>7374</v>
          </cell>
          <cell r="D23">
            <v>87743</v>
          </cell>
          <cell r="E23">
            <v>78690</v>
          </cell>
          <cell r="F23">
            <v>2357</v>
          </cell>
          <cell r="G23">
            <v>81047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99304</v>
          </cell>
          <cell r="C27">
            <v>27393</v>
          </cell>
          <cell r="D27">
            <v>126697</v>
          </cell>
          <cell r="E27">
            <v>96722</v>
          </cell>
          <cell r="F27">
            <v>4249</v>
          </cell>
          <cell r="G27">
            <v>100971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85009</v>
          </cell>
          <cell r="C33">
            <v>6128</v>
          </cell>
          <cell r="D33">
            <v>91137</v>
          </cell>
          <cell r="E33">
            <v>84794</v>
          </cell>
          <cell r="F33">
            <v>2915</v>
          </cell>
          <cell r="G33">
            <v>87709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B47">
            <v>342081</v>
          </cell>
          <cell r="C47">
            <v>59213</v>
          </cell>
          <cell r="D47">
            <v>401294</v>
          </cell>
          <cell r="E47">
            <v>335103</v>
          </cell>
          <cell r="F47">
            <v>13061</v>
          </cell>
          <cell r="G47">
            <v>348164</v>
          </cell>
        </row>
        <row r="48">
          <cell r="B48">
            <v>5254874</v>
          </cell>
          <cell r="C48">
            <v>789775</v>
          </cell>
          <cell r="D48">
            <v>6044649</v>
          </cell>
          <cell r="E48">
            <v>5104352</v>
          </cell>
          <cell r="F48">
            <v>156537</v>
          </cell>
          <cell r="G48">
            <v>5260889</v>
          </cell>
        </row>
      </sheetData>
      <sheetData sheetId="24">
        <row r="7">
          <cell r="B7">
            <v>1291678</v>
          </cell>
          <cell r="C7">
            <v>201196</v>
          </cell>
          <cell r="D7">
            <v>1492874</v>
          </cell>
          <cell r="E7">
            <v>1247455</v>
          </cell>
          <cell r="F7">
            <v>37398</v>
          </cell>
          <cell r="G7">
            <v>1284853</v>
          </cell>
        </row>
        <row r="8">
          <cell r="B8">
            <v>182163</v>
          </cell>
          <cell r="C8">
            <v>30575</v>
          </cell>
          <cell r="D8">
            <v>212738</v>
          </cell>
          <cell r="E8">
            <v>175653</v>
          </cell>
          <cell r="F8">
            <v>6189</v>
          </cell>
          <cell r="G8">
            <v>181842</v>
          </cell>
        </row>
        <row r="9">
          <cell r="B9">
            <v>315427</v>
          </cell>
          <cell r="C9">
            <v>38857</v>
          </cell>
          <cell r="D9">
            <v>354284</v>
          </cell>
          <cell r="E9">
            <v>305788</v>
          </cell>
          <cell r="F9">
            <v>9191</v>
          </cell>
          <cell r="G9">
            <v>314979</v>
          </cell>
        </row>
        <row r="10">
          <cell r="B10">
            <v>236679</v>
          </cell>
          <cell r="C10">
            <v>30566</v>
          </cell>
          <cell r="D10">
            <v>267245</v>
          </cell>
          <cell r="E10">
            <v>231393</v>
          </cell>
          <cell r="F10">
            <v>6164</v>
          </cell>
          <cell r="G10">
            <v>237557</v>
          </cell>
        </row>
        <row r="11">
          <cell r="B11">
            <v>507840</v>
          </cell>
          <cell r="C11">
            <v>52971</v>
          </cell>
          <cell r="D11">
            <v>560811</v>
          </cell>
          <cell r="E11">
            <v>496820</v>
          </cell>
          <cell r="F11">
            <v>11309</v>
          </cell>
          <cell r="G11">
            <v>508129</v>
          </cell>
        </row>
        <row r="12">
          <cell r="B12">
            <v>185885</v>
          </cell>
          <cell r="C12">
            <v>26333</v>
          </cell>
          <cell r="D12">
            <v>212218</v>
          </cell>
          <cell r="E12">
            <v>179366</v>
          </cell>
          <cell r="F12">
            <v>6318</v>
          </cell>
          <cell r="G12">
            <v>185684</v>
          </cell>
        </row>
        <row r="13">
          <cell r="B13">
            <v>62998</v>
          </cell>
          <cell r="C13">
            <v>7906</v>
          </cell>
          <cell r="D13">
            <v>70904</v>
          </cell>
          <cell r="E13">
            <v>61429</v>
          </cell>
          <cell r="F13">
            <v>1980</v>
          </cell>
          <cell r="G13">
            <v>63409</v>
          </cell>
        </row>
        <row r="14">
          <cell r="B14">
            <v>44352</v>
          </cell>
          <cell r="C14">
            <v>14634</v>
          </cell>
          <cell r="D14">
            <v>58986</v>
          </cell>
          <cell r="E14">
            <v>42232</v>
          </cell>
          <cell r="F14">
            <v>1982</v>
          </cell>
          <cell r="G14">
            <v>44214</v>
          </cell>
        </row>
        <row r="15">
          <cell r="B15">
            <v>495362</v>
          </cell>
          <cell r="C15">
            <v>71638</v>
          </cell>
          <cell r="D15">
            <v>567000</v>
          </cell>
          <cell r="E15">
            <v>485642</v>
          </cell>
          <cell r="F15">
            <v>12369</v>
          </cell>
          <cell r="G15">
            <v>498011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B19">
            <v>3322384</v>
          </cell>
          <cell r="C19">
            <v>474676</v>
          </cell>
          <cell r="D19">
            <v>3797060</v>
          </cell>
          <cell r="E19">
            <v>3225778</v>
          </cell>
          <cell r="F19">
            <v>92900</v>
          </cell>
          <cell r="G19">
            <v>3318678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53385</v>
          </cell>
          <cell r="C22">
            <v>11679</v>
          </cell>
          <cell r="D22">
            <v>65064</v>
          </cell>
          <cell r="E22">
            <v>51659</v>
          </cell>
          <cell r="F22">
            <v>2257</v>
          </cell>
          <cell r="G22">
            <v>53916</v>
          </cell>
        </row>
        <row r="23">
          <cell r="B23">
            <v>43946</v>
          </cell>
          <cell r="C23">
            <v>4033</v>
          </cell>
          <cell r="D23">
            <v>47979</v>
          </cell>
          <cell r="E23">
            <v>43028</v>
          </cell>
          <cell r="F23">
            <v>1289</v>
          </cell>
          <cell r="G23">
            <v>44317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56272</v>
          </cell>
          <cell r="C27">
            <v>15523</v>
          </cell>
          <cell r="D27">
            <v>71795</v>
          </cell>
          <cell r="E27">
            <v>54809</v>
          </cell>
          <cell r="F27">
            <v>2408</v>
          </cell>
          <cell r="G27">
            <v>57217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70648</v>
          </cell>
          <cell r="C33">
            <v>5096</v>
          </cell>
          <cell r="D33">
            <v>75744</v>
          </cell>
          <cell r="E33">
            <v>70469</v>
          </cell>
          <cell r="F33">
            <v>2422</v>
          </cell>
          <cell r="G33">
            <v>72891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B47">
            <v>224251</v>
          </cell>
          <cell r="C47">
            <v>36331</v>
          </cell>
          <cell r="D47">
            <v>260582</v>
          </cell>
          <cell r="E47">
            <v>219965</v>
          </cell>
          <cell r="F47">
            <v>8376</v>
          </cell>
          <cell r="G47">
            <v>228341</v>
          </cell>
        </row>
        <row r="48">
          <cell r="B48">
            <v>3546635</v>
          </cell>
          <cell r="C48">
            <v>511007</v>
          </cell>
          <cell r="D48">
            <v>4057642</v>
          </cell>
          <cell r="E48">
            <v>3445743</v>
          </cell>
          <cell r="F48">
            <v>101276</v>
          </cell>
          <cell r="G48">
            <v>3547019</v>
          </cell>
        </row>
      </sheetData>
      <sheetData sheetId="28">
        <row r="7">
          <cell r="B7">
            <v>0</v>
          </cell>
          <cell r="C7">
            <v>14740</v>
          </cell>
          <cell r="D7">
            <v>14740</v>
          </cell>
          <cell r="E7">
            <v>0</v>
          </cell>
          <cell r="F7">
            <v>299</v>
          </cell>
          <cell r="G7">
            <v>299</v>
          </cell>
        </row>
        <row r="8">
          <cell r="B8">
            <v>2184684</v>
          </cell>
          <cell r="C8">
            <v>528197</v>
          </cell>
          <cell r="D8">
            <v>2712881</v>
          </cell>
          <cell r="E8">
            <v>2004552</v>
          </cell>
          <cell r="F8">
            <v>74584</v>
          </cell>
          <cell r="G8">
            <v>2079136</v>
          </cell>
        </row>
        <row r="9">
          <cell r="B9">
            <v>2820627</v>
          </cell>
          <cell r="C9">
            <v>768361</v>
          </cell>
          <cell r="D9">
            <v>3588988</v>
          </cell>
          <cell r="E9">
            <v>2643825</v>
          </cell>
          <cell r="F9">
            <v>89310</v>
          </cell>
          <cell r="G9">
            <v>2733135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>
            <v>3994612</v>
          </cell>
          <cell r="C11">
            <v>1374032</v>
          </cell>
          <cell r="D11">
            <v>5368644</v>
          </cell>
          <cell r="E11">
            <v>3695865</v>
          </cell>
          <cell r="F11">
            <v>171232</v>
          </cell>
          <cell r="G11">
            <v>3867097</v>
          </cell>
        </row>
        <row r="12">
          <cell r="B12">
            <v>1825532</v>
          </cell>
          <cell r="C12">
            <v>464458</v>
          </cell>
          <cell r="D12">
            <v>2289990</v>
          </cell>
          <cell r="E12">
            <v>1707909</v>
          </cell>
          <cell r="F12">
            <v>52079</v>
          </cell>
          <cell r="G12">
            <v>1759988</v>
          </cell>
        </row>
        <row r="13">
          <cell r="B13">
            <v>1032867</v>
          </cell>
          <cell r="C13">
            <v>260544</v>
          </cell>
          <cell r="D13">
            <v>1293411</v>
          </cell>
          <cell r="E13">
            <v>971189</v>
          </cell>
          <cell r="F13">
            <v>33571</v>
          </cell>
          <cell r="G13">
            <v>1004760</v>
          </cell>
        </row>
        <row r="14">
          <cell r="B14">
            <v>985477</v>
          </cell>
          <cell r="C14">
            <v>471269</v>
          </cell>
          <cell r="D14">
            <v>1456746</v>
          </cell>
          <cell r="E14">
            <v>890319</v>
          </cell>
          <cell r="F14">
            <v>61998</v>
          </cell>
          <cell r="G14">
            <v>952317</v>
          </cell>
        </row>
        <row r="15">
          <cell r="B15">
            <v>3082976</v>
          </cell>
          <cell r="C15">
            <v>914553</v>
          </cell>
          <cell r="D15">
            <v>3997529</v>
          </cell>
          <cell r="E15">
            <v>2919579</v>
          </cell>
          <cell r="F15">
            <v>78147</v>
          </cell>
          <cell r="G15">
            <v>2997726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1005194</v>
          </cell>
          <cell r="C17">
            <v>313342</v>
          </cell>
          <cell r="D17">
            <v>1318536</v>
          </cell>
          <cell r="E17">
            <v>942653</v>
          </cell>
          <cell r="F17">
            <v>38898</v>
          </cell>
          <cell r="G17">
            <v>981551</v>
          </cell>
        </row>
        <row r="18">
          <cell r="B18">
            <v>1027286</v>
          </cell>
          <cell r="C18">
            <v>289026</v>
          </cell>
          <cell r="D18">
            <v>1316312</v>
          </cell>
          <cell r="E18">
            <v>962546</v>
          </cell>
          <cell r="F18">
            <v>42832</v>
          </cell>
          <cell r="G18">
            <v>1005378</v>
          </cell>
        </row>
        <row r="19">
          <cell r="B19">
            <v>17959255</v>
          </cell>
          <cell r="C19">
            <v>5398522</v>
          </cell>
          <cell r="D19">
            <v>23357777</v>
          </cell>
          <cell r="E19">
            <v>16738437</v>
          </cell>
          <cell r="F19">
            <v>642950</v>
          </cell>
          <cell r="G19">
            <v>17381387</v>
          </cell>
        </row>
        <row r="20">
          <cell r="B20">
            <v>121075</v>
          </cell>
          <cell r="C20">
            <v>8571</v>
          </cell>
          <cell r="D20">
            <v>129646</v>
          </cell>
          <cell r="E20">
            <v>118239</v>
          </cell>
          <cell r="F20">
            <v>2240</v>
          </cell>
          <cell r="G20">
            <v>120479</v>
          </cell>
        </row>
        <row r="21">
          <cell r="B21">
            <v>729086</v>
          </cell>
          <cell r="C21">
            <v>128204</v>
          </cell>
          <cell r="D21">
            <v>857290</v>
          </cell>
          <cell r="E21">
            <v>691644</v>
          </cell>
          <cell r="F21">
            <v>21927</v>
          </cell>
          <cell r="G21">
            <v>713571</v>
          </cell>
        </row>
        <row r="22">
          <cell r="B22">
            <v>630086</v>
          </cell>
          <cell r="C22">
            <v>87151</v>
          </cell>
          <cell r="D22">
            <v>717237</v>
          </cell>
          <cell r="E22">
            <v>605737</v>
          </cell>
          <cell r="F22">
            <v>18081</v>
          </cell>
          <cell r="G22">
            <v>623818</v>
          </cell>
        </row>
        <row r="23">
          <cell r="B23">
            <v>834380</v>
          </cell>
          <cell r="C23">
            <v>277500</v>
          </cell>
          <cell r="D23">
            <v>1111880</v>
          </cell>
          <cell r="E23">
            <v>777358</v>
          </cell>
          <cell r="F23">
            <v>30709</v>
          </cell>
          <cell r="G23">
            <v>808067</v>
          </cell>
        </row>
        <row r="24">
          <cell r="B24">
            <v>236465</v>
          </cell>
          <cell r="C24">
            <v>95933</v>
          </cell>
          <cell r="D24">
            <v>332398</v>
          </cell>
          <cell r="E24">
            <v>213073</v>
          </cell>
          <cell r="F24">
            <v>5774</v>
          </cell>
          <cell r="G24">
            <v>218847</v>
          </cell>
        </row>
        <row r="25">
          <cell r="B25">
            <v>285956</v>
          </cell>
          <cell r="C25">
            <v>61102</v>
          </cell>
          <cell r="D25">
            <v>347058</v>
          </cell>
          <cell r="E25">
            <v>273580</v>
          </cell>
          <cell r="F25">
            <v>5845</v>
          </cell>
          <cell r="G25">
            <v>279425</v>
          </cell>
        </row>
        <row r="26">
          <cell r="B26">
            <v>274146</v>
          </cell>
          <cell r="C26">
            <v>57798</v>
          </cell>
          <cell r="D26">
            <v>331944</v>
          </cell>
          <cell r="E26">
            <v>254636</v>
          </cell>
          <cell r="F26">
            <v>8680</v>
          </cell>
          <cell r="G26">
            <v>263316</v>
          </cell>
        </row>
        <row r="27">
          <cell r="B27">
            <v>1131642</v>
          </cell>
          <cell r="C27">
            <v>333597</v>
          </cell>
          <cell r="D27">
            <v>1465239</v>
          </cell>
          <cell r="E27">
            <v>1055740</v>
          </cell>
          <cell r="F27">
            <v>41318</v>
          </cell>
          <cell r="G27">
            <v>1097058</v>
          </cell>
        </row>
        <row r="28">
          <cell r="B28">
            <v>60919</v>
          </cell>
          <cell r="C28">
            <v>12963</v>
          </cell>
          <cell r="D28">
            <v>73882</v>
          </cell>
          <cell r="E28">
            <v>57909</v>
          </cell>
          <cell r="F28">
            <v>1016</v>
          </cell>
          <cell r="G28">
            <v>58925</v>
          </cell>
        </row>
        <row r="29">
          <cell r="B29">
            <v>60745</v>
          </cell>
          <cell r="C29">
            <v>4607</v>
          </cell>
          <cell r="D29">
            <v>65352</v>
          </cell>
          <cell r="E29">
            <v>58487</v>
          </cell>
          <cell r="F29">
            <v>707</v>
          </cell>
          <cell r="G29">
            <v>59194</v>
          </cell>
        </row>
        <row r="30">
          <cell r="B30">
            <v>234501</v>
          </cell>
          <cell r="C30">
            <v>51897</v>
          </cell>
          <cell r="D30">
            <v>286398</v>
          </cell>
          <cell r="E30">
            <v>228491</v>
          </cell>
          <cell r="F30">
            <v>7571</v>
          </cell>
          <cell r="G30">
            <v>236062</v>
          </cell>
        </row>
        <row r="31">
          <cell r="B31">
            <v>197180</v>
          </cell>
          <cell r="C31">
            <v>10803</v>
          </cell>
          <cell r="D31">
            <v>207983</v>
          </cell>
          <cell r="E31">
            <v>192011</v>
          </cell>
          <cell r="F31">
            <v>3470</v>
          </cell>
          <cell r="G31">
            <v>195481</v>
          </cell>
        </row>
        <row r="32">
          <cell r="B32">
            <v>679842</v>
          </cell>
          <cell r="C32">
            <v>272999</v>
          </cell>
          <cell r="D32">
            <v>952841</v>
          </cell>
          <cell r="E32">
            <v>620533</v>
          </cell>
          <cell r="F32">
            <v>26236</v>
          </cell>
          <cell r="G32">
            <v>646769</v>
          </cell>
        </row>
        <row r="33">
          <cell r="B33">
            <v>608144</v>
          </cell>
          <cell r="C33">
            <v>118856</v>
          </cell>
          <cell r="D33">
            <v>727000</v>
          </cell>
          <cell r="E33">
            <v>597990</v>
          </cell>
          <cell r="F33">
            <v>36471</v>
          </cell>
          <cell r="G33">
            <v>634461</v>
          </cell>
        </row>
        <row r="34">
          <cell r="B34">
            <v>848221</v>
          </cell>
          <cell r="C34">
            <v>197996</v>
          </cell>
          <cell r="D34">
            <v>1046217</v>
          </cell>
          <cell r="E34">
            <v>795590</v>
          </cell>
          <cell r="F34">
            <v>32430</v>
          </cell>
          <cell r="G34">
            <v>828020</v>
          </cell>
        </row>
        <row r="35">
          <cell r="B35">
            <v>616562</v>
          </cell>
          <cell r="C35">
            <v>110734</v>
          </cell>
          <cell r="D35">
            <v>727296</v>
          </cell>
          <cell r="E35">
            <v>590573</v>
          </cell>
          <cell r="F35">
            <v>17960</v>
          </cell>
          <cell r="G35">
            <v>608533</v>
          </cell>
        </row>
        <row r="36">
          <cell r="B36">
            <v>341442</v>
          </cell>
          <cell r="C36">
            <v>33576</v>
          </cell>
          <cell r="D36">
            <v>375018</v>
          </cell>
          <cell r="E36">
            <v>333314</v>
          </cell>
          <cell r="F36">
            <v>4697</v>
          </cell>
          <cell r="G36">
            <v>338011</v>
          </cell>
        </row>
        <row r="37">
          <cell r="B37">
            <v>630942</v>
          </cell>
          <cell r="C37">
            <v>135688</v>
          </cell>
          <cell r="D37">
            <v>766630</v>
          </cell>
          <cell r="E37">
            <v>587191</v>
          </cell>
          <cell r="F37">
            <v>28042</v>
          </cell>
          <cell r="G37">
            <v>615233</v>
          </cell>
        </row>
        <row r="38">
          <cell r="B38">
            <v>268015</v>
          </cell>
          <cell r="C38">
            <v>43376</v>
          </cell>
          <cell r="D38">
            <v>311391</v>
          </cell>
          <cell r="E38">
            <v>256673</v>
          </cell>
          <cell r="F38">
            <v>7002</v>
          </cell>
          <cell r="G38">
            <v>263675</v>
          </cell>
        </row>
        <row r="39">
          <cell r="B39">
            <v>37194</v>
          </cell>
          <cell r="C39">
            <v>5754</v>
          </cell>
          <cell r="D39">
            <v>42948</v>
          </cell>
          <cell r="E39">
            <v>35086</v>
          </cell>
          <cell r="F39">
            <v>1940</v>
          </cell>
          <cell r="G39">
            <v>37026</v>
          </cell>
        </row>
        <row r="40">
          <cell r="B40">
            <v>96815</v>
          </cell>
          <cell r="C40">
            <v>13478</v>
          </cell>
          <cell r="D40">
            <v>110293</v>
          </cell>
          <cell r="E40">
            <v>92312</v>
          </cell>
          <cell r="F40">
            <v>3523</v>
          </cell>
          <cell r="G40">
            <v>95835</v>
          </cell>
        </row>
        <row r="41">
          <cell r="B41">
            <v>15532</v>
          </cell>
          <cell r="C41">
            <v>1963</v>
          </cell>
          <cell r="D41">
            <v>17495</v>
          </cell>
          <cell r="E41">
            <v>14839</v>
          </cell>
          <cell r="F41">
            <v>259</v>
          </cell>
          <cell r="G41">
            <v>15098</v>
          </cell>
        </row>
        <row r="42">
          <cell r="B42">
            <v>129135</v>
          </cell>
          <cell r="C42">
            <v>8623</v>
          </cell>
          <cell r="D42">
            <v>137758</v>
          </cell>
          <cell r="E42">
            <v>126011</v>
          </cell>
          <cell r="F42">
            <v>2960</v>
          </cell>
          <cell r="G42">
            <v>128971</v>
          </cell>
        </row>
        <row r="43">
          <cell r="B43">
            <v>26684</v>
          </cell>
          <cell r="C43">
            <v>0</v>
          </cell>
          <cell r="D43">
            <v>26684</v>
          </cell>
          <cell r="E43">
            <v>26684</v>
          </cell>
          <cell r="F43">
            <v>0</v>
          </cell>
          <cell r="G43">
            <v>26684</v>
          </cell>
        </row>
        <row r="44">
          <cell r="B44">
            <v>24678</v>
          </cell>
          <cell r="C44">
            <v>1341</v>
          </cell>
          <cell r="D44">
            <v>26019</v>
          </cell>
          <cell r="E44">
            <v>24228</v>
          </cell>
          <cell r="F44">
            <v>681</v>
          </cell>
          <cell r="G44">
            <v>24909</v>
          </cell>
        </row>
        <row r="45">
          <cell r="B45">
            <v>59045</v>
          </cell>
          <cell r="C45">
            <v>5836</v>
          </cell>
          <cell r="D45">
            <v>64881</v>
          </cell>
          <cell r="E45">
            <v>57180</v>
          </cell>
          <cell r="F45">
            <v>550</v>
          </cell>
          <cell r="G45">
            <v>57730</v>
          </cell>
        </row>
        <row r="46">
          <cell r="B46">
            <v>95096</v>
          </cell>
          <cell r="C46">
            <v>45796</v>
          </cell>
          <cell r="D46">
            <v>140892</v>
          </cell>
          <cell r="E46">
            <v>88791</v>
          </cell>
          <cell r="F46">
            <v>4231</v>
          </cell>
          <cell r="G46">
            <v>93022</v>
          </cell>
        </row>
        <row r="47">
          <cell r="B47">
            <v>9273528</v>
          </cell>
          <cell r="C47">
            <v>2126142</v>
          </cell>
          <cell r="D47">
            <v>11399670</v>
          </cell>
          <cell r="E47">
            <v>8773900</v>
          </cell>
          <cell r="F47">
            <v>314320</v>
          </cell>
          <cell r="G47">
            <v>9088220</v>
          </cell>
        </row>
        <row r="48">
          <cell r="B48">
            <v>27232783</v>
          </cell>
          <cell r="C48">
            <v>7524664</v>
          </cell>
          <cell r="D48">
            <v>34757447</v>
          </cell>
          <cell r="E48">
            <v>25512337</v>
          </cell>
          <cell r="F48">
            <v>957270</v>
          </cell>
          <cell r="G48">
            <v>26469607</v>
          </cell>
        </row>
      </sheetData>
      <sheetData sheetId="29">
        <row r="7">
          <cell r="B7">
            <v>12285868</v>
          </cell>
          <cell r="C7">
            <v>2361782</v>
          </cell>
          <cell r="D7">
            <v>14647650</v>
          </cell>
          <cell r="E7">
            <v>10952008</v>
          </cell>
          <cell r="F7">
            <v>275478</v>
          </cell>
          <cell r="G7">
            <v>11227486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B10">
            <v>1808222</v>
          </cell>
          <cell r="C10">
            <v>466659</v>
          </cell>
          <cell r="D10">
            <v>2274881</v>
          </cell>
          <cell r="E10">
            <v>1691864</v>
          </cell>
          <cell r="F10">
            <v>39092</v>
          </cell>
          <cell r="G10">
            <v>1730956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2012379</v>
          </cell>
          <cell r="C16">
            <v>539317</v>
          </cell>
          <cell r="D16">
            <v>2551696</v>
          </cell>
          <cell r="E16">
            <v>1892121</v>
          </cell>
          <cell r="F16">
            <v>67154</v>
          </cell>
          <cell r="G16">
            <v>1959275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B19">
            <v>16106469</v>
          </cell>
          <cell r="C19">
            <v>3367758</v>
          </cell>
          <cell r="D19">
            <v>19474227</v>
          </cell>
          <cell r="E19">
            <v>14535993</v>
          </cell>
          <cell r="F19">
            <v>381724</v>
          </cell>
          <cell r="G19">
            <v>14917717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B48">
            <v>16106469</v>
          </cell>
          <cell r="C48">
            <v>3367758</v>
          </cell>
          <cell r="D48">
            <v>19474227</v>
          </cell>
          <cell r="E48">
            <v>14535993</v>
          </cell>
          <cell r="F48">
            <v>381724</v>
          </cell>
          <cell r="G48">
            <v>14917717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準財政収入額　表紙"/>
      <sheetName val="収入総括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8"/>
  <sheetViews>
    <sheetView tabSelected="1" view="pageBreakPreview" zoomScale="75" zoomScaleNormal="75" zoomScaleSheetLayoutView="75" zoomScalePageLayoutView="0" workbookViewId="0" topLeftCell="A1">
      <selection activeCell="E2" sqref="E2:G2"/>
    </sheetView>
  </sheetViews>
  <sheetFormatPr defaultColWidth="10.58203125" defaultRowHeight="18"/>
  <cols>
    <col min="1" max="1" width="1.66015625" style="104" customWidth="1"/>
    <col min="2" max="2" width="1.07421875" style="104" customWidth="1"/>
    <col min="3" max="3" width="2.41015625" style="104" customWidth="1"/>
    <col min="4" max="4" width="14.16015625" style="104" customWidth="1"/>
    <col min="5" max="10" width="10.41015625" style="104" customWidth="1"/>
    <col min="11" max="13" width="8.91015625" style="104" bestFit="1" customWidth="1"/>
    <col min="14" max="14" width="1.07421875" style="104" customWidth="1"/>
    <col min="15" max="15" width="2.41015625" style="104" customWidth="1"/>
    <col min="16" max="16" width="14.16015625" style="104" customWidth="1"/>
    <col min="17" max="16384" width="10.58203125" style="104" customWidth="1"/>
  </cols>
  <sheetData>
    <row r="1" ht="30.75" customHeight="1">
      <c r="B1" s="103" t="s">
        <v>155</v>
      </c>
    </row>
    <row r="2" spans="2:16" ht="18.75" customHeight="1">
      <c r="B2" s="105"/>
      <c r="C2" s="106"/>
      <c r="D2" s="106" t="s">
        <v>113</v>
      </c>
      <c r="E2" s="164" t="s">
        <v>99</v>
      </c>
      <c r="F2" s="165"/>
      <c r="G2" s="166"/>
      <c r="H2" s="165" t="s">
        <v>100</v>
      </c>
      <c r="I2" s="165"/>
      <c r="J2" s="165"/>
      <c r="K2" s="164" t="s">
        <v>114</v>
      </c>
      <c r="L2" s="165"/>
      <c r="M2" s="166"/>
      <c r="N2" s="106"/>
      <c r="O2" s="106" t="s">
        <v>115</v>
      </c>
      <c r="P2" s="107"/>
    </row>
    <row r="3" spans="2:16" ht="18.75" customHeight="1">
      <c r="B3" s="108"/>
      <c r="E3" s="109" t="s">
        <v>101</v>
      </c>
      <c r="F3" s="102" t="s">
        <v>102</v>
      </c>
      <c r="G3" s="101" t="s">
        <v>103</v>
      </c>
      <c r="H3" s="2" t="s">
        <v>101</v>
      </c>
      <c r="I3" s="101" t="s">
        <v>102</v>
      </c>
      <c r="J3" s="2" t="s">
        <v>103</v>
      </c>
      <c r="K3" s="109" t="s">
        <v>104</v>
      </c>
      <c r="L3" s="101" t="s">
        <v>105</v>
      </c>
      <c r="M3" s="110" t="s">
        <v>106</v>
      </c>
      <c r="P3" s="111"/>
    </row>
    <row r="4" spans="2:16" ht="18.75" customHeight="1">
      <c r="B4" s="112"/>
      <c r="C4" s="113" t="s">
        <v>116</v>
      </c>
      <c r="D4" s="113"/>
      <c r="E4" s="114" t="s">
        <v>107</v>
      </c>
      <c r="F4" s="114" t="s">
        <v>108</v>
      </c>
      <c r="G4" s="115" t="s">
        <v>109</v>
      </c>
      <c r="H4" s="116" t="s">
        <v>110</v>
      </c>
      <c r="I4" s="115" t="s">
        <v>111</v>
      </c>
      <c r="J4" s="116" t="s">
        <v>112</v>
      </c>
      <c r="K4" s="114"/>
      <c r="L4" s="115"/>
      <c r="M4" s="117"/>
      <c r="N4" s="113"/>
      <c r="O4" s="113"/>
      <c r="P4" s="118" t="s">
        <v>117</v>
      </c>
    </row>
    <row r="5" spans="2:16" ht="17.25" customHeight="1">
      <c r="B5" s="105" t="s">
        <v>49</v>
      </c>
      <c r="C5" s="106"/>
      <c r="D5" s="106"/>
      <c r="E5" s="139">
        <f>E6</f>
        <v>174509228</v>
      </c>
      <c r="F5" s="139">
        <f>F6</f>
        <v>16150369</v>
      </c>
      <c r="G5" s="140">
        <f aca="true" t="shared" si="0" ref="G5:G22">SUM(E5:F5)</f>
        <v>190659597</v>
      </c>
      <c r="H5" s="141">
        <f>H6</f>
        <v>170817472</v>
      </c>
      <c r="I5" s="140">
        <f>I6</f>
        <v>3009645</v>
      </c>
      <c r="J5" s="141">
        <f aca="true" t="shared" si="1" ref="J5:J22">SUM(H5:I5)</f>
        <v>173827117</v>
      </c>
      <c r="K5" s="142">
        <f aca="true" t="shared" si="2" ref="K5:M10">ROUND(H5/E5*100,1)</f>
        <v>97.9</v>
      </c>
      <c r="L5" s="143">
        <f t="shared" si="2"/>
        <v>18.6</v>
      </c>
      <c r="M5" s="144">
        <f t="shared" si="2"/>
        <v>91.2</v>
      </c>
      <c r="N5" s="106" t="s">
        <v>49</v>
      </c>
      <c r="O5" s="106"/>
      <c r="P5" s="107"/>
    </row>
    <row r="6" spans="2:16" ht="17.25" customHeight="1">
      <c r="B6" s="108"/>
      <c r="C6" s="104" t="s">
        <v>118</v>
      </c>
      <c r="E6" s="125">
        <f>SUM(E7,E13,E21:E22,E24)</f>
        <v>174509228</v>
      </c>
      <c r="F6" s="125">
        <f>SUM(F7,F13,F21:F22,F24)</f>
        <v>16150369</v>
      </c>
      <c r="G6" s="126">
        <f t="shared" si="0"/>
        <v>190659597</v>
      </c>
      <c r="H6" s="132">
        <f>SUM(H7,H13,H21:H22,H24)</f>
        <v>170817472</v>
      </c>
      <c r="I6" s="126">
        <f>SUM(I7,I13,I21:I22,I24)</f>
        <v>3009645</v>
      </c>
      <c r="J6" s="132">
        <f t="shared" si="1"/>
        <v>173827117</v>
      </c>
      <c r="K6" s="145">
        <f t="shared" si="2"/>
        <v>97.9</v>
      </c>
      <c r="L6" s="146">
        <f t="shared" si="2"/>
        <v>18.6</v>
      </c>
      <c r="M6" s="147">
        <f t="shared" si="2"/>
        <v>91.2</v>
      </c>
      <c r="O6" s="104" t="s">
        <v>118</v>
      </c>
      <c r="P6" s="111"/>
    </row>
    <row r="7" spans="2:16" ht="17.25" customHeight="1">
      <c r="B7" s="108"/>
      <c r="C7" s="119" t="s">
        <v>119</v>
      </c>
      <c r="D7" s="120"/>
      <c r="E7" s="122">
        <f>SUM(E8,E9,E11,E12)</f>
        <v>94805353</v>
      </c>
      <c r="F7" s="122">
        <f>SUM(F8,F9,F11,F12)</f>
        <v>4857609</v>
      </c>
      <c r="G7" s="123">
        <f t="shared" si="0"/>
        <v>99662962</v>
      </c>
      <c r="H7" s="148">
        <f>SUM(H8,H9,H11,H12)</f>
        <v>93123901</v>
      </c>
      <c r="I7" s="123">
        <f>SUM(I8,I9,I11,I12)</f>
        <v>995129</v>
      </c>
      <c r="J7" s="148">
        <f t="shared" si="1"/>
        <v>94119030</v>
      </c>
      <c r="K7" s="145">
        <f t="shared" si="2"/>
        <v>98.2</v>
      </c>
      <c r="L7" s="146">
        <f t="shared" si="2"/>
        <v>20.5</v>
      </c>
      <c r="M7" s="147">
        <f t="shared" si="2"/>
        <v>94.4</v>
      </c>
      <c r="O7" s="119" t="s">
        <v>119</v>
      </c>
      <c r="P7" s="121"/>
    </row>
    <row r="8" spans="2:16" ht="17.25" customHeight="1">
      <c r="B8" s="108"/>
      <c r="C8" s="120"/>
      <c r="D8" s="104" t="s">
        <v>120</v>
      </c>
      <c r="E8" s="122">
        <f>'[1]個人均等割'!B48</f>
        <v>1820643</v>
      </c>
      <c r="F8" s="122">
        <f>'[1]個人均等割'!C48</f>
        <v>105698</v>
      </c>
      <c r="G8" s="123">
        <f t="shared" si="0"/>
        <v>1926341</v>
      </c>
      <c r="H8" s="122">
        <f>'[1]個人均等割'!E48</f>
        <v>1784349</v>
      </c>
      <c r="I8" s="123">
        <f>'[1]個人均等割'!F48</f>
        <v>23042</v>
      </c>
      <c r="J8" s="148">
        <f t="shared" si="1"/>
        <v>1807391</v>
      </c>
      <c r="K8" s="145">
        <f t="shared" si="2"/>
        <v>98</v>
      </c>
      <c r="L8" s="146">
        <f t="shared" si="2"/>
        <v>21.8</v>
      </c>
      <c r="M8" s="147">
        <f t="shared" si="2"/>
        <v>93.8</v>
      </c>
      <c r="O8" s="120"/>
      <c r="P8" s="111" t="s">
        <v>120</v>
      </c>
    </row>
    <row r="9" spans="2:16" ht="17.25" customHeight="1">
      <c r="B9" s="108"/>
      <c r="C9" s="120"/>
      <c r="D9" s="104" t="s">
        <v>121</v>
      </c>
      <c r="E9" s="122">
        <f>'[1]所得割'!B48</f>
        <v>78778843</v>
      </c>
      <c r="F9" s="122">
        <f>'[1]所得割'!C48</f>
        <v>4520032</v>
      </c>
      <c r="G9" s="123">
        <f t="shared" si="0"/>
        <v>83298875</v>
      </c>
      <c r="H9" s="122">
        <f>'[1]所得割'!E48</f>
        <v>77232853</v>
      </c>
      <c r="I9" s="123">
        <f>'[1]所得割'!F48</f>
        <v>934619</v>
      </c>
      <c r="J9" s="148">
        <f t="shared" si="1"/>
        <v>78167472</v>
      </c>
      <c r="K9" s="145">
        <f t="shared" si="2"/>
        <v>98</v>
      </c>
      <c r="L9" s="146">
        <f t="shared" si="2"/>
        <v>20.7</v>
      </c>
      <c r="M9" s="147">
        <f t="shared" si="2"/>
        <v>93.8</v>
      </c>
      <c r="O9" s="120"/>
      <c r="P9" s="111" t="s">
        <v>121</v>
      </c>
    </row>
    <row r="10" spans="2:16" ht="17.25" customHeight="1">
      <c r="B10" s="108"/>
      <c r="C10" s="124" t="s">
        <v>122</v>
      </c>
      <c r="E10" s="122">
        <f>'[1]所得割（退職）'!B48</f>
        <v>1216227</v>
      </c>
      <c r="F10" s="125">
        <v>1510</v>
      </c>
      <c r="G10" s="123">
        <f t="shared" si="0"/>
        <v>1217737</v>
      </c>
      <c r="H10" s="122">
        <f>'[1]所得割（退職）'!E48</f>
        <v>1215153</v>
      </c>
      <c r="I10" s="126">
        <v>692</v>
      </c>
      <c r="J10" s="148">
        <f t="shared" si="1"/>
        <v>1215845</v>
      </c>
      <c r="K10" s="145">
        <f aca="true" t="shared" si="3" ref="K10:K22">ROUND(H10/E10*100,1)</f>
        <v>99.9</v>
      </c>
      <c r="L10" s="149">
        <f t="shared" si="2"/>
        <v>45.8</v>
      </c>
      <c r="M10" s="147">
        <f aca="true" t="shared" si="4" ref="M10:M22">ROUND(J10/G10*100,1)</f>
        <v>99.8</v>
      </c>
      <c r="O10" s="124" t="s">
        <v>122</v>
      </c>
      <c r="P10" s="111"/>
    </row>
    <row r="11" spans="2:16" ht="17.25" customHeight="1">
      <c r="B11" s="108"/>
      <c r="C11" s="120"/>
      <c r="D11" s="104" t="s">
        <v>123</v>
      </c>
      <c r="E11" s="122">
        <f>'[1]法人均等割'!B48</f>
        <v>2862878</v>
      </c>
      <c r="F11" s="122">
        <f>'[1]法人均等割'!C48</f>
        <v>67491</v>
      </c>
      <c r="G11" s="123">
        <f t="shared" si="0"/>
        <v>2930369</v>
      </c>
      <c r="H11" s="122">
        <f>'[1]法人均等割'!E48</f>
        <v>2836811</v>
      </c>
      <c r="I11" s="123">
        <f>'[1]法人均等割'!F48</f>
        <v>11254</v>
      </c>
      <c r="J11" s="148">
        <f t="shared" si="1"/>
        <v>2848065</v>
      </c>
      <c r="K11" s="145">
        <f t="shared" si="3"/>
        <v>99.1</v>
      </c>
      <c r="L11" s="146">
        <f aca="true" t="shared" si="5" ref="L11:L17">ROUND(I11/F11*100,1)</f>
        <v>16.7</v>
      </c>
      <c r="M11" s="147">
        <f t="shared" si="4"/>
        <v>97.2</v>
      </c>
      <c r="O11" s="120"/>
      <c r="P11" s="111" t="s">
        <v>123</v>
      </c>
    </row>
    <row r="12" spans="2:16" ht="17.25" customHeight="1">
      <c r="B12" s="108"/>
      <c r="C12" s="119"/>
      <c r="D12" s="120" t="s">
        <v>124</v>
      </c>
      <c r="E12" s="122">
        <f>'[1]法人税割'!B48</f>
        <v>11342989</v>
      </c>
      <c r="F12" s="122">
        <f>'[1]法人税割'!C48</f>
        <v>164388</v>
      </c>
      <c r="G12" s="123">
        <f t="shared" si="0"/>
        <v>11507377</v>
      </c>
      <c r="H12" s="122">
        <f>'[1]法人税割'!E48</f>
        <v>11269888</v>
      </c>
      <c r="I12" s="123">
        <f>'[1]法人税割'!F48</f>
        <v>26214</v>
      </c>
      <c r="J12" s="148">
        <f t="shared" si="1"/>
        <v>11296102</v>
      </c>
      <c r="K12" s="145">
        <f t="shared" si="3"/>
        <v>99.4</v>
      </c>
      <c r="L12" s="146">
        <f t="shared" si="5"/>
        <v>15.9</v>
      </c>
      <c r="M12" s="147">
        <f t="shared" si="4"/>
        <v>98.2</v>
      </c>
      <c r="O12" s="119"/>
      <c r="P12" s="121" t="s">
        <v>124</v>
      </c>
    </row>
    <row r="13" spans="2:16" ht="17.25" customHeight="1">
      <c r="B13" s="108"/>
      <c r="C13" s="120" t="s">
        <v>125</v>
      </c>
      <c r="D13" s="119"/>
      <c r="E13" s="122">
        <f>SUM(E14,E18)</f>
        <v>70484808</v>
      </c>
      <c r="F13" s="122">
        <f>SUM(F14,F18)</f>
        <v>9780725</v>
      </c>
      <c r="G13" s="123">
        <f t="shared" si="0"/>
        <v>80265533</v>
      </c>
      <c r="H13" s="122">
        <f>SUM(H14,H18)</f>
        <v>68555484</v>
      </c>
      <c r="I13" s="123">
        <f>SUM(I14,I18)</f>
        <v>1959583</v>
      </c>
      <c r="J13" s="148">
        <f t="shared" si="1"/>
        <v>70515067</v>
      </c>
      <c r="K13" s="145">
        <f t="shared" si="3"/>
        <v>97.3</v>
      </c>
      <c r="L13" s="146">
        <f t="shared" si="5"/>
        <v>20</v>
      </c>
      <c r="M13" s="147">
        <f t="shared" si="4"/>
        <v>87.9</v>
      </c>
      <c r="O13" s="120" t="s">
        <v>125</v>
      </c>
      <c r="P13" s="127"/>
    </row>
    <row r="14" spans="2:16" ht="17.25" customHeight="1">
      <c r="B14" s="108"/>
      <c r="C14" s="128"/>
      <c r="D14" s="128" t="s">
        <v>126</v>
      </c>
      <c r="E14" s="122">
        <f>SUM(E15:E17)</f>
        <v>70095752</v>
      </c>
      <c r="F14" s="122">
        <f>SUM(F15:F17)</f>
        <v>9780725</v>
      </c>
      <c r="G14" s="123">
        <f t="shared" si="0"/>
        <v>79876477</v>
      </c>
      <c r="H14" s="122">
        <f>SUM(H15:H17)</f>
        <v>68166428</v>
      </c>
      <c r="I14" s="123">
        <f>SUM(I15:I17)</f>
        <v>1959583</v>
      </c>
      <c r="J14" s="148">
        <f t="shared" si="1"/>
        <v>70126011</v>
      </c>
      <c r="K14" s="145">
        <f t="shared" si="3"/>
        <v>97.2</v>
      </c>
      <c r="L14" s="146">
        <f t="shared" si="5"/>
        <v>20</v>
      </c>
      <c r="M14" s="147">
        <f t="shared" si="4"/>
        <v>87.8</v>
      </c>
      <c r="O14" s="128"/>
      <c r="P14" s="129" t="s">
        <v>126</v>
      </c>
    </row>
    <row r="15" spans="2:16" ht="17.25" customHeight="1">
      <c r="B15" s="108"/>
      <c r="C15" s="128"/>
      <c r="D15" s="128" t="s">
        <v>127</v>
      </c>
      <c r="E15" s="130">
        <f>'[1]固定税・土地'!B48</f>
        <v>30712653</v>
      </c>
      <c r="F15" s="130">
        <f>'[1]固定税・土地'!C48</f>
        <v>4510449</v>
      </c>
      <c r="G15" s="123">
        <f t="shared" si="0"/>
        <v>35223102</v>
      </c>
      <c r="H15" s="130">
        <f>'[1]固定税・土地'!E48</f>
        <v>29842798</v>
      </c>
      <c r="I15" s="131">
        <f>'[1]固定税・土地'!F48</f>
        <v>904482</v>
      </c>
      <c r="J15" s="148">
        <f t="shared" si="1"/>
        <v>30747280</v>
      </c>
      <c r="K15" s="145">
        <f t="shared" si="3"/>
        <v>97.2</v>
      </c>
      <c r="L15" s="146">
        <f t="shared" si="5"/>
        <v>20.1</v>
      </c>
      <c r="M15" s="147">
        <f t="shared" si="4"/>
        <v>87.3</v>
      </c>
      <c r="O15" s="128"/>
      <c r="P15" s="129" t="s">
        <v>127</v>
      </c>
    </row>
    <row r="16" spans="2:16" ht="17.25" customHeight="1">
      <c r="B16" s="108"/>
      <c r="C16" s="128"/>
      <c r="D16" s="128" t="s">
        <v>128</v>
      </c>
      <c r="E16" s="122">
        <f>'[1]固定税・家屋'!B48</f>
        <v>28550609</v>
      </c>
      <c r="F16" s="122">
        <f>'[1]固定税・家屋'!C48</f>
        <v>4186838</v>
      </c>
      <c r="G16" s="123">
        <f t="shared" si="0"/>
        <v>32737447</v>
      </c>
      <c r="H16" s="122">
        <f>'[1]固定税・家屋'!E48</f>
        <v>27729097</v>
      </c>
      <c r="I16" s="123">
        <f>'[1]固定税・家屋'!F48</f>
        <v>837178</v>
      </c>
      <c r="J16" s="148">
        <f t="shared" si="1"/>
        <v>28566275</v>
      </c>
      <c r="K16" s="145">
        <f t="shared" si="3"/>
        <v>97.1</v>
      </c>
      <c r="L16" s="146">
        <f t="shared" si="5"/>
        <v>20</v>
      </c>
      <c r="M16" s="147">
        <f t="shared" si="4"/>
        <v>87.3</v>
      </c>
      <c r="O16" s="128"/>
      <c r="P16" s="129" t="s">
        <v>128</v>
      </c>
    </row>
    <row r="17" spans="2:16" ht="17.25" customHeight="1">
      <c r="B17" s="108"/>
      <c r="C17" s="120"/>
      <c r="D17" s="119" t="s">
        <v>129</v>
      </c>
      <c r="E17" s="122">
        <f>'[1]固定税・償却'!B48</f>
        <v>10832490</v>
      </c>
      <c r="F17" s="122">
        <f>'[1]固定税・償却'!C48</f>
        <v>1083438</v>
      </c>
      <c r="G17" s="123">
        <f t="shared" si="0"/>
        <v>11915928</v>
      </c>
      <c r="H17" s="122">
        <f>'[1]固定税・償却'!E48</f>
        <v>10594533</v>
      </c>
      <c r="I17" s="123">
        <f>'[1]固定税・償却'!F48</f>
        <v>217923</v>
      </c>
      <c r="J17" s="148">
        <f t="shared" si="1"/>
        <v>10812456</v>
      </c>
      <c r="K17" s="145">
        <f t="shared" si="3"/>
        <v>97.8</v>
      </c>
      <c r="L17" s="146">
        <f t="shared" si="5"/>
        <v>20.1</v>
      </c>
      <c r="M17" s="147">
        <f t="shared" si="4"/>
        <v>90.7</v>
      </c>
      <c r="O17" s="120"/>
      <c r="P17" s="127" t="s">
        <v>129</v>
      </c>
    </row>
    <row r="18" spans="2:16" ht="17.25" customHeight="1">
      <c r="B18" s="108"/>
      <c r="C18" s="119"/>
      <c r="D18" s="120" t="s">
        <v>130</v>
      </c>
      <c r="E18" s="122">
        <f>SUM(E19:E20)</f>
        <v>389056</v>
      </c>
      <c r="F18" s="125" t="s">
        <v>131</v>
      </c>
      <c r="G18" s="123">
        <f t="shared" si="0"/>
        <v>389056</v>
      </c>
      <c r="H18" s="122">
        <f>SUM(H19:H20)</f>
        <v>389056</v>
      </c>
      <c r="I18" s="126" t="s">
        <v>131</v>
      </c>
      <c r="J18" s="148">
        <f t="shared" si="1"/>
        <v>389056</v>
      </c>
      <c r="K18" s="145">
        <f t="shared" si="3"/>
        <v>100</v>
      </c>
      <c r="L18" s="149" t="s">
        <v>131</v>
      </c>
      <c r="M18" s="147">
        <f t="shared" si="4"/>
        <v>100</v>
      </c>
      <c r="O18" s="119"/>
      <c r="P18" s="121" t="s">
        <v>132</v>
      </c>
    </row>
    <row r="19" spans="2:16" ht="17.25" customHeight="1">
      <c r="B19" s="108"/>
      <c r="C19" s="119"/>
      <c r="D19" s="128" t="s">
        <v>133</v>
      </c>
      <c r="E19" s="122">
        <f>'[1]交付金'!B48</f>
        <v>313295</v>
      </c>
      <c r="F19" s="125" t="s">
        <v>134</v>
      </c>
      <c r="G19" s="123">
        <f t="shared" si="0"/>
        <v>313295</v>
      </c>
      <c r="H19" s="122">
        <f>'[1]交付金'!E48</f>
        <v>313295</v>
      </c>
      <c r="I19" s="126" t="s">
        <v>134</v>
      </c>
      <c r="J19" s="148">
        <f t="shared" si="1"/>
        <v>313295</v>
      </c>
      <c r="K19" s="145">
        <f t="shared" si="3"/>
        <v>100</v>
      </c>
      <c r="L19" s="149" t="s">
        <v>134</v>
      </c>
      <c r="M19" s="147">
        <f t="shared" si="4"/>
        <v>100</v>
      </c>
      <c r="O19" s="119"/>
      <c r="P19" s="129" t="s">
        <v>133</v>
      </c>
    </row>
    <row r="20" spans="2:16" ht="17.25" customHeight="1">
      <c r="B20" s="108"/>
      <c r="C20" s="119"/>
      <c r="D20" s="128" t="s">
        <v>135</v>
      </c>
      <c r="E20" s="122">
        <f>'[1]納付金'!B48</f>
        <v>75761</v>
      </c>
      <c r="F20" s="125" t="s">
        <v>134</v>
      </c>
      <c r="G20" s="123">
        <f t="shared" si="0"/>
        <v>75761</v>
      </c>
      <c r="H20" s="122">
        <f>'[1]納付金'!E48</f>
        <v>75761</v>
      </c>
      <c r="I20" s="126" t="s">
        <v>134</v>
      </c>
      <c r="J20" s="148">
        <f t="shared" si="1"/>
        <v>75761</v>
      </c>
      <c r="K20" s="145">
        <f t="shared" si="3"/>
        <v>100</v>
      </c>
      <c r="L20" s="149" t="s">
        <v>134</v>
      </c>
      <c r="M20" s="147">
        <f t="shared" si="4"/>
        <v>100</v>
      </c>
      <c r="O20" s="119"/>
      <c r="P20" s="129" t="s">
        <v>135</v>
      </c>
    </row>
    <row r="21" spans="2:16" ht="17.25" customHeight="1">
      <c r="B21" s="108"/>
      <c r="C21" s="119" t="s">
        <v>136</v>
      </c>
      <c r="D21" s="120"/>
      <c r="E21" s="122">
        <f>'[1]軽自動車税'!B48</f>
        <v>1897267</v>
      </c>
      <c r="F21" s="122">
        <f>'[1]軽自動車税'!C48</f>
        <v>250883</v>
      </c>
      <c r="G21" s="123">
        <f t="shared" si="0"/>
        <v>2148150</v>
      </c>
      <c r="H21" s="122">
        <f>'[1]軽自動車税'!E48</f>
        <v>1817416</v>
      </c>
      <c r="I21" s="123">
        <f>'[1]軽自動車税'!F48</f>
        <v>45805</v>
      </c>
      <c r="J21" s="148">
        <f t="shared" si="1"/>
        <v>1863221</v>
      </c>
      <c r="K21" s="145">
        <f t="shared" si="3"/>
        <v>95.8</v>
      </c>
      <c r="L21" s="146">
        <f>ROUND(I21/F21*100,1)</f>
        <v>18.3</v>
      </c>
      <c r="M21" s="147">
        <f t="shared" si="4"/>
        <v>86.7</v>
      </c>
      <c r="O21" s="119" t="s">
        <v>136</v>
      </c>
      <c r="P21" s="121"/>
    </row>
    <row r="22" spans="2:16" ht="17.25" customHeight="1">
      <c r="B22" s="108"/>
      <c r="C22" s="119" t="s">
        <v>137</v>
      </c>
      <c r="D22" s="120"/>
      <c r="E22" s="122">
        <f>'[1]市町村たばこ税'!B48</f>
        <v>7319078</v>
      </c>
      <c r="F22" s="125">
        <f>'[1]市町村たばこ税'!C48</f>
        <v>6</v>
      </c>
      <c r="G22" s="123">
        <f t="shared" si="0"/>
        <v>7319084</v>
      </c>
      <c r="H22" s="122">
        <f>'[1]市町村たばこ税'!E48</f>
        <v>7319078</v>
      </c>
      <c r="I22" s="126">
        <f>'[1]市町村たばこ税'!F48</f>
        <v>6</v>
      </c>
      <c r="J22" s="148">
        <f t="shared" si="1"/>
        <v>7319084</v>
      </c>
      <c r="K22" s="145">
        <f t="shared" si="3"/>
        <v>100</v>
      </c>
      <c r="L22" s="149" t="s">
        <v>138</v>
      </c>
      <c r="M22" s="147">
        <f t="shared" si="4"/>
        <v>100</v>
      </c>
      <c r="O22" s="119" t="s">
        <v>137</v>
      </c>
      <c r="P22" s="121"/>
    </row>
    <row r="23" spans="2:16" ht="17.25" customHeight="1">
      <c r="B23" s="108"/>
      <c r="C23" s="119" t="s">
        <v>139</v>
      </c>
      <c r="D23" s="120"/>
      <c r="E23" s="125" t="s">
        <v>140</v>
      </c>
      <c r="F23" s="125" t="s">
        <v>140</v>
      </c>
      <c r="G23" s="126" t="s">
        <v>140</v>
      </c>
      <c r="H23" s="132" t="s">
        <v>140</v>
      </c>
      <c r="I23" s="126" t="s">
        <v>140</v>
      </c>
      <c r="J23" s="132" t="s">
        <v>140</v>
      </c>
      <c r="K23" s="150" t="s">
        <v>140</v>
      </c>
      <c r="L23" s="149" t="s">
        <v>140</v>
      </c>
      <c r="M23" s="151" t="s">
        <v>140</v>
      </c>
      <c r="O23" s="119" t="s">
        <v>139</v>
      </c>
      <c r="P23" s="121"/>
    </row>
    <row r="24" spans="2:16" ht="17.25" customHeight="1">
      <c r="B24" s="108"/>
      <c r="C24" s="133" t="s">
        <v>141</v>
      </c>
      <c r="D24" s="128"/>
      <c r="E24" s="122">
        <f>SUM(E25:E27)</f>
        <v>2722</v>
      </c>
      <c r="F24" s="122">
        <f>SUM(F25:F27)</f>
        <v>1261146</v>
      </c>
      <c r="G24" s="123">
        <f>SUM(E24:F24)</f>
        <v>1263868</v>
      </c>
      <c r="H24" s="122">
        <f>SUM(H25:H27)</f>
        <v>1593</v>
      </c>
      <c r="I24" s="123">
        <f>SUM(I25:I27)</f>
        <v>9122</v>
      </c>
      <c r="J24" s="148">
        <f>SUM(H24:I24)</f>
        <v>10715</v>
      </c>
      <c r="K24" s="150">
        <f aca="true" t="shared" si="6" ref="K24:M26">ROUND(H24/E24*100,1)</f>
        <v>58.5</v>
      </c>
      <c r="L24" s="149">
        <f t="shared" si="6"/>
        <v>0.7</v>
      </c>
      <c r="M24" s="151">
        <f t="shared" si="6"/>
        <v>0.8</v>
      </c>
      <c r="O24" s="133" t="s">
        <v>141</v>
      </c>
      <c r="P24" s="129"/>
    </row>
    <row r="25" spans="2:16" ht="17.25" customHeight="1">
      <c r="B25" s="108"/>
      <c r="C25" s="119"/>
      <c r="D25" s="120" t="s">
        <v>142</v>
      </c>
      <c r="E25" s="122">
        <f>'[1]特土地・保有'!B48</f>
        <v>2722</v>
      </c>
      <c r="F25" s="122">
        <f>'[1]特土地・保有'!C48</f>
        <v>1198654</v>
      </c>
      <c r="G25" s="123">
        <f>SUM(E25:F25)</f>
        <v>1201376</v>
      </c>
      <c r="H25" s="122">
        <f>'[1]特土地・保有'!E48</f>
        <v>1593</v>
      </c>
      <c r="I25" s="122">
        <f>'[1]特土地・保有'!F48</f>
        <v>3077</v>
      </c>
      <c r="J25" s="123">
        <f>SUM(H25:I25)</f>
        <v>4670</v>
      </c>
      <c r="K25" s="150">
        <f t="shared" si="6"/>
        <v>58.5</v>
      </c>
      <c r="L25" s="149">
        <f t="shared" si="6"/>
        <v>0.3</v>
      </c>
      <c r="M25" s="151">
        <f t="shared" si="6"/>
        <v>0.4</v>
      </c>
      <c r="O25" s="119"/>
      <c r="P25" s="121" t="s">
        <v>142</v>
      </c>
    </row>
    <row r="26" spans="2:16" ht="17.25" customHeight="1">
      <c r="B26" s="108"/>
      <c r="C26" s="119"/>
      <c r="D26" s="120" t="s">
        <v>143</v>
      </c>
      <c r="E26" s="122">
        <f>'[1]特土地・取得'!B48</f>
        <v>0</v>
      </c>
      <c r="F26" s="122">
        <f>'[1]特土地・取得'!C48</f>
        <v>62492</v>
      </c>
      <c r="G26" s="123">
        <f>SUM(E26:F26)</f>
        <v>62492</v>
      </c>
      <c r="H26" s="122">
        <f>'[1]特土地・取得'!E48</f>
        <v>0</v>
      </c>
      <c r="I26" s="122">
        <f>'[1]特土地・取得'!F48</f>
        <v>6045</v>
      </c>
      <c r="J26" s="123">
        <f>SUM(H26:I26)</f>
        <v>6045</v>
      </c>
      <c r="K26" s="150" t="s">
        <v>140</v>
      </c>
      <c r="L26" s="149">
        <f t="shared" si="6"/>
        <v>9.7</v>
      </c>
      <c r="M26" s="151">
        <f t="shared" si="6"/>
        <v>9.7</v>
      </c>
      <c r="O26" s="119"/>
      <c r="P26" s="121" t="s">
        <v>143</v>
      </c>
    </row>
    <row r="27" spans="2:16" ht="17.25" customHeight="1">
      <c r="B27" s="108"/>
      <c r="C27" s="119"/>
      <c r="D27" s="120" t="s">
        <v>144</v>
      </c>
      <c r="E27" s="125" t="s">
        <v>145</v>
      </c>
      <c r="F27" s="125" t="s">
        <v>145</v>
      </c>
      <c r="G27" s="126" t="s">
        <v>145</v>
      </c>
      <c r="H27" s="132" t="s">
        <v>145</v>
      </c>
      <c r="I27" s="126" t="s">
        <v>145</v>
      </c>
      <c r="J27" s="132" t="s">
        <v>145</v>
      </c>
      <c r="K27" s="150" t="s">
        <v>145</v>
      </c>
      <c r="L27" s="149" t="s">
        <v>145</v>
      </c>
      <c r="M27" s="151" t="s">
        <v>145</v>
      </c>
      <c r="O27" s="119"/>
      <c r="P27" s="121" t="s">
        <v>144</v>
      </c>
    </row>
    <row r="28" spans="2:16" ht="17.25" customHeight="1">
      <c r="B28" s="108"/>
      <c r="C28" s="119" t="s">
        <v>146</v>
      </c>
      <c r="D28" s="120"/>
      <c r="E28" s="125" t="s">
        <v>147</v>
      </c>
      <c r="F28" s="125" t="s">
        <v>147</v>
      </c>
      <c r="G28" s="126" t="s">
        <v>147</v>
      </c>
      <c r="H28" s="132" t="s">
        <v>147</v>
      </c>
      <c r="I28" s="126" t="s">
        <v>147</v>
      </c>
      <c r="J28" s="132" t="s">
        <v>147</v>
      </c>
      <c r="K28" s="150" t="s">
        <v>147</v>
      </c>
      <c r="L28" s="149" t="s">
        <v>147</v>
      </c>
      <c r="M28" s="151" t="s">
        <v>147</v>
      </c>
      <c r="O28" s="119" t="s">
        <v>146</v>
      </c>
      <c r="P28" s="121"/>
    </row>
    <row r="29" spans="2:16" ht="17.25" customHeight="1">
      <c r="B29" s="108" t="s">
        <v>148</v>
      </c>
      <c r="C29" s="120"/>
      <c r="D29" s="120"/>
      <c r="E29" s="122">
        <f>SUM(E30,E31,E32)</f>
        <v>9638479</v>
      </c>
      <c r="F29" s="122">
        <f>SUM(F30,F31,F32)</f>
        <v>1311393</v>
      </c>
      <c r="G29" s="123">
        <f aca="true" t="shared" si="7" ref="G29:G34">SUM(E29:F29)</f>
        <v>10949872</v>
      </c>
      <c r="H29" s="148">
        <f>SUM(H30,H31,H32)</f>
        <v>9376563</v>
      </c>
      <c r="I29" s="123">
        <f>SUM(I30,I31,I32)</f>
        <v>262241</v>
      </c>
      <c r="J29" s="148">
        <f aca="true" t="shared" si="8" ref="J29:J34">SUM(H29:I29)</f>
        <v>9638804</v>
      </c>
      <c r="K29" s="150">
        <f>ROUND(H29/E29*100,1)</f>
        <v>97.3</v>
      </c>
      <c r="L29" s="149">
        <f>ROUND(I29/F29*100,1)</f>
        <v>20</v>
      </c>
      <c r="M29" s="151">
        <f>ROUND(J29/G29*100,1)</f>
        <v>88</v>
      </c>
      <c r="N29" s="104" t="s">
        <v>148</v>
      </c>
      <c r="O29" s="120"/>
      <c r="P29" s="121"/>
    </row>
    <row r="30" spans="2:16" ht="17.25" customHeight="1">
      <c r="B30" s="108"/>
      <c r="C30" s="119" t="s">
        <v>149</v>
      </c>
      <c r="D30" s="120"/>
      <c r="E30" s="122">
        <f>'[1]入湯税'!B48</f>
        <v>42043</v>
      </c>
      <c r="F30" s="125" t="s">
        <v>150</v>
      </c>
      <c r="G30" s="123">
        <f t="shared" si="7"/>
        <v>42043</v>
      </c>
      <c r="H30" s="122">
        <f>'[1]入湯税'!E48</f>
        <v>42043</v>
      </c>
      <c r="I30" s="126" t="s">
        <v>150</v>
      </c>
      <c r="J30" s="148">
        <f t="shared" si="8"/>
        <v>42043</v>
      </c>
      <c r="K30" s="150">
        <f>ROUND(H30/E30*100,1)</f>
        <v>100</v>
      </c>
      <c r="L30" s="149" t="s">
        <v>150</v>
      </c>
      <c r="M30" s="151">
        <f>ROUND(J30/G30*100,1)</f>
        <v>100</v>
      </c>
      <c r="O30" s="119" t="s">
        <v>149</v>
      </c>
      <c r="P30" s="121"/>
    </row>
    <row r="31" spans="2:16" ht="17.25" customHeight="1">
      <c r="B31" s="108"/>
      <c r="C31" s="119" t="s">
        <v>71</v>
      </c>
      <c r="D31" s="128"/>
      <c r="E31" s="122">
        <f>'[1]事業所税'!B48</f>
        <v>794927</v>
      </c>
      <c r="F31" s="122">
        <f>'[1]事業所税'!C48</f>
        <v>10611</v>
      </c>
      <c r="G31" s="123">
        <f t="shared" si="7"/>
        <v>805538</v>
      </c>
      <c r="H31" s="122">
        <f>'[1]事業所税'!E48</f>
        <v>784425</v>
      </c>
      <c r="I31" s="123">
        <f>'[1]事業所税'!F48</f>
        <v>4428</v>
      </c>
      <c r="J31" s="163">
        <f t="shared" si="8"/>
        <v>788853</v>
      </c>
      <c r="K31" s="150">
        <f>ROUND(H31/E31*100,1)</f>
        <v>98.7</v>
      </c>
      <c r="L31" s="149">
        <f>ROUND(I31/F31*100,1)</f>
        <v>41.7</v>
      </c>
      <c r="M31" s="151">
        <f>ROUND(J31/G31*100,1)</f>
        <v>97.9</v>
      </c>
      <c r="O31" s="119" t="s">
        <v>71</v>
      </c>
      <c r="P31" s="129"/>
    </row>
    <row r="32" spans="2:16" ht="17.25" customHeight="1">
      <c r="B32" s="108"/>
      <c r="C32" s="104" t="s">
        <v>72</v>
      </c>
      <c r="E32" s="122">
        <f>SUM(E33:E34)</f>
        <v>8801509</v>
      </c>
      <c r="F32" s="122">
        <f>SUM(F33:F34)</f>
        <v>1300782</v>
      </c>
      <c r="G32" s="123">
        <f t="shared" si="7"/>
        <v>10102291</v>
      </c>
      <c r="H32" s="122">
        <f>SUM(H33:H34)</f>
        <v>8550095</v>
      </c>
      <c r="I32" s="123">
        <f>SUM(I33:I34)</f>
        <v>257813</v>
      </c>
      <c r="J32" s="148">
        <f t="shared" si="8"/>
        <v>8807908</v>
      </c>
      <c r="K32" s="150">
        <f>ROUND(H32/E32*100,1)</f>
        <v>97.1</v>
      </c>
      <c r="L32" s="149">
        <f>ROUND(I32/F32*100,1)</f>
        <v>19.8</v>
      </c>
      <c r="M32" s="151">
        <f>ROUND(J32/G32*100,1)</f>
        <v>87.2</v>
      </c>
      <c r="O32" s="104" t="s">
        <v>72</v>
      </c>
      <c r="P32" s="111"/>
    </row>
    <row r="33" spans="2:16" ht="17.25" customHeight="1">
      <c r="B33" s="108"/>
      <c r="C33" s="104" t="s">
        <v>151</v>
      </c>
      <c r="E33" s="122">
        <f>'[1]都計税・土地'!B48</f>
        <v>5254874</v>
      </c>
      <c r="F33" s="122">
        <f>'[1]都計税・土地'!C48</f>
        <v>789775</v>
      </c>
      <c r="G33" s="123">
        <f t="shared" si="7"/>
        <v>6044649</v>
      </c>
      <c r="H33" s="122">
        <f>'[1]都計税・土地'!E48</f>
        <v>5104352</v>
      </c>
      <c r="I33" s="123">
        <f>'[1]都計税・土地'!F48</f>
        <v>156537</v>
      </c>
      <c r="J33" s="148">
        <f t="shared" si="8"/>
        <v>5260889</v>
      </c>
      <c r="K33" s="150">
        <f>ROUND(H33/E33*100,1)</f>
        <v>97.1</v>
      </c>
      <c r="L33" s="149">
        <f>ROUND(I33/F33*100,1)</f>
        <v>19.8</v>
      </c>
      <c r="M33" s="151">
        <f>ROUND(J33/G33*100,1)</f>
        <v>87</v>
      </c>
      <c r="O33" s="104" t="s">
        <v>151</v>
      </c>
      <c r="P33" s="111"/>
    </row>
    <row r="34" spans="2:16" ht="17.25" customHeight="1">
      <c r="B34" s="108"/>
      <c r="C34" s="104" t="s">
        <v>152</v>
      </c>
      <c r="E34" s="122">
        <f>'[1]都計税・家屋'!B48</f>
        <v>3546635</v>
      </c>
      <c r="F34" s="122">
        <f>'[1]都計税・家屋'!C48</f>
        <v>511007</v>
      </c>
      <c r="G34" s="123">
        <f t="shared" si="7"/>
        <v>4057642</v>
      </c>
      <c r="H34" s="122">
        <f>'[1]都計税・家屋'!E48</f>
        <v>3445743</v>
      </c>
      <c r="I34" s="123">
        <f>'[1]都計税・家屋'!F48</f>
        <v>101276</v>
      </c>
      <c r="J34" s="148">
        <f t="shared" si="8"/>
        <v>3547019</v>
      </c>
      <c r="K34" s="150">
        <f>ROUND(H34/E34*100,1)</f>
        <v>97.2</v>
      </c>
      <c r="L34" s="149">
        <f>ROUND(I34/F34*100,1)</f>
        <v>19.8</v>
      </c>
      <c r="M34" s="151">
        <f>ROUND(J34/G34*100,1)</f>
        <v>87.4</v>
      </c>
      <c r="O34" s="104" t="s">
        <v>152</v>
      </c>
      <c r="P34" s="111"/>
    </row>
    <row r="35" spans="2:16" ht="17.25" customHeight="1">
      <c r="B35" s="108" t="s">
        <v>153</v>
      </c>
      <c r="E35" s="125" t="s">
        <v>138</v>
      </c>
      <c r="F35" s="125" t="s">
        <v>138</v>
      </c>
      <c r="G35" s="126" t="s">
        <v>138</v>
      </c>
      <c r="H35" s="132" t="s">
        <v>138</v>
      </c>
      <c r="I35" s="134" t="s">
        <v>138</v>
      </c>
      <c r="J35" s="132" t="s">
        <v>138</v>
      </c>
      <c r="K35" s="150" t="s">
        <v>138</v>
      </c>
      <c r="L35" s="149" t="s">
        <v>138</v>
      </c>
      <c r="M35" s="151" t="s">
        <v>138</v>
      </c>
      <c r="N35" s="104" t="s">
        <v>153</v>
      </c>
      <c r="P35" s="111"/>
    </row>
    <row r="36" spans="2:16" ht="19.5" customHeight="1">
      <c r="B36" s="135"/>
      <c r="C36" s="136" t="s">
        <v>154</v>
      </c>
      <c r="D36" s="136"/>
      <c r="E36" s="152">
        <f>SUM(E5,E29)</f>
        <v>184147707</v>
      </c>
      <c r="F36" s="152">
        <f>SUM(F5,F29)</f>
        <v>17461762</v>
      </c>
      <c r="G36" s="153">
        <f>SUM(E36:F36)</f>
        <v>201609469</v>
      </c>
      <c r="H36" s="154">
        <f>SUM(H5,H29)</f>
        <v>180194035</v>
      </c>
      <c r="I36" s="153">
        <f>SUM(I5,I29)</f>
        <v>3271886</v>
      </c>
      <c r="J36" s="154">
        <f>SUM(H36:I36)</f>
        <v>183465921</v>
      </c>
      <c r="K36" s="155">
        <f aca="true" t="shared" si="9" ref="K36:M38">ROUND(H36/E36*100,1)</f>
        <v>97.9</v>
      </c>
      <c r="L36" s="156">
        <f t="shared" si="9"/>
        <v>18.7</v>
      </c>
      <c r="M36" s="157">
        <f t="shared" si="9"/>
        <v>91</v>
      </c>
      <c r="N36" s="136"/>
      <c r="O36" s="136" t="s">
        <v>154</v>
      </c>
      <c r="P36" s="137"/>
    </row>
    <row r="37" spans="2:16" ht="17.25" customHeight="1">
      <c r="B37" s="108"/>
      <c r="C37" s="104" t="s">
        <v>77</v>
      </c>
      <c r="E37" s="122">
        <f>'[1]国保税'!B48</f>
        <v>27232783</v>
      </c>
      <c r="F37" s="122">
        <f>'[1]国保税'!C48</f>
        <v>7524664</v>
      </c>
      <c r="G37" s="123">
        <f>SUM(E37:F37)</f>
        <v>34757447</v>
      </c>
      <c r="H37" s="122">
        <f>'[1]国保税'!E48</f>
        <v>25512337</v>
      </c>
      <c r="I37" s="123">
        <f>'[1]国保税'!F48</f>
        <v>957270</v>
      </c>
      <c r="J37" s="148">
        <f>SUM(H37:I37)</f>
        <v>26469607</v>
      </c>
      <c r="K37" s="150">
        <f t="shared" si="9"/>
        <v>93.7</v>
      </c>
      <c r="L37" s="149">
        <f t="shared" si="9"/>
        <v>12.7</v>
      </c>
      <c r="M37" s="151">
        <f t="shared" si="9"/>
        <v>76.2</v>
      </c>
      <c r="O37" s="104" t="s">
        <v>77</v>
      </c>
      <c r="P37" s="111"/>
    </row>
    <row r="38" spans="2:16" ht="17.25" customHeight="1">
      <c r="B38" s="112"/>
      <c r="C38" s="113" t="s">
        <v>78</v>
      </c>
      <c r="D38" s="113"/>
      <c r="E38" s="138">
        <f>'[1]国保料'!B48</f>
        <v>16106469</v>
      </c>
      <c r="F38" s="138">
        <f>'[1]国保料'!C48</f>
        <v>3367758</v>
      </c>
      <c r="G38" s="158">
        <f>SUM(E38:F38)</f>
        <v>19474227</v>
      </c>
      <c r="H38" s="138">
        <f>'[1]国保料'!E48</f>
        <v>14535993</v>
      </c>
      <c r="I38" s="158">
        <f>'[1]国保料'!F48</f>
        <v>381724</v>
      </c>
      <c r="J38" s="159">
        <f>SUM(H38:I38)</f>
        <v>14917717</v>
      </c>
      <c r="K38" s="160">
        <f t="shared" si="9"/>
        <v>90.2</v>
      </c>
      <c r="L38" s="161">
        <f t="shared" si="9"/>
        <v>11.3</v>
      </c>
      <c r="M38" s="162">
        <f t="shared" si="9"/>
        <v>76.6</v>
      </c>
      <c r="N38" s="113"/>
      <c r="O38" s="113" t="s">
        <v>78</v>
      </c>
      <c r="P38" s="118"/>
    </row>
    <row r="39" ht="15" customHeight="1"/>
    <row r="40" ht="15" customHeight="1"/>
    <row r="41" ht="15" customHeight="1"/>
    <row r="42" ht="15" customHeight="1"/>
    <row r="43" ht="15" customHeight="1"/>
  </sheetData>
  <sheetProtection/>
  <mergeCells count="3">
    <mergeCell ref="E2:G2"/>
    <mergeCell ref="H2:J2"/>
    <mergeCell ref="K2:M2"/>
  </mergeCells>
  <printOptions/>
  <pageMargins left="0.16" right="0.16" top="0.7" bottom="0.21" header="0.16" footer="0.1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31"/>
  <sheetViews>
    <sheetView view="pageBreakPreview" zoomScale="75" zoomScaleNormal="75" zoomScaleSheetLayoutView="75" zoomScalePageLayoutView="0" workbookViewId="0" topLeftCell="A1">
      <selection activeCell="E2" sqref="E2:G2"/>
    </sheetView>
  </sheetViews>
  <sheetFormatPr defaultColWidth="13.91015625" defaultRowHeight="18"/>
  <cols>
    <col min="1" max="1" width="1.66015625" style="1" customWidth="1"/>
    <col min="2" max="2" width="12.66015625" style="1" customWidth="1"/>
    <col min="3" max="8" width="13.08203125" style="1" customWidth="1"/>
    <col min="9" max="11" width="11.83203125" style="1" customWidth="1"/>
    <col min="12" max="12" width="12.66015625" style="1" customWidth="1"/>
    <col min="13" max="16384" width="13.91015625" style="1" customWidth="1"/>
  </cols>
  <sheetData>
    <row r="1" ht="18.75">
      <c r="B1" s="3" t="s">
        <v>49</v>
      </c>
    </row>
    <row r="2" ht="13.5">
      <c r="K2" s="1" t="s">
        <v>45</v>
      </c>
    </row>
    <row r="3" spans="2:12" s="2" customFormat="1" ht="17.25" customHeight="1">
      <c r="B3" s="22" t="s">
        <v>48</v>
      </c>
      <c r="C3" s="167" t="s">
        <v>41</v>
      </c>
      <c r="D3" s="168"/>
      <c r="E3" s="169"/>
      <c r="F3" s="168" t="s">
        <v>42</v>
      </c>
      <c r="G3" s="168"/>
      <c r="H3" s="168"/>
      <c r="I3" s="167" t="s">
        <v>43</v>
      </c>
      <c r="J3" s="168"/>
      <c r="K3" s="169"/>
      <c r="L3" s="22" t="s">
        <v>46</v>
      </c>
    </row>
    <row r="4" spans="2:12" s="2" customFormat="1" ht="17.25" customHeight="1">
      <c r="B4" s="23"/>
      <c r="C4" s="12" t="s">
        <v>34</v>
      </c>
      <c r="D4" s="9" t="s">
        <v>35</v>
      </c>
      <c r="E4" s="10" t="s">
        <v>40</v>
      </c>
      <c r="F4" s="31" t="s">
        <v>34</v>
      </c>
      <c r="G4" s="9" t="s">
        <v>35</v>
      </c>
      <c r="H4" s="32" t="s">
        <v>40</v>
      </c>
      <c r="I4" s="12" t="s">
        <v>89</v>
      </c>
      <c r="J4" s="9" t="s">
        <v>90</v>
      </c>
      <c r="K4" s="10" t="s">
        <v>91</v>
      </c>
      <c r="L4" s="23"/>
    </row>
    <row r="5" spans="2:12" s="2" customFormat="1" ht="17.25" customHeight="1">
      <c r="B5" s="27" t="s">
        <v>44</v>
      </c>
      <c r="C5" s="28" t="s">
        <v>92</v>
      </c>
      <c r="D5" s="29" t="s">
        <v>93</v>
      </c>
      <c r="E5" s="30" t="s">
        <v>94</v>
      </c>
      <c r="F5" s="33" t="s">
        <v>95</v>
      </c>
      <c r="G5" s="29" t="s">
        <v>96</v>
      </c>
      <c r="H5" s="34" t="s">
        <v>97</v>
      </c>
      <c r="I5" s="28"/>
      <c r="J5" s="29"/>
      <c r="K5" s="30"/>
      <c r="L5" s="27" t="s">
        <v>47</v>
      </c>
    </row>
    <row r="6" spans="2:12" ht="13.5">
      <c r="B6" s="24" t="s">
        <v>98</v>
      </c>
      <c r="C6" s="18">
        <f aca="true" t="shared" si="0" ref="C6:H17">C54</f>
        <v>51141821</v>
      </c>
      <c r="D6" s="19">
        <f t="shared" si="0"/>
        <v>4735211</v>
      </c>
      <c r="E6" s="41">
        <f t="shared" si="0"/>
        <v>55877032</v>
      </c>
      <c r="F6" s="49">
        <f t="shared" si="0"/>
        <v>49977479</v>
      </c>
      <c r="G6" s="19">
        <f t="shared" si="0"/>
        <v>768210</v>
      </c>
      <c r="H6" s="50">
        <f t="shared" si="0"/>
        <v>50745689</v>
      </c>
      <c r="I6" s="45">
        <f aca="true" t="shared" si="1" ref="I6:I47">IF(C6=0,"-",ROUND(F6/C6*100,1))</f>
        <v>97.7</v>
      </c>
      <c r="J6" s="20">
        <f aca="true" t="shared" si="2" ref="J6:J47">IF(D6=0,"-",ROUND(G6/D6*100,1))</f>
        <v>16.2</v>
      </c>
      <c r="K6" s="21">
        <f aca="true" t="shared" si="3" ref="K6:K47">IF(E6=0,"-",ROUND(H6/E6*100,1))</f>
        <v>90.8</v>
      </c>
      <c r="L6" s="35" t="s">
        <v>98</v>
      </c>
    </row>
    <row r="7" spans="2:12" ht="13.5">
      <c r="B7" s="25" t="s">
        <v>0</v>
      </c>
      <c r="C7" s="13">
        <f t="shared" si="0"/>
        <v>6995525</v>
      </c>
      <c r="D7" s="5">
        <f t="shared" si="0"/>
        <v>652221</v>
      </c>
      <c r="E7" s="42">
        <f t="shared" si="0"/>
        <v>7647746</v>
      </c>
      <c r="F7" s="51">
        <f t="shared" si="0"/>
        <v>6785746</v>
      </c>
      <c r="G7" s="5">
        <f t="shared" si="0"/>
        <v>147679</v>
      </c>
      <c r="H7" s="52">
        <f t="shared" si="0"/>
        <v>6933425</v>
      </c>
      <c r="I7" s="46">
        <f t="shared" si="1"/>
        <v>97</v>
      </c>
      <c r="J7" s="6">
        <f t="shared" si="2"/>
        <v>22.6</v>
      </c>
      <c r="K7" s="11">
        <f t="shared" si="3"/>
        <v>90.7</v>
      </c>
      <c r="L7" s="25" t="s">
        <v>0</v>
      </c>
    </row>
    <row r="8" spans="2:12" ht="13.5">
      <c r="B8" s="25" t="s">
        <v>1</v>
      </c>
      <c r="C8" s="13">
        <f t="shared" si="0"/>
        <v>13089187</v>
      </c>
      <c r="D8" s="5">
        <f t="shared" si="0"/>
        <v>1079872</v>
      </c>
      <c r="E8" s="42">
        <f t="shared" si="0"/>
        <v>14169059</v>
      </c>
      <c r="F8" s="51">
        <f t="shared" si="0"/>
        <v>12797367</v>
      </c>
      <c r="G8" s="5">
        <f t="shared" si="0"/>
        <v>260381</v>
      </c>
      <c r="H8" s="52">
        <f t="shared" si="0"/>
        <v>13057748</v>
      </c>
      <c r="I8" s="46">
        <f t="shared" si="1"/>
        <v>97.8</v>
      </c>
      <c r="J8" s="6">
        <f t="shared" si="2"/>
        <v>24.1</v>
      </c>
      <c r="K8" s="11">
        <f t="shared" si="3"/>
        <v>92.2</v>
      </c>
      <c r="L8" s="25" t="s">
        <v>1</v>
      </c>
    </row>
    <row r="9" spans="2:12" ht="13.5">
      <c r="B9" s="25" t="s">
        <v>2</v>
      </c>
      <c r="C9" s="13">
        <f t="shared" si="0"/>
        <v>8846217</v>
      </c>
      <c r="D9" s="5">
        <f t="shared" si="0"/>
        <v>767947</v>
      </c>
      <c r="E9" s="42">
        <f t="shared" si="0"/>
        <v>9614164</v>
      </c>
      <c r="F9" s="51">
        <f t="shared" si="0"/>
        <v>8686244</v>
      </c>
      <c r="G9" s="5">
        <f t="shared" si="0"/>
        <v>162687</v>
      </c>
      <c r="H9" s="52">
        <f t="shared" si="0"/>
        <v>8848931</v>
      </c>
      <c r="I9" s="46">
        <f t="shared" si="1"/>
        <v>98.2</v>
      </c>
      <c r="J9" s="6">
        <f t="shared" si="2"/>
        <v>21.2</v>
      </c>
      <c r="K9" s="11">
        <f t="shared" si="3"/>
        <v>92</v>
      </c>
      <c r="L9" s="25" t="s">
        <v>2</v>
      </c>
    </row>
    <row r="10" spans="2:12" ht="13.5">
      <c r="B10" s="25" t="s">
        <v>3</v>
      </c>
      <c r="C10" s="13">
        <f t="shared" si="0"/>
        <v>14757163</v>
      </c>
      <c r="D10" s="5">
        <f t="shared" si="0"/>
        <v>1063814</v>
      </c>
      <c r="E10" s="42">
        <f t="shared" si="0"/>
        <v>15820977</v>
      </c>
      <c r="F10" s="51">
        <f t="shared" si="0"/>
        <v>14484724</v>
      </c>
      <c r="G10" s="5">
        <f t="shared" si="0"/>
        <v>223762</v>
      </c>
      <c r="H10" s="52">
        <f t="shared" si="0"/>
        <v>14708486</v>
      </c>
      <c r="I10" s="46">
        <f t="shared" si="1"/>
        <v>98.2</v>
      </c>
      <c r="J10" s="6">
        <f t="shared" si="2"/>
        <v>21</v>
      </c>
      <c r="K10" s="11">
        <f t="shared" si="3"/>
        <v>93</v>
      </c>
      <c r="L10" s="25" t="s">
        <v>3</v>
      </c>
    </row>
    <row r="11" spans="2:12" ht="13.5">
      <c r="B11" s="25" t="s">
        <v>4</v>
      </c>
      <c r="C11" s="13">
        <f t="shared" si="0"/>
        <v>6193702</v>
      </c>
      <c r="D11" s="5">
        <f t="shared" si="0"/>
        <v>494796</v>
      </c>
      <c r="E11" s="42">
        <f t="shared" si="0"/>
        <v>6688498</v>
      </c>
      <c r="F11" s="51">
        <f t="shared" si="0"/>
        <v>6024967</v>
      </c>
      <c r="G11" s="5">
        <f t="shared" si="0"/>
        <v>123313</v>
      </c>
      <c r="H11" s="52">
        <f t="shared" si="0"/>
        <v>6148280</v>
      </c>
      <c r="I11" s="46">
        <f t="shared" si="1"/>
        <v>97.3</v>
      </c>
      <c r="J11" s="6">
        <f t="shared" si="2"/>
        <v>24.9</v>
      </c>
      <c r="K11" s="11">
        <f t="shared" si="3"/>
        <v>91.9</v>
      </c>
      <c r="L11" s="25" t="s">
        <v>4</v>
      </c>
    </row>
    <row r="12" spans="2:12" ht="13.5">
      <c r="B12" s="25" t="s">
        <v>80</v>
      </c>
      <c r="C12" s="13">
        <f t="shared" si="0"/>
        <v>3654053</v>
      </c>
      <c r="D12" s="5">
        <f t="shared" si="0"/>
        <v>294004</v>
      </c>
      <c r="E12" s="42">
        <f t="shared" si="0"/>
        <v>3948057</v>
      </c>
      <c r="F12" s="51">
        <f t="shared" si="0"/>
        <v>3574619</v>
      </c>
      <c r="G12" s="5">
        <f t="shared" si="0"/>
        <v>69243</v>
      </c>
      <c r="H12" s="52">
        <f t="shared" si="0"/>
        <v>3643862</v>
      </c>
      <c r="I12" s="46">
        <f t="shared" si="1"/>
        <v>97.8</v>
      </c>
      <c r="J12" s="6">
        <f t="shared" si="2"/>
        <v>23.6</v>
      </c>
      <c r="K12" s="11">
        <f t="shared" si="3"/>
        <v>92.3</v>
      </c>
      <c r="L12" s="25" t="s">
        <v>81</v>
      </c>
    </row>
    <row r="13" spans="2:12" ht="13.5">
      <c r="B13" s="25" t="s">
        <v>5</v>
      </c>
      <c r="C13" s="13">
        <f t="shared" si="0"/>
        <v>3354967</v>
      </c>
      <c r="D13" s="5">
        <f t="shared" si="0"/>
        <v>593053</v>
      </c>
      <c r="E13" s="42">
        <f t="shared" si="0"/>
        <v>3948020</v>
      </c>
      <c r="F13" s="51">
        <f t="shared" si="0"/>
        <v>3245798</v>
      </c>
      <c r="G13" s="5">
        <f t="shared" si="0"/>
        <v>104582</v>
      </c>
      <c r="H13" s="52">
        <f t="shared" si="0"/>
        <v>3350380</v>
      </c>
      <c r="I13" s="46">
        <f t="shared" si="1"/>
        <v>96.7</v>
      </c>
      <c r="J13" s="6">
        <f t="shared" si="2"/>
        <v>17.6</v>
      </c>
      <c r="K13" s="11">
        <f t="shared" si="3"/>
        <v>84.9</v>
      </c>
      <c r="L13" s="25" t="s">
        <v>5</v>
      </c>
    </row>
    <row r="14" spans="2:12" ht="13.5">
      <c r="B14" s="25" t="s">
        <v>6</v>
      </c>
      <c r="C14" s="13">
        <f t="shared" si="0"/>
        <v>16268976</v>
      </c>
      <c r="D14" s="5">
        <f t="shared" si="0"/>
        <v>1807968</v>
      </c>
      <c r="E14" s="42">
        <f t="shared" si="0"/>
        <v>18076944</v>
      </c>
      <c r="F14" s="51">
        <f t="shared" si="0"/>
        <v>16020130</v>
      </c>
      <c r="G14" s="5">
        <f t="shared" si="0"/>
        <v>211069</v>
      </c>
      <c r="H14" s="52">
        <f t="shared" si="0"/>
        <v>16231199</v>
      </c>
      <c r="I14" s="46">
        <f t="shared" si="1"/>
        <v>98.5</v>
      </c>
      <c r="J14" s="6">
        <f t="shared" si="2"/>
        <v>11.7</v>
      </c>
      <c r="K14" s="11">
        <f t="shared" si="3"/>
        <v>89.8</v>
      </c>
      <c r="L14" s="25" t="s">
        <v>6</v>
      </c>
    </row>
    <row r="15" spans="2:12" ht="13.5">
      <c r="B15" s="25" t="s">
        <v>7</v>
      </c>
      <c r="C15" s="13">
        <f t="shared" si="0"/>
        <v>8730787</v>
      </c>
      <c r="D15" s="5">
        <f t="shared" si="0"/>
        <v>826598</v>
      </c>
      <c r="E15" s="42">
        <f t="shared" si="0"/>
        <v>9557385</v>
      </c>
      <c r="F15" s="51">
        <f t="shared" si="0"/>
        <v>8506430</v>
      </c>
      <c r="G15" s="5">
        <f t="shared" si="0"/>
        <v>135173</v>
      </c>
      <c r="H15" s="52">
        <f t="shared" si="0"/>
        <v>8641603</v>
      </c>
      <c r="I15" s="46">
        <f t="shared" si="1"/>
        <v>97.4</v>
      </c>
      <c r="J15" s="6">
        <f t="shared" si="2"/>
        <v>16.4</v>
      </c>
      <c r="K15" s="11">
        <f t="shared" si="3"/>
        <v>90.4</v>
      </c>
      <c r="L15" s="25" t="s">
        <v>7</v>
      </c>
    </row>
    <row r="16" spans="2:12" ht="13.5">
      <c r="B16" s="25" t="s">
        <v>82</v>
      </c>
      <c r="C16" s="13">
        <f t="shared" si="0"/>
        <v>4899918</v>
      </c>
      <c r="D16" s="5">
        <f t="shared" si="0"/>
        <v>525307</v>
      </c>
      <c r="E16" s="42">
        <f t="shared" si="0"/>
        <v>5425225</v>
      </c>
      <c r="F16" s="51">
        <f t="shared" si="0"/>
        <v>4821071</v>
      </c>
      <c r="G16" s="5">
        <f t="shared" si="0"/>
        <v>111583</v>
      </c>
      <c r="H16" s="52">
        <f t="shared" si="0"/>
        <v>4932654</v>
      </c>
      <c r="I16" s="46">
        <f t="shared" si="1"/>
        <v>98.4</v>
      </c>
      <c r="J16" s="6">
        <f t="shared" si="2"/>
        <v>21.2</v>
      </c>
      <c r="K16" s="11">
        <f t="shared" si="3"/>
        <v>90.9</v>
      </c>
      <c r="L16" s="25" t="str">
        <f>B16</f>
        <v>葛　城　市</v>
      </c>
    </row>
    <row r="17" spans="2:12" ht="13.5">
      <c r="B17" s="68" t="s">
        <v>87</v>
      </c>
      <c r="C17" s="13">
        <f t="shared" si="0"/>
        <v>3316654</v>
      </c>
      <c r="D17" s="5">
        <f t="shared" si="0"/>
        <v>407269</v>
      </c>
      <c r="E17" s="42">
        <f t="shared" si="0"/>
        <v>3723923</v>
      </c>
      <c r="F17" s="51">
        <f t="shared" si="0"/>
        <v>3233658</v>
      </c>
      <c r="G17" s="5">
        <f t="shared" si="0"/>
        <v>71622</v>
      </c>
      <c r="H17" s="52">
        <f t="shared" si="0"/>
        <v>3305280</v>
      </c>
      <c r="I17" s="46">
        <f t="shared" si="1"/>
        <v>97.5</v>
      </c>
      <c r="J17" s="6">
        <f t="shared" si="2"/>
        <v>17.6</v>
      </c>
      <c r="K17" s="11">
        <f t="shared" si="3"/>
        <v>88.8</v>
      </c>
      <c r="L17" s="68" t="s">
        <v>87</v>
      </c>
    </row>
    <row r="18" spans="2:12" ht="15.75" customHeight="1">
      <c r="B18" s="36" t="s">
        <v>36</v>
      </c>
      <c r="C18" s="37">
        <f aca="true" t="shared" si="4" ref="C18:H18">SUM(C6:C17)</f>
        <v>141248970</v>
      </c>
      <c r="D18" s="38">
        <f t="shared" si="4"/>
        <v>13248060</v>
      </c>
      <c r="E18" s="44">
        <f t="shared" si="4"/>
        <v>154497030</v>
      </c>
      <c r="F18" s="55">
        <f t="shared" si="4"/>
        <v>138158233</v>
      </c>
      <c r="G18" s="38">
        <f t="shared" si="4"/>
        <v>2389304</v>
      </c>
      <c r="H18" s="56">
        <f t="shared" si="4"/>
        <v>140547537</v>
      </c>
      <c r="I18" s="48">
        <f t="shared" si="1"/>
        <v>97.8</v>
      </c>
      <c r="J18" s="39">
        <f t="shared" si="2"/>
        <v>18</v>
      </c>
      <c r="K18" s="40">
        <f t="shared" si="3"/>
        <v>91</v>
      </c>
      <c r="L18" s="36" t="s">
        <v>36</v>
      </c>
    </row>
    <row r="19" spans="2:12" ht="13.5">
      <c r="B19" s="25" t="s">
        <v>8</v>
      </c>
      <c r="C19" s="13">
        <f aca="true" t="shared" si="5" ref="C19:H28">C67</f>
        <v>534664</v>
      </c>
      <c r="D19" s="5">
        <f t="shared" si="5"/>
        <v>13704</v>
      </c>
      <c r="E19" s="42">
        <f t="shared" si="5"/>
        <v>548368</v>
      </c>
      <c r="F19" s="51">
        <f t="shared" si="5"/>
        <v>529412</v>
      </c>
      <c r="G19" s="5">
        <f t="shared" si="5"/>
        <v>3463</v>
      </c>
      <c r="H19" s="52">
        <f t="shared" si="5"/>
        <v>532875</v>
      </c>
      <c r="I19" s="46">
        <f t="shared" si="1"/>
        <v>99</v>
      </c>
      <c r="J19" s="6">
        <f t="shared" si="2"/>
        <v>25.3</v>
      </c>
      <c r="K19" s="11">
        <f t="shared" si="3"/>
        <v>97.2</v>
      </c>
      <c r="L19" s="25" t="s">
        <v>8</v>
      </c>
    </row>
    <row r="20" spans="2:12" ht="13.5">
      <c r="B20" s="25" t="s">
        <v>9</v>
      </c>
      <c r="C20" s="13">
        <f t="shared" si="5"/>
        <v>2212547</v>
      </c>
      <c r="D20" s="5">
        <f t="shared" si="5"/>
        <v>509824</v>
      </c>
      <c r="E20" s="42">
        <f t="shared" si="5"/>
        <v>2722371</v>
      </c>
      <c r="F20" s="51">
        <f t="shared" si="5"/>
        <v>2179525</v>
      </c>
      <c r="G20" s="5">
        <f t="shared" si="5"/>
        <v>44005</v>
      </c>
      <c r="H20" s="52">
        <f t="shared" si="5"/>
        <v>2223530</v>
      </c>
      <c r="I20" s="46">
        <f t="shared" si="1"/>
        <v>98.5</v>
      </c>
      <c r="J20" s="6">
        <f t="shared" si="2"/>
        <v>8.6</v>
      </c>
      <c r="K20" s="11">
        <f t="shared" si="3"/>
        <v>81.7</v>
      </c>
      <c r="L20" s="25" t="s">
        <v>9</v>
      </c>
    </row>
    <row r="21" spans="2:12" ht="13.5">
      <c r="B21" s="25" t="s">
        <v>10</v>
      </c>
      <c r="C21" s="13">
        <f t="shared" si="5"/>
        <v>2253074</v>
      </c>
      <c r="D21" s="5">
        <f t="shared" si="5"/>
        <v>187271</v>
      </c>
      <c r="E21" s="42">
        <f t="shared" si="5"/>
        <v>2440345</v>
      </c>
      <c r="F21" s="51">
        <f t="shared" si="5"/>
        <v>2209950</v>
      </c>
      <c r="G21" s="5">
        <f t="shared" si="5"/>
        <v>44799</v>
      </c>
      <c r="H21" s="52">
        <f t="shared" si="5"/>
        <v>2254749</v>
      </c>
      <c r="I21" s="46">
        <f t="shared" si="1"/>
        <v>98.1</v>
      </c>
      <c r="J21" s="6">
        <f t="shared" si="2"/>
        <v>23.9</v>
      </c>
      <c r="K21" s="11">
        <f t="shared" si="3"/>
        <v>92.4</v>
      </c>
      <c r="L21" s="25" t="s">
        <v>10</v>
      </c>
    </row>
    <row r="22" spans="2:12" ht="13.5">
      <c r="B22" s="25" t="s">
        <v>11</v>
      </c>
      <c r="C22" s="13">
        <f t="shared" si="5"/>
        <v>3063796</v>
      </c>
      <c r="D22" s="5">
        <f t="shared" si="5"/>
        <v>171419</v>
      </c>
      <c r="E22" s="42">
        <f t="shared" si="5"/>
        <v>3235215</v>
      </c>
      <c r="F22" s="51">
        <f t="shared" si="5"/>
        <v>3013198</v>
      </c>
      <c r="G22" s="5">
        <f t="shared" si="5"/>
        <v>49411</v>
      </c>
      <c r="H22" s="52">
        <f t="shared" si="5"/>
        <v>3062609</v>
      </c>
      <c r="I22" s="46">
        <f t="shared" si="1"/>
        <v>98.3</v>
      </c>
      <c r="J22" s="6">
        <f t="shared" si="2"/>
        <v>28.8</v>
      </c>
      <c r="K22" s="11">
        <f t="shared" si="3"/>
        <v>94.7</v>
      </c>
      <c r="L22" s="25" t="s">
        <v>11</v>
      </c>
    </row>
    <row r="23" spans="2:12" ht="13.5">
      <c r="B23" s="25" t="s">
        <v>12</v>
      </c>
      <c r="C23" s="13">
        <f t="shared" si="5"/>
        <v>804887</v>
      </c>
      <c r="D23" s="5">
        <f t="shared" si="5"/>
        <v>67880</v>
      </c>
      <c r="E23" s="42">
        <f t="shared" si="5"/>
        <v>872767</v>
      </c>
      <c r="F23" s="51">
        <f t="shared" si="5"/>
        <v>782028</v>
      </c>
      <c r="G23" s="5">
        <f t="shared" si="5"/>
        <v>18478</v>
      </c>
      <c r="H23" s="52">
        <f t="shared" si="5"/>
        <v>800506</v>
      </c>
      <c r="I23" s="46">
        <f t="shared" si="1"/>
        <v>97.2</v>
      </c>
      <c r="J23" s="6">
        <f t="shared" si="2"/>
        <v>27.2</v>
      </c>
      <c r="K23" s="11">
        <f t="shared" si="3"/>
        <v>91.7</v>
      </c>
      <c r="L23" s="25" t="s">
        <v>12</v>
      </c>
    </row>
    <row r="24" spans="2:12" ht="13.5">
      <c r="B24" s="25" t="s">
        <v>33</v>
      </c>
      <c r="C24" s="13">
        <f t="shared" si="5"/>
        <v>1275000</v>
      </c>
      <c r="D24" s="5">
        <f t="shared" si="5"/>
        <v>67063</v>
      </c>
      <c r="E24" s="42">
        <f t="shared" si="5"/>
        <v>1342063</v>
      </c>
      <c r="F24" s="51">
        <f t="shared" si="5"/>
        <v>1258547</v>
      </c>
      <c r="G24" s="5">
        <f t="shared" si="5"/>
        <v>17751</v>
      </c>
      <c r="H24" s="52">
        <f t="shared" si="5"/>
        <v>1276298</v>
      </c>
      <c r="I24" s="46">
        <f t="shared" si="1"/>
        <v>98.7</v>
      </c>
      <c r="J24" s="6">
        <f t="shared" si="2"/>
        <v>26.5</v>
      </c>
      <c r="K24" s="11">
        <f t="shared" si="3"/>
        <v>95.1</v>
      </c>
      <c r="L24" s="25" t="s">
        <v>33</v>
      </c>
    </row>
    <row r="25" spans="2:12" ht="13.5">
      <c r="B25" s="25" t="s">
        <v>13</v>
      </c>
      <c r="C25" s="13">
        <f t="shared" si="5"/>
        <v>699537</v>
      </c>
      <c r="D25" s="5">
        <f t="shared" si="5"/>
        <v>68385</v>
      </c>
      <c r="E25" s="42">
        <f t="shared" si="5"/>
        <v>767922</v>
      </c>
      <c r="F25" s="51">
        <f t="shared" si="5"/>
        <v>683058</v>
      </c>
      <c r="G25" s="5">
        <f t="shared" si="5"/>
        <v>24090</v>
      </c>
      <c r="H25" s="52">
        <f t="shared" si="5"/>
        <v>707148</v>
      </c>
      <c r="I25" s="46">
        <f t="shared" si="1"/>
        <v>97.6</v>
      </c>
      <c r="J25" s="6">
        <f t="shared" si="2"/>
        <v>35.2</v>
      </c>
      <c r="K25" s="11">
        <f t="shared" si="3"/>
        <v>92.1</v>
      </c>
      <c r="L25" s="25" t="s">
        <v>13</v>
      </c>
    </row>
    <row r="26" spans="2:12" ht="13.5">
      <c r="B26" s="25" t="s">
        <v>14</v>
      </c>
      <c r="C26" s="13">
        <f t="shared" si="5"/>
        <v>3747011</v>
      </c>
      <c r="D26" s="5">
        <f t="shared" si="5"/>
        <v>408728</v>
      </c>
      <c r="E26" s="42">
        <f t="shared" si="5"/>
        <v>4155739</v>
      </c>
      <c r="F26" s="51">
        <f t="shared" si="5"/>
        <v>3670458</v>
      </c>
      <c r="G26" s="5">
        <f t="shared" si="5"/>
        <v>63829</v>
      </c>
      <c r="H26" s="52">
        <f t="shared" si="5"/>
        <v>3734287</v>
      </c>
      <c r="I26" s="46">
        <f t="shared" si="1"/>
        <v>98</v>
      </c>
      <c r="J26" s="6">
        <f t="shared" si="2"/>
        <v>15.6</v>
      </c>
      <c r="K26" s="11">
        <f t="shared" si="3"/>
        <v>89.9</v>
      </c>
      <c r="L26" s="25" t="s">
        <v>14</v>
      </c>
    </row>
    <row r="27" spans="2:12" ht="13.5">
      <c r="B27" s="25" t="s">
        <v>15</v>
      </c>
      <c r="C27" s="13">
        <f t="shared" si="5"/>
        <v>143859</v>
      </c>
      <c r="D27" s="5">
        <f t="shared" si="5"/>
        <v>15565</v>
      </c>
      <c r="E27" s="42">
        <f t="shared" si="5"/>
        <v>159424</v>
      </c>
      <c r="F27" s="51">
        <f t="shared" si="5"/>
        <v>139198</v>
      </c>
      <c r="G27" s="5">
        <f t="shared" si="5"/>
        <v>1470</v>
      </c>
      <c r="H27" s="52">
        <f t="shared" si="5"/>
        <v>140668</v>
      </c>
      <c r="I27" s="46">
        <f t="shared" si="1"/>
        <v>96.8</v>
      </c>
      <c r="J27" s="6">
        <f t="shared" si="2"/>
        <v>9.4</v>
      </c>
      <c r="K27" s="11">
        <f t="shared" si="3"/>
        <v>88.2</v>
      </c>
      <c r="L27" s="25" t="s">
        <v>15</v>
      </c>
    </row>
    <row r="28" spans="2:12" ht="13.5">
      <c r="B28" s="25" t="s">
        <v>16</v>
      </c>
      <c r="C28" s="13">
        <f t="shared" si="5"/>
        <v>135067</v>
      </c>
      <c r="D28" s="5">
        <f t="shared" si="5"/>
        <v>6896</v>
      </c>
      <c r="E28" s="42">
        <f t="shared" si="5"/>
        <v>141963</v>
      </c>
      <c r="F28" s="51">
        <f t="shared" si="5"/>
        <v>132310</v>
      </c>
      <c r="G28" s="5">
        <f t="shared" si="5"/>
        <v>1949</v>
      </c>
      <c r="H28" s="52">
        <f t="shared" si="5"/>
        <v>134259</v>
      </c>
      <c r="I28" s="46">
        <f t="shared" si="1"/>
        <v>98</v>
      </c>
      <c r="J28" s="6">
        <f t="shared" si="2"/>
        <v>28.3</v>
      </c>
      <c r="K28" s="11">
        <f t="shared" si="3"/>
        <v>94.6</v>
      </c>
      <c r="L28" s="25" t="s">
        <v>16</v>
      </c>
    </row>
    <row r="29" spans="2:12" ht="13.5">
      <c r="B29" s="25" t="s">
        <v>17</v>
      </c>
      <c r="C29" s="13">
        <f aca="true" t="shared" si="6" ref="C29:H38">C77</f>
        <v>717568</v>
      </c>
      <c r="D29" s="5">
        <f t="shared" si="6"/>
        <v>87182</v>
      </c>
      <c r="E29" s="42">
        <f t="shared" si="6"/>
        <v>804750</v>
      </c>
      <c r="F29" s="51">
        <f t="shared" si="6"/>
        <v>709592</v>
      </c>
      <c r="G29" s="5">
        <f t="shared" si="6"/>
        <v>24678</v>
      </c>
      <c r="H29" s="52">
        <f t="shared" si="6"/>
        <v>734270</v>
      </c>
      <c r="I29" s="46">
        <f t="shared" si="1"/>
        <v>98.9</v>
      </c>
      <c r="J29" s="6">
        <f t="shared" si="2"/>
        <v>28.3</v>
      </c>
      <c r="K29" s="11">
        <f t="shared" si="3"/>
        <v>91.2</v>
      </c>
      <c r="L29" s="25" t="s">
        <v>17</v>
      </c>
    </row>
    <row r="30" spans="2:12" ht="13.5">
      <c r="B30" s="25" t="s">
        <v>18</v>
      </c>
      <c r="C30" s="13">
        <f t="shared" si="6"/>
        <v>497896</v>
      </c>
      <c r="D30" s="5">
        <f t="shared" si="6"/>
        <v>5946</v>
      </c>
      <c r="E30" s="42">
        <f t="shared" si="6"/>
        <v>503842</v>
      </c>
      <c r="F30" s="51">
        <f t="shared" si="6"/>
        <v>495833</v>
      </c>
      <c r="G30" s="5">
        <f t="shared" si="6"/>
        <v>3768</v>
      </c>
      <c r="H30" s="52">
        <f t="shared" si="6"/>
        <v>499601</v>
      </c>
      <c r="I30" s="46">
        <f t="shared" si="1"/>
        <v>99.6</v>
      </c>
      <c r="J30" s="6">
        <f t="shared" si="2"/>
        <v>63.4</v>
      </c>
      <c r="K30" s="11">
        <f t="shared" si="3"/>
        <v>99.2</v>
      </c>
      <c r="L30" s="25" t="s">
        <v>18</v>
      </c>
    </row>
    <row r="31" spans="2:12" ht="13.5">
      <c r="B31" s="25" t="s">
        <v>19</v>
      </c>
      <c r="C31" s="13">
        <f t="shared" si="6"/>
        <v>2276359</v>
      </c>
      <c r="D31" s="5">
        <f t="shared" si="6"/>
        <v>262018</v>
      </c>
      <c r="E31" s="42">
        <f t="shared" si="6"/>
        <v>2538377</v>
      </c>
      <c r="F31" s="51">
        <f t="shared" si="6"/>
        <v>2197400</v>
      </c>
      <c r="G31" s="5">
        <f t="shared" si="6"/>
        <v>45517</v>
      </c>
      <c r="H31" s="52">
        <f t="shared" si="6"/>
        <v>2242917</v>
      </c>
      <c r="I31" s="46">
        <f t="shared" si="1"/>
        <v>96.5</v>
      </c>
      <c r="J31" s="6">
        <f t="shared" si="2"/>
        <v>17.4</v>
      </c>
      <c r="K31" s="11">
        <f t="shared" si="3"/>
        <v>88.4</v>
      </c>
      <c r="L31" s="25" t="s">
        <v>19</v>
      </c>
    </row>
    <row r="32" spans="2:12" ht="13.5">
      <c r="B32" s="25" t="s">
        <v>20</v>
      </c>
      <c r="C32" s="13">
        <f t="shared" si="6"/>
        <v>2995140</v>
      </c>
      <c r="D32" s="5">
        <f t="shared" si="6"/>
        <v>113789</v>
      </c>
      <c r="E32" s="42">
        <f t="shared" si="6"/>
        <v>3108929</v>
      </c>
      <c r="F32" s="51">
        <f t="shared" si="6"/>
        <v>2981338</v>
      </c>
      <c r="G32" s="5">
        <f t="shared" si="6"/>
        <v>47735</v>
      </c>
      <c r="H32" s="52">
        <f t="shared" si="6"/>
        <v>3029073</v>
      </c>
      <c r="I32" s="46">
        <f t="shared" si="1"/>
        <v>99.5</v>
      </c>
      <c r="J32" s="6">
        <f t="shared" si="2"/>
        <v>42</v>
      </c>
      <c r="K32" s="11">
        <f t="shared" si="3"/>
        <v>97.4</v>
      </c>
      <c r="L32" s="25" t="s">
        <v>20</v>
      </c>
    </row>
    <row r="33" spans="2:12" ht="13.5">
      <c r="B33" s="25" t="s">
        <v>21</v>
      </c>
      <c r="C33" s="13">
        <f t="shared" si="6"/>
        <v>3962285</v>
      </c>
      <c r="D33" s="5">
        <f t="shared" si="6"/>
        <v>308426</v>
      </c>
      <c r="E33" s="42">
        <f t="shared" si="6"/>
        <v>4270711</v>
      </c>
      <c r="F33" s="51">
        <f t="shared" si="6"/>
        <v>3878067</v>
      </c>
      <c r="G33" s="5">
        <f t="shared" si="6"/>
        <v>62366</v>
      </c>
      <c r="H33" s="52">
        <f t="shared" si="6"/>
        <v>3940433</v>
      </c>
      <c r="I33" s="46">
        <f t="shared" si="1"/>
        <v>97.9</v>
      </c>
      <c r="J33" s="6">
        <f t="shared" si="2"/>
        <v>20.2</v>
      </c>
      <c r="K33" s="11">
        <f t="shared" si="3"/>
        <v>92.3</v>
      </c>
      <c r="L33" s="25" t="s">
        <v>21</v>
      </c>
    </row>
    <row r="34" spans="2:12" ht="13.5">
      <c r="B34" s="25" t="s">
        <v>22</v>
      </c>
      <c r="C34" s="13">
        <f t="shared" si="6"/>
        <v>2365163</v>
      </c>
      <c r="D34" s="5">
        <f t="shared" si="6"/>
        <v>216693</v>
      </c>
      <c r="E34" s="42">
        <f t="shared" si="6"/>
        <v>2581856</v>
      </c>
      <c r="F34" s="51">
        <f t="shared" si="6"/>
        <v>2326738</v>
      </c>
      <c r="G34" s="5">
        <f t="shared" si="6"/>
        <v>66632</v>
      </c>
      <c r="H34" s="52">
        <f t="shared" si="6"/>
        <v>2393370</v>
      </c>
      <c r="I34" s="46">
        <f t="shared" si="1"/>
        <v>98.4</v>
      </c>
      <c r="J34" s="6">
        <f t="shared" si="2"/>
        <v>30.7</v>
      </c>
      <c r="K34" s="11">
        <f t="shared" si="3"/>
        <v>92.7</v>
      </c>
      <c r="L34" s="25" t="s">
        <v>22</v>
      </c>
    </row>
    <row r="35" spans="2:12" ht="13.5">
      <c r="B35" s="25" t="s">
        <v>23</v>
      </c>
      <c r="C35" s="13">
        <f t="shared" si="6"/>
        <v>886120</v>
      </c>
      <c r="D35" s="5">
        <f t="shared" si="6"/>
        <v>47814</v>
      </c>
      <c r="E35" s="42">
        <f t="shared" si="6"/>
        <v>933934</v>
      </c>
      <c r="F35" s="51">
        <f t="shared" si="6"/>
        <v>868534</v>
      </c>
      <c r="G35" s="5">
        <f t="shared" si="6"/>
        <v>14104</v>
      </c>
      <c r="H35" s="52">
        <f t="shared" si="6"/>
        <v>882638</v>
      </c>
      <c r="I35" s="46">
        <f t="shared" si="1"/>
        <v>98</v>
      </c>
      <c r="J35" s="6">
        <f t="shared" si="2"/>
        <v>29.5</v>
      </c>
      <c r="K35" s="11">
        <f t="shared" si="3"/>
        <v>94.5</v>
      </c>
      <c r="L35" s="25" t="s">
        <v>23</v>
      </c>
    </row>
    <row r="36" spans="2:12" ht="13.5">
      <c r="B36" s="25" t="s">
        <v>37</v>
      </c>
      <c r="C36" s="13">
        <f t="shared" si="6"/>
        <v>2097248</v>
      </c>
      <c r="D36" s="5">
        <f t="shared" si="6"/>
        <v>206698</v>
      </c>
      <c r="E36" s="42">
        <f t="shared" si="6"/>
        <v>2303946</v>
      </c>
      <c r="F36" s="51">
        <f t="shared" si="6"/>
        <v>2043854</v>
      </c>
      <c r="G36" s="5">
        <f t="shared" si="6"/>
        <v>56710</v>
      </c>
      <c r="H36" s="52">
        <f t="shared" si="6"/>
        <v>2100564</v>
      </c>
      <c r="I36" s="46">
        <f t="shared" si="1"/>
        <v>97.5</v>
      </c>
      <c r="J36" s="6">
        <f t="shared" si="2"/>
        <v>27.4</v>
      </c>
      <c r="K36" s="11">
        <f t="shared" si="3"/>
        <v>91.2</v>
      </c>
      <c r="L36" s="25" t="s">
        <v>37</v>
      </c>
    </row>
    <row r="37" spans="2:12" ht="13.5">
      <c r="B37" s="25" t="s">
        <v>24</v>
      </c>
      <c r="C37" s="13">
        <f t="shared" si="6"/>
        <v>642736</v>
      </c>
      <c r="D37" s="5">
        <f t="shared" si="6"/>
        <v>56086</v>
      </c>
      <c r="E37" s="42">
        <f t="shared" si="6"/>
        <v>698822</v>
      </c>
      <c r="F37" s="51">
        <f t="shared" si="6"/>
        <v>633840</v>
      </c>
      <c r="G37" s="5">
        <f t="shared" si="6"/>
        <v>10674</v>
      </c>
      <c r="H37" s="52">
        <f t="shared" si="6"/>
        <v>644514</v>
      </c>
      <c r="I37" s="46">
        <f t="shared" si="1"/>
        <v>98.6</v>
      </c>
      <c r="J37" s="6">
        <f t="shared" si="2"/>
        <v>19</v>
      </c>
      <c r="K37" s="11">
        <f t="shared" si="3"/>
        <v>92.2</v>
      </c>
      <c r="L37" s="25" t="s">
        <v>24</v>
      </c>
    </row>
    <row r="38" spans="2:12" ht="13.5">
      <c r="B38" s="25" t="s">
        <v>25</v>
      </c>
      <c r="C38" s="13">
        <f t="shared" si="6"/>
        <v>80377</v>
      </c>
      <c r="D38" s="5">
        <f t="shared" si="6"/>
        <v>5177</v>
      </c>
      <c r="E38" s="42">
        <f t="shared" si="6"/>
        <v>85554</v>
      </c>
      <c r="F38" s="51">
        <f t="shared" si="6"/>
        <v>79297</v>
      </c>
      <c r="G38" s="5">
        <f t="shared" si="6"/>
        <v>1395</v>
      </c>
      <c r="H38" s="52">
        <f t="shared" si="6"/>
        <v>80692</v>
      </c>
      <c r="I38" s="46">
        <f t="shared" si="1"/>
        <v>98.7</v>
      </c>
      <c r="J38" s="6">
        <f t="shared" si="2"/>
        <v>26.9</v>
      </c>
      <c r="K38" s="11">
        <f t="shared" si="3"/>
        <v>94.3</v>
      </c>
      <c r="L38" s="25" t="s">
        <v>25</v>
      </c>
    </row>
    <row r="39" spans="2:12" ht="13.5">
      <c r="B39" s="25" t="s">
        <v>26</v>
      </c>
      <c r="C39" s="13">
        <f aca="true" t="shared" si="7" ref="C39:H45">C87</f>
        <v>177582</v>
      </c>
      <c r="D39" s="5">
        <f t="shared" si="7"/>
        <v>10956</v>
      </c>
      <c r="E39" s="42">
        <f t="shared" si="7"/>
        <v>188538</v>
      </c>
      <c r="F39" s="51">
        <f t="shared" si="7"/>
        <v>173737</v>
      </c>
      <c r="G39" s="5">
        <f t="shared" si="7"/>
        <v>3702</v>
      </c>
      <c r="H39" s="52">
        <f t="shared" si="7"/>
        <v>177439</v>
      </c>
      <c r="I39" s="46">
        <f t="shared" si="1"/>
        <v>97.8</v>
      </c>
      <c r="J39" s="6">
        <f t="shared" si="2"/>
        <v>33.8</v>
      </c>
      <c r="K39" s="11">
        <f t="shared" si="3"/>
        <v>94.1</v>
      </c>
      <c r="L39" s="25" t="s">
        <v>26</v>
      </c>
    </row>
    <row r="40" spans="2:12" ht="13.5">
      <c r="B40" s="25" t="s">
        <v>27</v>
      </c>
      <c r="C40" s="13">
        <f t="shared" si="7"/>
        <v>88804</v>
      </c>
      <c r="D40" s="5">
        <f t="shared" si="7"/>
        <v>9383</v>
      </c>
      <c r="E40" s="42">
        <f t="shared" si="7"/>
        <v>98187</v>
      </c>
      <c r="F40" s="51">
        <f t="shared" si="7"/>
        <v>86920</v>
      </c>
      <c r="G40" s="5">
        <f t="shared" si="7"/>
        <v>25</v>
      </c>
      <c r="H40" s="52">
        <f t="shared" si="7"/>
        <v>86945</v>
      </c>
      <c r="I40" s="46">
        <f t="shared" si="1"/>
        <v>97.9</v>
      </c>
      <c r="J40" s="6">
        <f t="shared" si="2"/>
        <v>0.3</v>
      </c>
      <c r="K40" s="11">
        <f t="shared" si="3"/>
        <v>88.6</v>
      </c>
      <c r="L40" s="25" t="s">
        <v>27</v>
      </c>
    </row>
    <row r="41" spans="2:12" ht="13.5">
      <c r="B41" s="25" t="s">
        <v>28</v>
      </c>
      <c r="C41" s="13">
        <f t="shared" si="7"/>
        <v>777012</v>
      </c>
      <c r="D41" s="5">
        <f t="shared" si="7"/>
        <v>24091</v>
      </c>
      <c r="E41" s="42">
        <f t="shared" si="7"/>
        <v>801103</v>
      </c>
      <c r="F41" s="51">
        <f t="shared" si="7"/>
        <v>769366</v>
      </c>
      <c r="G41" s="5">
        <f t="shared" si="7"/>
        <v>6344</v>
      </c>
      <c r="H41" s="52">
        <f t="shared" si="7"/>
        <v>775710</v>
      </c>
      <c r="I41" s="46">
        <f t="shared" si="1"/>
        <v>99</v>
      </c>
      <c r="J41" s="6">
        <f t="shared" si="2"/>
        <v>26.3</v>
      </c>
      <c r="K41" s="11">
        <f t="shared" si="3"/>
        <v>96.8</v>
      </c>
      <c r="L41" s="25" t="s">
        <v>28</v>
      </c>
    </row>
    <row r="42" spans="2:12" ht="13.5">
      <c r="B42" s="25" t="s">
        <v>29</v>
      </c>
      <c r="C42" s="13">
        <f t="shared" si="7"/>
        <v>296165</v>
      </c>
      <c r="D42" s="5">
        <f t="shared" si="7"/>
        <v>1635</v>
      </c>
      <c r="E42" s="42">
        <f t="shared" si="7"/>
        <v>297800</v>
      </c>
      <c r="F42" s="51">
        <f t="shared" si="7"/>
        <v>295340</v>
      </c>
      <c r="G42" s="5">
        <f t="shared" si="7"/>
        <v>1173</v>
      </c>
      <c r="H42" s="52">
        <f t="shared" si="7"/>
        <v>296513</v>
      </c>
      <c r="I42" s="46">
        <f t="shared" si="1"/>
        <v>99.7</v>
      </c>
      <c r="J42" s="6">
        <f t="shared" si="2"/>
        <v>71.7</v>
      </c>
      <c r="K42" s="11">
        <f t="shared" si="3"/>
        <v>99.6</v>
      </c>
      <c r="L42" s="25" t="s">
        <v>29</v>
      </c>
    </row>
    <row r="43" spans="2:12" ht="13.5">
      <c r="B43" s="25" t="s">
        <v>30</v>
      </c>
      <c r="C43" s="13">
        <f t="shared" si="7"/>
        <v>124864</v>
      </c>
      <c r="D43" s="7">
        <f t="shared" si="7"/>
        <v>606</v>
      </c>
      <c r="E43" s="42">
        <f t="shared" si="7"/>
        <v>125470</v>
      </c>
      <c r="F43" s="51">
        <f t="shared" si="7"/>
        <v>123834</v>
      </c>
      <c r="G43" s="7">
        <f t="shared" si="7"/>
        <v>268</v>
      </c>
      <c r="H43" s="52">
        <f t="shared" si="7"/>
        <v>124102</v>
      </c>
      <c r="I43" s="46">
        <f t="shared" si="1"/>
        <v>99.2</v>
      </c>
      <c r="J43" s="7">
        <f t="shared" si="2"/>
        <v>44.2</v>
      </c>
      <c r="K43" s="11">
        <f t="shared" si="3"/>
        <v>98.9</v>
      </c>
      <c r="L43" s="25" t="s">
        <v>30</v>
      </c>
    </row>
    <row r="44" spans="2:12" ht="13.5">
      <c r="B44" s="25" t="s">
        <v>31</v>
      </c>
      <c r="C44" s="13">
        <f t="shared" si="7"/>
        <v>225889</v>
      </c>
      <c r="D44" s="5">
        <f t="shared" si="7"/>
        <v>6606</v>
      </c>
      <c r="E44" s="42">
        <f t="shared" si="7"/>
        <v>232495</v>
      </c>
      <c r="F44" s="51">
        <f t="shared" si="7"/>
        <v>224148</v>
      </c>
      <c r="G44" s="5">
        <f t="shared" si="7"/>
        <v>896</v>
      </c>
      <c r="H44" s="52">
        <f t="shared" si="7"/>
        <v>225044</v>
      </c>
      <c r="I44" s="46">
        <f t="shared" si="1"/>
        <v>99.2</v>
      </c>
      <c r="J44" s="6">
        <f t="shared" si="2"/>
        <v>13.6</v>
      </c>
      <c r="K44" s="11">
        <f t="shared" si="3"/>
        <v>96.8</v>
      </c>
      <c r="L44" s="25" t="s">
        <v>31</v>
      </c>
    </row>
    <row r="45" spans="2:12" ht="13.5">
      <c r="B45" s="26" t="s">
        <v>32</v>
      </c>
      <c r="C45" s="14">
        <f t="shared" si="7"/>
        <v>179608</v>
      </c>
      <c r="D45" s="15">
        <f t="shared" si="7"/>
        <v>22468</v>
      </c>
      <c r="E45" s="43">
        <f t="shared" si="7"/>
        <v>202076</v>
      </c>
      <c r="F45" s="53">
        <f t="shared" si="7"/>
        <v>173717</v>
      </c>
      <c r="G45" s="15">
        <f t="shared" si="7"/>
        <v>5109</v>
      </c>
      <c r="H45" s="54">
        <f t="shared" si="7"/>
        <v>178826</v>
      </c>
      <c r="I45" s="47">
        <f t="shared" si="1"/>
        <v>96.7</v>
      </c>
      <c r="J45" s="16">
        <f t="shared" si="2"/>
        <v>22.7</v>
      </c>
      <c r="K45" s="17">
        <f t="shared" si="3"/>
        <v>88.5</v>
      </c>
      <c r="L45" s="26" t="s">
        <v>32</v>
      </c>
    </row>
    <row r="46" spans="2:12" ht="15.75" customHeight="1">
      <c r="B46" s="36" t="s">
        <v>38</v>
      </c>
      <c r="C46" s="37">
        <f aca="true" t="shared" si="8" ref="C46:H46">SUM(C19:C45)</f>
        <v>33260258</v>
      </c>
      <c r="D46" s="38">
        <f t="shared" si="8"/>
        <v>2902309</v>
      </c>
      <c r="E46" s="44">
        <f t="shared" si="8"/>
        <v>36162567</v>
      </c>
      <c r="F46" s="55">
        <f t="shared" si="8"/>
        <v>32659239</v>
      </c>
      <c r="G46" s="38">
        <f t="shared" si="8"/>
        <v>620341</v>
      </c>
      <c r="H46" s="56">
        <f t="shared" si="8"/>
        <v>33279580</v>
      </c>
      <c r="I46" s="48">
        <f t="shared" si="1"/>
        <v>98.2</v>
      </c>
      <c r="J46" s="39">
        <f t="shared" si="2"/>
        <v>21.4</v>
      </c>
      <c r="K46" s="40">
        <f t="shared" si="3"/>
        <v>92</v>
      </c>
      <c r="L46" s="36" t="s">
        <v>38</v>
      </c>
    </row>
    <row r="47" spans="2:12" ht="15.75" customHeight="1">
      <c r="B47" s="36" t="s">
        <v>39</v>
      </c>
      <c r="C47" s="37">
        <f aca="true" t="shared" si="9" ref="C47:H47">C46+C18</f>
        <v>174509228</v>
      </c>
      <c r="D47" s="38">
        <f t="shared" si="9"/>
        <v>16150369</v>
      </c>
      <c r="E47" s="44">
        <f t="shared" si="9"/>
        <v>190659597</v>
      </c>
      <c r="F47" s="55">
        <f t="shared" si="9"/>
        <v>170817472</v>
      </c>
      <c r="G47" s="38">
        <f t="shared" si="9"/>
        <v>3009645</v>
      </c>
      <c r="H47" s="56">
        <f t="shared" si="9"/>
        <v>173827117</v>
      </c>
      <c r="I47" s="48">
        <f t="shared" si="1"/>
        <v>97.9</v>
      </c>
      <c r="J47" s="39">
        <f t="shared" si="2"/>
        <v>18.6</v>
      </c>
      <c r="K47" s="40">
        <f t="shared" si="3"/>
        <v>91.2</v>
      </c>
      <c r="L47" s="36" t="s">
        <v>39</v>
      </c>
    </row>
    <row r="49" ht="18.75">
      <c r="B49" s="3" t="s">
        <v>50</v>
      </c>
    </row>
    <row r="50" ht="13.5">
      <c r="K50" s="1" t="s">
        <v>45</v>
      </c>
    </row>
    <row r="51" spans="2:12" s="2" customFormat="1" ht="17.25" customHeight="1">
      <c r="B51" s="22" t="s">
        <v>48</v>
      </c>
      <c r="C51" s="167" t="s">
        <v>41</v>
      </c>
      <c r="D51" s="168"/>
      <c r="E51" s="169"/>
      <c r="F51" s="168" t="s">
        <v>42</v>
      </c>
      <c r="G51" s="168"/>
      <c r="H51" s="168"/>
      <c r="I51" s="167" t="s">
        <v>43</v>
      </c>
      <c r="J51" s="168"/>
      <c r="K51" s="169"/>
      <c r="L51" s="22" t="s">
        <v>46</v>
      </c>
    </row>
    <row r="52" spans="2:12" s="2" customFormat="1" ht="17.25" customHeight="1">
      <c r="B52" s="23"/>
      <c r="C52" s="12" t="s">
        <v>34</v>
      </c>
      <c r="D52" s="9" t="s">
        <v>35</v>
      </c>
      <c r="E52" s="10" t="s">
        <v>40</v>
      </c>
      <c r="F52" s="31" t="s">
        <v>34</v>
      </c>
      <c r="G52" s="9" t="s">
        <v>35</v>
      </c>
      <c r="H52" s="32" t="s">
        <v>40</v>
      </c>
      <c r="I52" s="12" t="s">
        <v>89</v>
      </c>
      <c r="J52" s="9" t="s">
        <v>90</v>
      </c>
      <c r="K52" s="10" t="s">
        <v>91</v>
      </c>
      <c r="L52" s="23"/>
    </row>
    <row r="53" spans="2:12" s="2" customFormat="1" ht="17.25" customHeight="1">
      <c r="B53" s="27" t="s">
        <v>44</v>
      </c>
      <c r="C53" s="28" t="s">
        <v>92</v>
      </c>
      <c r="D53" s="29" t="s">
        <v>93</v>
      </c>
      <c r="E53" s="30" t="s">
        <v>94</v>
      </c>
      <c r="F53" s="33" t="s">
        <v>95</v>
      </c>
      <c r="G53" s="29" t="s">
        <v>96</v>
      </c>
      <c r="H53" s="34" t="s">
        <v>97</v>
      </c>
      <c r="I53" s="28"/>
      <c r="J53" s="29"/>
      <c r="K53" s="30"/>
      <c r="L53" s="27" t="s">
        <v>47</v>
      </c>
    </row>
    <row r="54" spans="2:12" ht="13.5">
      <c r="B54" s="24" t="s">
        <v>98</v>
      </c>
      <c r="C54" s="18">
        <f aca="true" t="shared" si="10" ref="C54:H65">C102+C390+C774+C822+C918</f>
        <v>51141821</v>
      </c>
      <c r="D54" s="19">
        <f t="shared" si="10"/>
        <v>4735211</v>
      </c>
      <c r="E54" s="41">
        <f t="shared" si="10"/>
        <v>55877032</v>
      </c>
      <c r="F54" s="49">
        <f t="shared" si="10"/>
        <v>49977479</v>
      </c>
      <c r="G54" s="19">
        <f t="shared" si="10"/>
        <v>768210</v>
      </c>
      <c r="H54" s="50">
        <f t="shared" si="10"/>
        <v>50745689</v>
      </c>
      <c r="I54" s="57">
        <f aca="true" t="shared" si="11" ref="I54:I95">IF(C54=0,"-",ROUND(F54/C54*100,1))</f>
        <v>97.7</v>
      </c>
      <c r="J54" s="58">
        <f aca="true" t="shared" si="12" ref="J54:J95">IF(D54=0,"-",ROUND(G54/D54*100,1))</f>
        <v>16.2</v>
      </c>
      <c r="K54" s="59">
        <f aca="true" t="shared" si="13" ref="K54:K95">IF(E54=0,"-",ROUND(H54/E54*100,1))</f>
        <v>90.8</v>
      </c>
      <c r="L54" s="35" t="s">
        <v>98</v>
      </c>
    </row>
    <row r="55" spans="2:12" ht="13.5">
      <c r="B55" s="25" t="s">
        <v>0</v>
      </c>
      <c r="C55" s="13">
        <f t="shared" si="10"/>
        <v>6995525</v>
      </c>
      <c r="D55" s="5">
        <f t="shared" si="10"/>
        <v>652221</v>
      </c>
      <c r="E55" s="42">
        <f t="shared" si="10"/>
        <v>7647746</v>
      </c>
      <c r="F55" s="51">
        <f t="shared" si="10"/>
        <v>6785746</v>
      </c>
      <c r="G55" s="5">
        <f t="shared" si="10"/>
        <v>147679</v>
      </c>
      <c r="H55" s="52">
        <f t="shared" si="10"/>
        <v>6933425</v>
      </c>
      <c r="I55" s="60">
        <f t="shared" si="11"/>
        <v>97</v>
      </c>
      <c r="J55" s="8">
        <f t="shared" si="12"/>
        <v>22.6</v>
      </c>
      <c r="K55" s="61">
        <f t="shared" si="13"/>
        <v>90.7</v>
      </c>
      <c r="L55" s="25" t="s">
        <v>0</v>
      </c>
    </row>
    <row r="56" spans="2:12" ht="13.5">
      <c r="B56" s="25" t="s">
        <v>1</v>
      </c>
      <c r="C56" s="13">
        <f t="shared" si="10"/>
        <v>13089187</v>
      </c>
      <c r="D56" s="5">
        <f t="shared" si="10"/>
        <v>1079872</v>
      </c>
      <c r="E56" s="42">
        <f t="shared" si="10"/>
        <v>14169059</v>
      </c>
      <c r="F56" s="51">
        <f t="shared" si="10"/>
        <v>12797367</v>
      </c>
      <c r="G56" s="5">
        <f t="shared" si="10"/>
        <v>260381</v>
      </c>
      <c r="H56" s="52">
        <f t="shared" si="10"/>
        <v>13057748</v>
      </c>
      <c r="I56" s="60">
        <f t="shared" si="11"/>
        <v>97.8</v>
      </c>
      <c r="J56" s="8">
        <f t="shared" si="12"/>
        <v>24.1</v>
      </c>
      <c r="K56" s="61">
        <f t="shared" si="13"/>
        <v>92.2</v>
      </c>
      <c r="L56" s="25" t="s">
        <v>1</v>
      </c>
    </row>
    <row r="57" spans="2:12" ht="13.5">
      <c r="B57" s="25" t="s">
        <v>2</v>
      </c>
      <c r="C57" s="13">
        <f t="shared" si="10"/>
        <v>8846217</v>
      </c>
      <c r="D57" s="5">
        <f t="shared" si="10"/>
        <v>767947</v>
      </c>
      <c r="E57" s="42">
        <f t="shared" si="10"/>
        <v>9614164</v>
      </c>
      <c r="F57" s="51">
        <f t="shared" si="10"/>
        <v>8686244</v>
      </c>
      <c r="G57" s="5">
        <f t="shared" si="10"/>
        <v>162687</v>
      </c>
      <c r="H57" s="52">
        <f t="shared" si="10"/>
        <v>8848931</v>
      </c>
      <c r="I57" s="60">
        <f t="shared" si="11"/>
        <v>98.2</v>
      </c>
      <c r="J57" s="8">
        <f t="shared" si="12"/>
        <v>21.2</v>
      </c>
      <c r="K57" s="61">
        <f t="shared" si="13"/>
        <v>92</v>
      </c>
      <c r="L57" s="25" t="s">
        <v>2</v>
      </c>
    </row>
    <row r="58" spans="2:12" ht="13.5">
      <c r="B58" s="25" t="s">
        <v>3</v>
      </c>
      <c r="C58" s="13">
        <f t="shared" si="10"/>
        <v>14757163</v>
      </c>
      <c r="D58" s="5">
        <f t="shared" si="10"/>
        <v>1063814</v>
      </c>
      <c r="E58" s="42">
        <f t="shared" si="10"/>
        <v>15820977</v>
      </c>
      <c r="F58" s="51">
        <f t="shared" si="10"/>
        <v>14484724</v>
      </c>
      <c r="G58" s="5">
        <f t="shared" si="10"/>
        <v>223762</v>
      </c>
      <c r="H58" s="52">
        <f t="shared" si="10"/>
        <v>14708486</v>
      </c>
      <c r="I58" s="60">
        <f t="shared" si="11"/>
        <v>98.2</v>
      </c>
      <c r="J58" s="8">
        <f t="shared" si="12"/>
        <v>21</v>
      </c>
      <c r="K58" s="61">
        <f t="shared" si="13"/>
        <v>93</v>
      </c>
      <c r="L58" s="25" t="s">
        <v>3</v>
      </c>
    </row>
    <row r="59" spans="2:12" ht="13.5">
      <c r="B59" s="25" t="s">
        <v>4</v>
      </c>
      <c r="C59" s="13">
        <f t="shared" si="10"/>
        <v>6193702</v>
      </c>
      <c r="D59" s="5">
        <f t="shared" si="10"/>
        <v>494796</v>
      </c>
      <c r="E59" s="42">
        <f t="shared" si="10"/>
        <v>6688498</v>
      </c>
      <c r="F59" s="51">
        <f t="shared" si="10"/>
        <v>6024967</v>
      </c>
      <c r="G59" s="5">
        <f t="shared" si="10"/>
        <v>123313</v>
      </c>
      <c r="H59" s="52">
        <f t="shared" si="10"/>
        <v>6148280</v>
      </c>
      <c r="I59" s="60">
        <f t="shared" si="11"/>
        <v>97.3</v>
      </c>
      <c r="J59" s="8">
        <f t="shared" si="12"/>
        <v>24.9</v>
      </c>
      <c r="K59" s="61">
        <f t="shared" si="13"/>
        <v>91.9</v>
      </c>
      <c r="L59" s="25" t="s">
        <v>4</v>
      </c>
    </row>
    <row r="60" spans="2:12" ht="13.5">
      <c r="B60" s="25" t="s">
        <v>80</v>
      </c>
      <c r="C60" s="13">
        <f t="shared" si="10"/>
        <v>3654053</v>
      </c>
      <c r="D60" s="5">
        <f t="shared" si="10"/>
        <v>294004</v>
      </c>
      <c r="E60" s="42">
        <f t="shared" si="10"/>
        <v>3948057</v>
      </c>
      <c r="F60" s="51">
        <f t="shared" si="10"/>
        <v>3574619</v>
      </c>
      <c r="G60" s="5">
        <f t="shared" si="10"/>
        <v>69243</v>
      </c>
      <c r="H60" s="52">
        <f t="shared" si="10"/>
        <v>3643862</v>
      </c>
      <c r="I60" s="60">
        <f t="shared" si="11"/>
        <v>97.8</v>
      </c>
      <c r="J60" s="8">
        <f t="shared" si="12"/>
        <v>23.6</v>
      </c>
      <c r="K60" s="61">
        <f t="shared" si="13"/>
        <v>92.3</v>
      </c>
      <c r="L60" s="25" t="s">
        <v>81</v>
      </c>
    </row>
    <row r="61" spans="2:12" ht="13.5">
      <c r="B61" s="25" t="s">
        <v>5</v>
      </c>
      <c r="C61" s="13">
        <f t="shared" si="10"/>
        <v>3354967</v>
      </c>
      <c r="D61" s="5">
        <f t="shared" si="10"/>
        <v>593053</v>
      </c>
      <c r="E61" s="42">
        <f t="shared" si="10"/>
        <v>3948020</v>
      </c>
      <c r="F61" s="51">
        <f t="shared" si="10"/>
        <v>3245798</v>
      </c>
      <c r="G61" s="5">
        <f t="shared" si="10"/>
        <v>104582</v>
      </c>
      <c r="H61" s="52">
        <f t="shared" si="10"/>
        <v>3350380</v>
      </c>
      <c r="I61" s="60">
        <f t="shared" si="11"/>
        <v>96.7</v>
      </c>
      <c r="J61" s="8">
        <f t="shared" si="12"/>
        <v>17.6</v>
      </c>
      <c r="K61" s="61">
        <f t="shared" si="13"/>
        <v>84.9</v>
      </c>
      <c r="L61" s="25" t="s">
        <v>5</v>
      </c>
    </row>
    <row r="62" spans="2:12" ht="13.5">
      <c r="B62" s="25" t="s">
        <v>6</v>
      </c>
      <c r="C62" s="13">
        <f t="shared" si="10"/>
        <v>16268976</v>
      </c>
      <c r="D62" s="5">
        <f t="shared" si="10"/>
        <v>1807968</v>
      </c>
      <c r="E62" s="42">
        <f t="shared" si="10"/>
        <v>18076944</v>
      </c>
      <c r="F62" s="51">
        <f t="shared" si="10"/>
        <v>16020130</v>
      </c>
      <c r="G62" s="5">
        <f t="shared" si="10"/>
        <v>211069</v>
      </c>
      <c r="H62" s="52">
        <f t="shared" si="10"/>
        <v>16231199</v>
      </c>
      <c r="I62" s="60">
        <f t="shared" si="11"/>
        <v>98.5</v>
      </c>
      <c r="J62" s="8">
        <f t="shared" si="12"/>
        <v>11.7</v>
      </c>
      <c r="K62" s="61">
        <f t="shared" si="13"/>
        <v>89.8</v>
      </c>
      <c r="L62" s="25" t="s">
        <v>6</v>
      </c>
    </row>
    <row r="63" spans="2:12" ht="13.5">
      <c r="B63" s="25" t="s">
        <v>7</v>
      </c>
      <c r="C63" s="13">
        <f t="shared" si="10"/>
        <v>8730787</v>
      </c>
      <c r="D63" s="5">
        <f t="shared" si="10"/>
        <v>826598</v>
      </c>
      <c r="E63" s="42">
        <f t="shared" si="10"/>
        <v>9557385</v>
      </c>
      <c r="F63" s="51">
        <f t="shared" si="10"/>
        <v>8506430</v>
      </c>
      <c r="G63" s="5">
        <f t="shared" si="10"/>
        <v>135173</v>
      </c>
      <c r="H63" s="52">
        <f t="shared" si="10"/>
        <v>8641603</v>
      </c>
      <c r="I63" s="60">
        <f t="shared" si="11"/>
        <v>97.4</v>
      </c>
      <c r="J63" s="8">
        <f t="shared" si="12"/>
        <v>16.4</v>
      </c>
      <c r="K63" s="61">
        <f t="shared" si="13"/>
        <v>90.4</v>
      </c>
      <c r="L63" s="25" t="s">
        <v>7</v>
      </c>
    </row>
    <row r="64" spans="2:12" ht="13.5">
      <c r="B64" s="25" t="s">
        <v>82</v>
      </c>
      <c r="C64" s="13">
        <f t="shared" si="10"/>
        <v>4899918</v>
      </c>
      <c r="D64" s="5">
        <f t="shared" si="10"/>
        <v>525307</v>
      </c>
      <c r="E64" s="42">
        <f t="shared" si="10"/>
        <v>5425225</v>
      </c>
      <c r="F64" s="51">
        <f t="shared" si="10"/>
        <v>4821071</v>
      </c>
      <c r="G64" s="5">
        <f t="shared" si="10"/>
        <v>111583</v>
      </c>
      <c r="H64" s="52">
        <f t="shared" si="10"/>
        <v>4932654</v>
      </c>
      <c r="I64" s="60">
        <f t="shared" si="11"/>
        <v>98.4</v>
      </c>
      <c r="J64" s="8">
        <f t="shared" si="12"/>
        <v>21.2</v>
      </c>
      <c r="K64" s="61">
        <f t="shared" si="13"/>
        <v>90.9</v>
      </c>
      <c r="L64" s="25" t="str">
        <f>B64</f>
        <v>葛　城　市</v>
      </c>
    </row>
    <row r="65" spans="2:12" ht="13.5">
      <c r="B65" s="68" t="s">
        <v>87</v>
      </c>
      <c r="C65" s="69">
        <f t="shared" si="10"/>
        <v>3316654</v>
      </c>
      <c r="D65" s="70">
        <f t="shared" si="10"/>
        <v>407269</v>
      </c>
      <c r="E65" s="71">
        <f t="shared" si="10"/>
        <v>3723923</v>
      </c>
      <c r="F65" s="72">
        <f t="shared" si="10"/>
        <v>3233658</v>
      </c>
      <c r="G65" s="70">
        <f t="shared" si="10"/>
        <v>71622</v>
      </c>
      <c r="H65" s="73">
        <f t="shared" si="10"/>
        <v>3305280</v>
      </c>
      <c r="I65" s="74">
        <f t="shared" si="11"/>
        <v>97.5</v>
      </c>
      <c r="J65" s="75">
        <f t="shared" si="12"/>
        <v>17.6</v>
      </c>
      <c r="K65" s="76">
        <f t="shared" si="13"/>
        <v>88.8</v>
      </c>
      <c r="L65" s="68" t="s">
        <v>87</v>
      </c>
    </row>
    <row r="66" spans="2:12" ht="15.75" customHeight="1">
      <c r="B66" s="36" t="s">
        <v>36</v>
      </c>
      <c r="C66" s="37">
        <f aca="true" t="shared" si="14" ref="C66:H66">SUM(C54:C65)</f>
        <v>141248970</v>
      </c>
      <c r="D66" s="38">
        <f t="shared" si="14"/>
        <v>13248060</v>
      </c>
      <c r="E66" s="44">
        <f t="shared" si="14"/>
        <v>154497030</v>
      </c>
      <c r="F66" s="55">
        <f t="shared" si="14"/>
        <v>138158233</v>
      </c>
      <c r="G66" s="38">
        <f t="shared" si="14"/>
        <v>2389304</v>
      </c>
      <c r="H66" s="56">
        <f t="shared" si="14"/>
        <v>140547537</v>
      </c>
      <c r="I66" s="65">
        <f t="shared" si="11"/>
        <v>97.8</v>
      </c>
      <c r="J66" s="66">
        <f t="shared" si="12"/>
        <v>18</v>
      </c>
      <c r="K66" s="67">
        <f t="shared" si="13"/>
        <v>91</v>
      </c>
      <c r="L66" s="36" t="s">
        <v>36</v>
      </c>
    </row>
    <row r="67" spans="2:12" ht="13.5">
      <c r="B67" s="25" t="s">
        <v>8</v>
      </c>
      <c r="C67" s="13">
        <f aca="true" t="shared" si="15" ref="C67:H76">C115+C403+C787+C835+C931</f>
        <v>534664</v>
      </c>
      <c r="D67" s="5">
        <f t="shared" si="15"/>
        <v>13704</v>
      </c>
      <c r="E67" s="42">
        <f t="shared" si="15"/>
        <v>548368</v>
      </c>
      <c r="F67" s="51">
        <f t="shared" si="15"/>
        <v>529412</v>
      </c>
      <c r="G67" s="5">
        <f t="shared" si="15"/>
        <v>3463</v>
      </c>
      <c r="H67" s="52">
        <f t="shared" si="15"/>
        <v>532875</v>
      </c>
      <c r="I67" s="60">
        <f t="shared" si="11"/>
        <v>99</v>
      </c>
      <c r="J67" s="8">
        <f t="shared" si="12"/>
        <v>25.3</v>
      </c>
      <c r="K67" s="61">
        <f t="shared" si="13"/>
        <v>97.2</v>
      </c>
      <c r="L67" s="25" t="s">
        <v>8</v>
      </c>
    </row>
    <row r="68" spans="2:12" ht="13.5">
      <c r="B68" s="25" t="s">
        <v>9</v>
      </c>
      <c r="C68" s="13">
        <f t="shared" si="15"/>
        <v>2212547</v>
      </c>
      <c r="D68" s="5">
        <f t="shared" si="15"/>
        <v>509824</v>
      </c>
      <c r="E68" s="42">
        <f t="shared" si="15"/>
        <v>2722371</v>
      </c>
      <c r="F68" s="51">
        <f t="shared" si="15"/>
        <v>2179525</v>
      </c>
      <c r="G68" s="5">
        <f t="shared" si="15"/>
        <v>44005</v>
      </c>
      <c r="H68" s="52">
        <f t="shared" si="15"/>
        <v>2223530</v>
      </c>
      <c r="I68" s="60">
        <f t="shared" si="11"/>
        <v>98.5</v>
      </c>
      <c r="J68" s="8">
        <f t="shared" si="12"/>
        <v>8.6</v>
      </c>
      <c r="K68" s="61">
        <f t="shared" si="13"/>
        <v>81.7</v>
      </c>
      <c r="L68" s="25" t="s">
        <v>9</v>
      </c>
    </row>
    <row r="69" spans="2:12" ht="13.5">
      <c r="B69" s="25" t="s">
        <v>10</v>
      </c>
      <c r="C69" s="13">
        <f t="shared" si="15"/>
        <v>2253074</v>
      </c>
      <c r="D69" s="5">
        <f t="shared" si="15"/>
        <v>187271</v>
      </c>
      <c r="E69" s="42">
        <f t="shared" si="15"/>
        <v>2440345</v>
      </c>
      <c r="F69" s="51">
        <f t="shared" si="15"/>
        <v>2209950</v>
      </c>
      <c r="G69" s="5">
        <f t="shared" si="15"/>
        <v>44799</v>
      </c>
      <c r="H69" s="52">
        <f t="shared" si="15"/>
        <v>2254749</v>
      </c>
      <c r="I69" s="60">
        <f t="shared" si="11"/>
        <v>98.1</v>
      </c>
      <c r="J69" s="8">
        <f t="shared" si="12"/>
        <v>23.9</v>
      </c>
      <c r="K69" s="61">
        <f t="shared" si="13"/>
        <v>92.4</v>
      </c>
      <c r="L69" s="25" t="s">
        <v>10</v>
      </c>
    </row>
    <row r="70" spans="2:12" ht="13.5">
      <c r="B70" s="25" t="s">
        <v>11</v>
      </c>
      <c r="C70" s="13">
        <f t="shared" si="15"/>
        <v>3063796</v>
      </c>
      <c r="D70" s="5">
        <f t="shared" si="15"/>
        <v>171419</v>
      </c>
      <c r="E70" s="42">
        <f t="shared" si="15"/>
        <v>3235215</v>
      </c>
      <c r="F70" s="51">
        <f t="shared" si="15"/>
        <v>3013198</v>
      </c>
      <c r="G70" s="5">
        <f t="shared" si="15"/>
        <v>49411</v>
      </c>
      <c r="H70" s="52">
        <f t="shared" si="15"/>
        <v>3062609</v>
      </c>
      <c r="I70" s="60">
        <f t="shared" si="11"/>
        <v>98.3</v>
      </c>
      <c r="J70" s="8">
        <f t="shared" si="12"/>
        <v>28.8</v>
      </c>
      <c r="K70" s="61">
        <f t="shared" si="13"/>
        <v>94.7</v>
      </c>
      <c r="L70" s="25" t="s">
        <v>11</v>
      </c>
    </row>
    <row r="71" spans="2:12" ht="13.5">
      <c r="B71" s="25" t="s">
        <v>12</v>
      </c>
      <c r="C71" s="13">
        <f t="shared" si="15"/>
        <v>804887</v>
      </c>
      <c r="D71" s="5">
        <f t="shared" si="15"/>
        <v>67880</v>
      </c>
      <c r="E71" s="42">
        <f t="shared" si="15"/>
        <v>872767</v>
      </c>
      <c r="F71" s="51">
        <f t="shared" si="15"/>
        <v>782028</v>
      </c>
      <c r="G71" s="5">
        <f t="shared" si="15"/>
        <v>18478</v>
      </c>
      <c r="H71" s="52">
        <f t="shared" si="15"/>
        <v>800506</v>
      </c>
      <c r="I71" s="60">
        <f t="shared" si="11"/>
        <v>97.2</v>
      </c>
      <c r="J71" s="8">
        <f t="shared" si="12"/>
        <v>27.2</v>
      </c>
      <c r="K71" s="61">
        <f t="shared" si="13"/>
        <v>91.7</v>
      </c>
      <c r="L71" s="25" t="s">
        <v>12</v>
      </c>
    </row>
    <row r="72" spans="2:12" ht="13.5">
      <c r="B72" s="25" t="s">
        <v>33</v>
      </c>
      <c r="C72" s="13">
        <f t="shared" si="15"/>
        <v>1275000</v>
      </c>
      <c r="D72" s="5">
        <f t="shared" si="15"/>
        <v>67063</v>
      </c>
      <c r="E72" s="42">
        <f t="shared" si="15"/>
        <v>1342063</v>
      </c>
      <c r="F72" s="51">
        <f t="shared" si="15"/>
        <v>1258547</v>
      </c>
      <c r="G72" s="5">
        <f t="shared" si="15"/>
        <v>17751</v>
      </c>
      <c r="H72" s="52">
        <f t="shared" si="15"/>
        <v>1276298</v>
      </c>
      <c r="I72" s="60">
        <f t="shared" si="11"/>
        <v>98.7</v>
      </c>
      <c r="J72" s="8">
        <f t="shared" si="12"/>
        <v>26.5</v>
      </c>
      <c r="K72" s="61">
        <f t="shared" si="13"/>
        <v>95.1</v>
      </c>
      <c r="L72" s="25" t="s">
        <v>33</v>
      </c>
    </row>
    <row r="73" spans="2:12" ht="13.5">
      <c r="B73" s="25" t="s">
        <v>13</v>
      </c>
      <c r="C73" s="13">
        <f t="shared" si="15"/>
        <v>699537</v>
      </c>
      <c r="D73" s="5">
        <f t="shared" si="15"/>
        <v>68385</v>
      </c>
      <c r="E73" s="42">
        <f t="shared" si="15"/>
        <v>767922</v>
      </c>
      <c r="F73" s="51">
        <f t="shared" si="15"/>
        <v>683058</v>
      </c>
      <c r="G73" s="5">
        <f t="shared" si="15"/>
        <v>24090</v>
      </c>
      <c r="H73" s="52">
        <f t="shared" si="15"/>
        <v>707148</v>
      </c>
      <c r="I73" s="60">
        <f t="shared" si="11"/>
        <v>97.6</v>
      </c>
      <c r="J73" s="8">
        <f t="shared" si="12"/>
        <v>35.2</v>
      </c>
      <c r="K73" s="61">
        <f t="shared" si="13"/>
        <v>92.1</v>
      </c>
      <c r="L73" s="25" t="s">
        <v>13</v>
      </c>
    </row>
    <row r="74" spans="2:12" ht="13.5">
      <c r="B74" s="25" t="s">
        <v>14</v>
      </c>
      <c r="C74" s="13">
        <f t="shared" si="15"/>
        <v>3747011</v>
      </c>
      <c r="D74" s="5">
        <f t="shared" si="15"/>
        <v>408728</v>
      </c>
      <c r="E74" s="42">
        <f t="shared" si="15"/>
        <v>4155739</v>
      </c>
      <c r="F74" s="51">
        <f t="shared" si="15"/>
        <v>3670458</v>
      </c>
      <c r="G74" s="5">
        <f t="shared" si="15"/>
        <v>63829</v>
      </c>
      <c r="H74" s="52">
        <f t="shared" si="15"/>
        <v>3734287</v>
      </c>
      <c r="I74" s="60">
        <f t="shared" si="11"/>
        <v>98</v>
      </c>
      <c r="J74" s="8">
        <f t="shared" si="12"/>
        <v>15.6</v>
      </c>
      <c r="K74" s="61">
        <f t="shared" si="13"/>
        <v>89.9</v>
      </c>
      <c r="L74" s="25" t="s">
        <v>14</v>
      </c>
    </row>
    <row r="75" spans="2:12" ht="13.5">
      <c r="B75" s="25" t="s">
        <v>15</v>
      </c>
      <c r="C75" s="13">
        <f t="shared" si="15"/>
        <v>143859</v>
      </c>
      <c r="D75" s="5">
        <f t="shared" si="15"/>
        <v>15565</v>
      </c>
      <c r="E75" s="42">
        <f t="shared" si="15"/>
        <v>159424</v>
      </c>
      <c r="F75" s="51">
        <f t="shared" si="15"/>
        <v>139198</v>
      </c>
      <c r="G75" s="5">
        <f t="shared" si="15"/>
        <v>1470</v>
      </c>
      <c r="H75" s="52">
        <f t="shared" si="15"/>
        <v>140668</v>
      </c>
      <c r="I75" s="60">
        <f t="shared" si="11"/>
        <v>96.8</v>
      </c>
      <c r="J75" s="8">
        <f t="shared" si="12"/>
        <v>9.4</v>
      </c>
      <c r="K75" s="61">
        <f t="shared" si="13"/>
        <v>88.2</v>
      </c>
      <c r="L75" s="25" t="s">
        <v>15</v>
      </c>
    </row>
    <row r="76" spans="2:12" ht="13.5">
      <c r="B76" s="25" t="s">
        <v>16</v>
      </c>
      <c r="C76" s="13">
        <f t="shared" si="15"/>
        <v>135067</v>
      </c>
      <c r="D76" s="5">
        <f t="shared" si="15"/>
        <v>6896</v>
      </c>
      <c r="E76" s="42">
        <f t="shared" si="15"/>
        <v>141963</v>
      </c>
      <c r="F76" s="51">
        <f t="shared" si="15"/>
        <v>132310</v>
      </c>
      <c r="G76" s="5">
        <f t="shared" si="15"/>
        <v>1949</v>
      </c>
      <c r="H76" s="52">
        <f t="shared" si="15"/>
        <v>134259</v>
      </c>
      <c r="I76" s="60">
        <f t="shared" si="11"/>
        <v>98</v>
      </c>
      <c r="J76" s="8">
        <f t="shared" si="12"/>
        <v>28.3</v>
      </c>
      <c r="K76" s="61">
        <f t="shared" si="13"/>
        <v>94.6</v>
      </c>
      <c r="L76" s="25" t="s">
        <v>16</v>
      </c>
    </row>
    <row r="77" spans="2:12" ht="13.5">
      <c r="B77" s="25" t="s">
        <v>17</v>
      </c>
      <c r="C77" s="13">
        <f aca="true" t="shared" si="16" ref="C77:H86">C125+C413+C797+C845+C941</f>
        <v>717568</v>
      </c>
      <c r="D77" s="5">
        <f t="shared" si="16"/>
        <v>87182</v>
      </c>
      <c r="E77" s="42">
        <f t="shared" si="16"/>
        <v>804750</v>
      </c>
      <c r="F77" s="51">
        <f t="shared" si="16"/>
        <v>709592</v>
      </c>
      <c r="G77" s="5">
        <f t="shared" si="16"/>
        <v>24678</v>
      </c>
      <c r="H77" s="52">
        <f t="shared" si="16"/>
        <v>734270</v>
      </c>
      <c r="I77" s="60">
        <f t="shared" si="11"/>
        <v>98.9</v>
      </c>
      <c r="J77" s="8">
        <f t="shared" si="12"/>
        <v>28.3</v>
      </c>
      <c r="K77" s="61">
        <f t="shared" si="13"/>
        <v>91.2</v>
      </c>
      <c r="L77" s="25" t="s">
        <v>17</v>
      </c>
    </row>
    <row r="78" spans="2:12" ht="13.5">
      <c r="B78" s="25" t="s">
        <v>18</v>
      </c>
      <c r="C78" s="13">
        <f t="shared" si="16"/>
        <v>497896</v>
      </c>
      <c r="D78" s="5">
        <f t="shared" si="16"/>
        <v>5946</v>
      </c>
      <c r="E78" s="42">
        <f t="shared" si="16"/>
        <v>503842</v>
      </c>
      <c r="F78" s="51">
        <f t="shared" si="16"/>
        <v>495833</v>
      </c>
      <c r="G78" s="5">
        <f t="shared" si="16"/>
        <v>3768</v>
      </c>
      <c r="H78" s="52">
        <f t="shared" si="16"/>
        <v>499601</v>
      </c>
      <c r="I78" s="60">
        <f t="shared" si="11"/>
        <v>99.6</v>
      </c>
      <c r="J78" s="8">
        <f t="shared" si="12"/>
        <v>63.4</v>
      </c>
      <c r="K78" s="61">
        <f t="shared" si="13"/>
        <v>99.2</v>
      </c>
      <c r="L78" s="25" t="s">
        <v>18</v>
      </c>
    </row>
    <row r="79" spans="2:12" ht="13.5">
      <c r="B79" s="25" t="s">
        <v>19</v>
      </c>
      <c r="C79" s="13">
        <f t="shared" si="16"/>
        <v>2276359</v>
      </c>
      <c r="D79" s="5">
        <f t="shared" si="16"/>
        <v>262018</v>
      </c>
      <c r="E79" s="42">
        <f t="shared" si="16"/>
        <v>2538377</v>
      </c>
      <c r="F79" s="51">
        <f t="shared" si="16"/>
        <v>2197400</v>
      </c>
      <c r="G79" s="5">
        <f t="shared" si="16"/>
        <v>45517</v>
      </c>
      <c r="H79" s="52">
        <f t="shared" si="16"/>
        <v>2242917</v>
      </c>
      <c r="I79" s="60">
        <f t="shared" si="11"/>
        <v>96.5</v>
      </c>
      <c r="J79" s="8">
        <f t="shared" si="12"/>
        <v>17.4</v>
      </c>
      <c r="K79" s="61">
        <f t="shared" si="13"/>
        <v>88.4</v>
      </c>
      <c r="L79" s="25" t="s">
        <v>19</v>
      </c>
    </row>
    <row r="80" spans="2:12" ht="13.5">
      <c r="B80" s="25" t="s">
        <v>20</v>
      </c>
      <c r="C80" s="13">
        <f t="shared" si="16"/>
        <v>2995140</v>
      </c>
      <c r="D80" s="5">
        <f t="shared" si="16"/>
        <v>113789</v>
      </c>
      <c r="E80" s="42">
        <f t="shared" si="16"/>
        <v>3108929</v>
      </c>
      <c r="F80" s="51">
        <f t="shared" si="16"/>
        <v>2981338</v>
      </c>
      <c r="G80" s="5">
        <f t="shared" si="16"/>
        <v>47735</v>
      </c>
      <c r="H80" s="52">
        <f t="shared" si="16"/>
        <v>3029073</v>
      </c>
      <c r="I80" s="60">
        <f t="shared" si="11"/>
        <v>99.5</v>
      </c>
      <c r="J80" s="8">
        <f t="shared" si="12"/>
        <v>42</v>
      </c>
      <c r="K80" s="61">
        <f t="shared" si="13"/>
        <v>97.4</v>
      </c>
      <c r="L80" s="25" t="s">
        <v>20</v>
      </c>
    </row>
    <row r="81" spans="2:12" ht="13.5">
      <c r="B81" s="25" t="s">
        <v>21</v>
      </c>
      <c r="C81" s="13">
        <f t="shared" si="16"/>
        <v>3962285</v>
      </c>
      <c r="D81" s="5">
        <f t="shared" si="16"/>
        <v>308426</v>
      </c>
      <c r="E81" s="42">
        <f t="shared" si="16"/>
        <v>4270711</v>
      </c>
      <c r="F81" s="51">
        <f t="shared" si="16"/>
        <v>3878067</v>
      </c>
      <c r="G81" s="5">
        <f t="shared" si="16"/>
        <v>62366</v>
      </c>
      <c r="H81" s="52">
        <f t="shared" si="16"/>
        <v>3940433</v>
      </c>
      <c r="I81" s="60">
        <f t="shared" si="11"/>
        <v>97.9</v>
      </c>
      <c r="J81" s="8">
        <f t="shared" si="12"/>
        <v>20.2</v>
      </c>
      <c r="K81" s="61">
        <f t="shared" si="13"/>
        <v>92.3</v>
      </c>
      <c r="L81" s="25" t="s">
        <v>21</v>
      </c>
    </row>
    <row r="82" spans="2:12" ht="13.5">
      <c r="B82" s="25" t="s">
        <v>22</v>
      </c>
      <c r="C82" s="13">
        <f t="shared" si="16"/>
        <v>2365163</v>
      </c>
      <c r="D82" s="5">
        <f t="shared" si="16"/>
        <v>216693</v>
      </c>
      <c r="E82" s="42">
        <f t="shared" si="16"/>
        <v>2581856</v>
      </c>
      <c r="F82" s="51">
        <f t="shared" si="16"/>
        <v>2326738</v>
      </c>
      <c r="G82" s="5">
        <f t="shared" si="16"/>
        <v>66632</v>
      </c>
      <c r="H82" s="52">
        <f t="shared" si="16"/>
        <v>2393370</v>
      </c>
      <c r="I82" s="60">
        <f t="shared" si="11"/>
        <v>98.4</v>
      </c>
      <c r="J82" s="8">
        <f t="shared" si="12"/>
        <v>30.7</v>
      </c>
      <c r="K82" s="61">
        <f t="shared" si="13"/>
        <v>92.7</v>
      </c>
      <c r="L82" s="25" t="s">
        <v>22</v>
      </c>
    </row>
    <row r="83" spans="2:12" ht="13.5">
      <c r="B83" s="25" t="s">
        <v>23</v>
      </c>
      <c r="C83" s="13">
        <f t="shared" si="16"/>
        <v>886120</v>
      </c>
      <c r="D83" s="5">
        <f t="shared" si="16"/>
        <v>47814</v>
      </c>
      <c r="E83" s="42">
        <f t="shared" si="16"/>
        <v>933934</v>
      </c>
      <c r="F83" s="51">
        <f t="shared" si="16"/>
        <v>868534</v>
      </c>
      <c r="G83" s="5">
        <f t="shared" si="16"/>
        <v>14104</v>
      </c>
      <c r="H83" s="52">
        <f t="shared" si="16"/>
        <v>882638</v>
      </c>
      <c r="I83" s="60">
        <f t="shared" si="11"/>
        <v>98</v>
      </c>
      <c r="J83" s="8">
        <f t="shared" si="12"/>
        <v>29.5</v>
      </c>
      <c r="K83" s="61">
        <f t="shared" si="13"/>
        <v>94.5</v>
      </c>
      <c r="L83" s="25" t="s">
        <v>23</v>
      </c>
    </row>
    <row r="84" spans="2:12" ht="13.5">
      <c r="B84" s="25" t="s">
        <v>37</v>
      </c>
      <c r="C84" s="13">
        <f t="shared" si="16"/>
        <v>2097248</v>
      </c>
      <c r="D84" s="5">
        <f t="shared" si="16"/>
        <v>206698</v>
      </c>
      <c r="E84" s="42">
        <f t="shared" si="16"/>
        <v>2303946</v>
      </c>
      <c r="F84" s="51">
        <f t="shared" si="16"/>
        <v>2043854</v>
      </c>
      <c r="G84" s="5">
        <f t="shared" si="16"/>
        <v>56710</v>
      </c>
      <c r="H84" s="52">
        <f t="shared" si="16"/>
        <v>2100564</v>
      </c>
      <c r="I84" s="60">
        <f t="shared" si="11"/>
        <v>97.5</v>
      </c>
      <c r="J84" s="8">
        <f t="shared" si="12"/>
        <v>27.4</v>
      </c>
      <c r="K84" s="61">
        <f t="shared" si="13"/>
        <v>91.2</v>
      </c>
      <c r="L84" s="25" t="s">
        <v>37</v>
      </c>
    </row>
    <row r="85" spans="2:12" ht="13.5">
      <c r="B85" s="25" t="s">
        <v>24</v>
      </c>
      <c r="C85" s="13">
        <f t="shared" si="16"/>
        <v>642736</v>
      </c>
      <c r="D85" s="5">
        <f t="shared" si="16"/>
        <v>56086</v>
      </c>
      <c r="E85" s="42">
        <f t="shared" si="16"/>
        <v>698822</v>
      </c>
      <c r="F85" s="51">
        <f t="shared" si="16"/>
        <v>633840</v>
      </c>
      <c r="G85" s="5">
        <f t="shared" si="16"/>
        <v>10674</v>
      </c>
      <c r="H85" s="52">
        <f t="shared" si="16"/>
        <v>644514</v>
      </c>
      <c r="I85" s="60">
        <f t="shared" si="11"/>
        <v>98.6</v>
      </c>
      <c r="J85" s="8">
        <f t="shared" si="12"/>
        <v>19</v>
      </c>
      <c r="K85" s="61">
        <f t="shared" si="13"/>
        <v>92.2</v>
      </c>
      <c r="L85" s="25" t="s">
        <v>24</v>
      </c>
    </row>
    <row r="86" spans="2:12" ht="13.5">
      <c r="B86" s="25" t="s">
        <v>25</v>
      </c>
      <c r="C86" s="13">
        <f t="shared" si="16"/>
        <v>80377</v>
      </c>
      <c r="D86" s="5">
        <f t="shared" si="16"/>
        <v>5177</v>
      </c>
      <c r="E86" s="42">
        <f t="shared" si="16"/>
        <v>85554</v>
      </c>
      <c r="F86" s="51">
        <f t="shared" si="16"/>
        <v>79297</v>
      </c>
      <c r="G86" s="5">
        <f t="shared" si="16"/>
        <v>1395</v>
      </c>
      <c r="H86" s="52">
        <f t="shared" si="16"/>
        <v>80692</v>
      </c>
      <c r="I86" s="60">
        <f t="shared" si="11"/>
        <v>98.7</v>
      </c>
      <c r="J86" s="8">
        <f t="shared" si="12"/>
        <v>26.9</v>
      </c>
      <c r="K86" s="61">
        <f t="shared" si="13"/>
        <v>94.3</v>
      </c>
      <c r="L86" s="25" t="s">
        <v>25</v>
      </c>
    </row>
    <row r="87" spans="2:12" ht="13.5">
      <c r="B87" s="25" t="s">
        <v>26</v>
      </c>
      <c r="C87" s="13">
        <f aca="true" t="shared" si="17" ref="C87:H93">C135+C423+C807+C855+C951</f>
        <v>177582</v>
      </c>
      <c r="D87" s="5">
        <f t="shared" si="17"/>
        <v>10956</v>
      </c>
      <c r="E87" s="42">
        <f t="shared" si="17"/>
        <v>188538</v>
      </c>
      <c r="F87" s="51">
        <f t="shared" si="17"/>
        <v>173737</v>
      </c>
      <c r="G87" s="5">
        <f t="shared" si="17"/>
        <v>3702</v>
      </c>
      <c r="H87" s="52">
        <f t="shared" si="17"/>
        <v>177439</v>
      </c>
      <c r="I87" s="60">
        <f t="shared" si="11"/>
        <v>97.8</v>
      </c>
      <c r="J87" s="8">
        <f t="shared" si="12"/>
        <v>33.8</v>
      </c>
      <c r="K87" s="61">
        <f t="shared" si="13"/>
        <v>94.1</v>
      </c>
      <c r="L87" s="25" t="s">
        <v>26</v>
      </c>
    </row>
    <row r="88" spans="2:12" ht="13.5">
      <c r="B88" s="25" t="s">
        <v>27</v>
      </c>
      <c r="C88" s="13">
        <f t="shared" si="17"/>
        <v>88804</v>
      </c>
      <c r="D88" s="5">
        <f t="shared" si="17"/>
        <v>9383</v>
      </c>
      <c r="E88" s="42">
        <f t="shared" si="17"/>
        <v>98187</v>
      </c>
      <c r="F88" s="51">
        <f t="shared" si="17"/>
        <v>86920</v>
      </c>
      <c r="G88" s="5">
        <f t="shared" si="17"/>
        <v>25</v>
      </c>
      <c r="H88" s="52">
        <f t="shared" si="17"/>
        <v>86945</v>
      </c>
      <c r="I88" s="60">
        <f t="shared" si="11"/>
        <v>97.9</v>
      </c>
      <c r="J88" s="8">
        <f t="shared" si="12"/>
        <v>0.3</v>
      </c>
      <c r="K88" s="61">
        <f t="shared" si="13"/>
        <v>88.6</v>
      </c>
      <c r="L88" s="25" t="s">
        <v>27</v>
      </c>
    </row>
    <row r="89" spans="2:12" ht="13.5">
      <c r="B89" s="25" t="s">
        <v>28</v>
      </c>
      <c r="C89" s="13">
        <f t="shared" si="17"/>
        <v>777012</v>
      </c>
      <c r="D89" s="5">
        <f t="shared" si="17"/>
        <v>24091</v>
      </c>
      <c r="E89" s="42">
        <f t="shared" si="17"/>
        <v>801103</v>
      </c>
      <c r="F89" s="51">
        <f t="shared" si="17"/>
        <v>769366</v>
      </c>
      <c r="G89" s="5">
        <f t="shared" si="17"/>
        <v>6344</v>
      </c>
      <c r="H89" s="52">
        <f t="shared" si="17"/>
        <v>775710</v>
      </c>
      <c r="I89" s="60">
        <f t="shared" si="11"/>
        <v>99</v>
      </c>
      <c r="J89" s="8">
        <f t="shared" si="12"/>
        <v>26.3</v>
      </c>
      <c r="K89" s="61">
        <f t="shared" si="13"/>
        <v>96.8</v>
      </c>
      <c r="L89" s="25" t="s">
        <v>28</v>
      </c>
    </row>
    <row r="90" spans="2:12" ht="13.5">
      <c r="B90" s="25" t="s">
        <v>29</v>
      </c>
      <c r="C90" s="13">
        <f t="shared" si="17"/>
        <v>296165</v>
      </c>
      <c r="D90" s="5">
        <f t="shared" si="17"/>
        <v>1635</v>
      </c>
      <c r="E90" s="42">
        <f t="shared" si="17"/>
        <v>297800</v>
      </c>
      <c r="F90" s="51">
        <f t="shared" si="17"/>
        <v>295340</v>
      </c>
      <c r="G90" s="5">
        <f t="shared" si="17"/>
        <v>1173</v>
      </c>
      <c r="H90" s="52">
        <f t="shared" si="17"/>
        <v>296513</v>
      </c>
      <c r="I90" s="60">
        <f t="shared" si="11"/>
        <v>99.7</v>
      </c>
      <c r="J90" s="8">
        <f t="shared" si="12"/>
        <v>71.7</v>
      </c>
      <c r="K90" s="61">
        <f t="shared" si="13"/>
        <v>99.6</v>
      </c>
      <c r="L90" s="25" t="s">
        <v>29</v>
      </c>
    </row>
    <row r="91" spans="2:12" ht="13.5">
      <c r="B91" s="25" t="s">
        <v>30</v>
      </c>
      <c r="C91" s="13">
        <f t="shared" si="17"/>
        <v>124864</v>
      </c>
      <c r="D91" s="7">
        <f t="shared" si="17"/>
        <v>606</v>
      </c>
      <c r="E91" s="42">
        <f t="shared" si="17"/>
        <v>125470</v>
      </c>
      <c r="F91" s="51">
        <f t="shared" si="17"/>
        <v>123834</v>
      </c>
      <c r="G91" s="7">
        <f t="shared" si="17"/>
        <v>268</v>
      </c>
      <c r="H91" s="52">
        <f t="shared" si="17"/>
        <v>124102</v>
      </c>
      <c r="I91" s="60">
        <f t="shared" si="11"/>
        <v>99.2</v>
      </c>
      <c r="J91" s="7">
        <f t="shared" si="12"/>
        <v>44.2</v>
      </c>
      <c r="K91" s="61">
        <f t="shared" si="13"/>
        <v>98.9</v>
      </c>
      <c r="L91" s="25" t="s">
        <v>30</v>
      </c>
    </row>
    <row r="92" spans="2:12" ht="13.5">
      <c r="B92" s="25" t="s">
        <v>31</v>
      </c>
      <c r="C92" s="13">
        <f t="shared" si="17"/>
        <v>225889</v>
      </c>
      <c r="D92" s="5">
        <f t="shared" si="17"/>
        <v>6606</v>
      </c>
      <c r="E92" s="42">
        <f t="shared" si="17"/>
        <v>232495</v>
      </c>
      <c r="F92" s="51">
        <f t="shared" si="17"/>
        <v>224148</v>
      </c>
      <c r="G92" s="5">
        <f t="shared" si="17"/>
        <v>896</v>
      </c>
      <c r="H92" s="52">
        <f t="shared" si="17"/>
        <v>225044</v>
      </c>
      <c r="I92" s="60">
        <f t="shared" si="11"/>
        <v>99.2</v>
      </c>
      <c r="J92" s="8">
        <f t="shared" si="12"/>
        <v>13.6</v>
      </c>
      <c r="K92" s="61">
        <f t="shared" si="13"/>
        <v>96.8</v>
      </c>
      <c r="L92" s="25" t="s">
        <v>31</v>
      </c>
    </row>
    <row r="93" spans="2:12" ht="13.5">
      <c r="B93" s="26" t="s">
        <v>32</v>
      </c>
      <c r="C93" s="14">
        <f t="shared" si="17"/>
        <v>179608</v>
      </c>
      <c r="D93" s="15">
        <f t="shared" si="17"/>
        <v>22468</v>
      </c>
      <c r="E93" s="43">
        <f t="shared" si="17"/>
        <v>202076</v>
      </c>
      <c r="F93" s="53">
        <f t="shared" si="17"/>
        <v>173717</v>
      </c>
      <c r="G93" s="15">
        <f t="shared" si="17"/>
        <v>5109</v>
      </c>
      <c r="H93" s="54">
        <f t="shared" si="17"/>
        <v>178826</v>
      </c>
      <c r="I93" s="62">
        <f t="shared" si="11"/>
        <v>96.7</v>
      </c>
      <c r="J93" s="63">
        <f t="shared" si="12"/>
        <v>22.7</v>
      </c>
      <c r="K93" s="64">
        <f t="shared" si="13"/>
        <v>88.5</v>
      </c>
      <c r="L93" s="26" t="s">
        <v>32</v>
      </c>
    </row>
    <row r="94" spans="2:12" ht="15.75" customHeight="1">
      <c r="B94" s="36" t="s">
        <v>38</v>
      </c>
      <c r="C94" s="37">
        <f aca="true" t="shared" si="18" ref="C94:H94">SUM(C67:C93)</f>
        <v>33260258</v>
      </c>
      <c r="D94" s="38">
        <f t="shared" si="18"/>
        <v>2902309</v>
      </c>
      <c r="E94" s="44">
        <f t="shared" si="18"/>
        <v>36162567</v>
      </c>
      <c r="F94" s="55">
        <f t="shared" si="18"/>
        <v>32659239</v>
      </c>
      <c r="G94" s="38">
        <f t="shared" si="18"/>
        <v>620341</v>
      </c>
      <c r="H94" s="56">
        <f t="shared" si="18"/>
        <v>33279580</v>
      </c>
      <c r="I94" s="65">
        <f t="shared" si="11"/>
        <v>98.2</v>
      </c>
      <c r="J94" s="66">
        <f t="shared" si="12"/>
        <v>21.4</v>
      </c>
      <c r="K94" s="67">
        <f t="shared" si="13"/>
        <v>92</v>
      </c>
      <c r="L94" s="36" t="s">
        <v>38</v>
      </c>
    </row>
    <row r="95" spans="2:12" ht="15.75" customHeight="1">
      <c r="B95" s="36" t="s">
        <v>39</v>
      </c>
      <c r="C95" s="37">
        <f aca="true" t="shared" si="19" ref="C95:H95">C94+C66</f>
        <v>174509228</v>
      </c>
      <c r="D95" s="38">
        <f t="shared" si="19"/>
        <v>16150369</v>
      </c>
      <c r="E95" s="44">
        <f t="shared" si="19"/>
        <v>190659597</v>
      </c>
      <c r="F95" s="55">
        <f t="shared" si="19"/>
        <v>170817472</v>
      </c>
      <c r="G95" s="38">
        <f t="shared" si="19"/>
        <v>3009645</v>
      </c>
      <c r="H95" s="56">
        <f t="shared" si="19"/>
        <v>173827117</v>
      </c>
      <c r="I95" s="65">
        <f t="shared" si="11"/>
        <v>97.9</v>
      </c>
      <c r="J95" s="66">
        <f t="shared" si="12"/>
        <v>18.6</v>
      </c>
      <c r="K95" s="67">
        <f t="shared" si="13"/>
        <v>91.2</v>
      </c>
      <c r="L95" s="36" t="s">
        <v>39</v>
      </c>
    </row>
    <row r="97" ht="18.75">
      <c r="B97" s="3" t="s">
        <v>51</v>
      </c>
    </row>
    <row r="98" ht="13.5">
      <c r="K98" s="1" t="s">
        <v>45</v>
      </c>
    </row>
    <row r="99" spans="2:12" s="2" customFormat="1" ht="17.25" customHeight="1">
      <c r="B99" s="22" t="s">
        <v>48</v>
      </c>
      <c r="C99" s="167" t="s">
        <v>41</v>
      </c>
      <c r="D99" s="168"/>
      <c r="E99" s="169"/>
      <c r="F99" s="168" t="s">
        <v>42</v>
      </c>
      <c r="G99" s="168"/>
      <c r="H99" s="168"/>
      <c r="I99" s="167" t="s">
        <v>43</v>
      </c>
      <c r="J99" s="168"/>
      <c r="K99" s="169"/>
      <c r="L99" s="22" t="s">
        <v>46</v>
      </c>
    </row>
    <row r="100" spans="2:12" s="2" customFormat="1" ht="17.25" customHeight="1">
      <c r="B100" s="23"/>
      <c r="C100" s="12" t="s">
        <v>34</v>
      </c>
      <c r="D100" s="9" t="s">
        <v>35</v>
      </c>
      <c r="E100" s="10" t="s">
        <v>40</v>
      </c>
      <c r="F100" s="31" t="s">
        <v>34</v>
      </c>
      <c r="G100" s="9" t="s">
        <v>35</v>
      </c>
      <c r="H100" s="32" t="s">
        <v>40</v>
      </c>
      <c r="I100" s="12" t="s">
        <v>89</v>
      </c>
      <c r="J100" s="9" t="s">
        <v>90</v>
      </c>
      <c r="K100" s="10" t="s">
        <v>91</v>
      </c>
      <c r="L100" s="23"/>
    </row>
    <row r="101" spans="2:12" s="2" customFormat="1" ht="17.25" customHeight="1">
      <c r="B101" s="27" t="s">
        <v>44</v>
      </c>
      <c r="C101" s="28" t="s">
        <v>92</v>
      </c>
      <c r="D101" s="29" t="s">
        <v>93</v>
      </c>
      <c r="E101" s="30" t="s">
        <v>94</v>
      </c>
      <c r="F101" s="33" t="s">
        <v>95</v>
      </c>
      <c r="G101" s="29" t="s">
        <v>96</v>
      </c>
      <c r="H101" s="34" t="s">
        <v>97</v>
      </c>
      <c r="I101" s="28"/>
      <c r="J101" s="29"/>
      <c r="K101" s="30"/>
      <c r="L101" s="27" t="s">
        <v>47</v>
      </c>
    </row>
    <row r="102" spans="2:12" ht="13.5">
      <c r="B102" s="24" t="s">
        <v>98</v>
      </c>
      <c r="C102" s="18">
        <f aca="true" t="shared" si="20" ref="C102:H113">C150+C198+C294+C342</f>
        <v>29383731</v>
      </c>
      <c r="D102" s="19">
        <f t="shared" si="20"/>
        <v>1442315</v>
      </c>
      <c r="E102" s="41">
        <f t="shared" si="20"/>
        <v>30826046</v>
      </c>
      <c r="F102" s="49">
        <f t="shared" si="20"/>
        <v>28831832</v>
      </c>
      <c r="G102" s="19">
        <f t="shared" si="20"/>
        <v>264729</v>
      </c>
      <c r="H102" s="50">
        <f t="shared" si="20"/>
        <v>29096561</v>
      </c>
      <c r="I102" s="57">
        <f aca="true" t="shared" si="21" ref="I102:I143">IF(C102=0,"-",ROUND(F102/C102*100,1))</f>
        <v>98.1</v>
      </c>
      <c r="J102" s="58">
        <f aca="true" t="shared" si="22" ref="J102:J143">IF(D102=0,"-",ROUND(G102/D102*100,1))</f>
        <v>18.4</v>
      </c>
      <c r="K102" s="59">
        <f aca="true" t="shared" si="23" ref="K102:K143">IF(E102=0,"-",ROUND(H102/E102*100,1))</f>
        <v>94.4</v>
      </c>
      <c r="L102" s="35" t="s">
        <v>98</v>
      </c>
    </row>
    <row r="103" spans="2:12" ht="13.5">
      <c r="B103" s="25" t="s">
        <v>0</v>
      </c>
      <c r="C103" s="13">
        <f t="shared" si="20"/>
        <v>3683678</v>
      </c>
      <c r="D103" s="5">
        <f t="shared" si="20"/>
        <v>166367</v>
      </c>
      <c r="E103" s="42">
        <f t="shared" si="20"/>
        <v>3850045</v>
      </c>
      <c r="F103" s="51">
        <f t="shared" si="20"/>
        <v>3579274</v>
      </c>
      <c r="G103" s="5">
        <f t="shared" si="20"/>
        <v>50954</v>
      </c>
      <c r="H103" s="52">
        <f t="shared" si="20"/>
        <v>3630228</v>
      </c>
      <c r="I103" s="60">
        <f t="shared" si="21"/>
        <v>97.2</v>
      </c>
      <c r="J103" s="8">
        <f t="shared" si="22"/>
        <v>30.6</v>
      </c>
      <c r="K103" s="61">
        <f t="shared" si="23"/>
        <v>94.3</v>
      </c>
      <c r="L103" s="25" t="s">
        <v>0</v>
      </c>
    </row>
    <row r="104" spans="2:12" ht="13.5">
      <c r="B104" s="25" t="s">
        <v>1</v>
      </c>
      <c r="C104" s="13">
        <f t="shared" si="20"/>
        <v>6741374</v>
      </c>
      <c r="D104" s="5">
        <f t="shared" si="20"/>
        <v>298297</v>
      </c>
      <c r="E104" s="42">
        <f t="shared" si="20"/>
        <v>7039671</v>
      </c>
      <c r="F104" s="51">
        <f t="shared" si="20"/>
        <v>6625402</v>
      </c>
      <c r="G104" s="5">
        <f t="shared" si="20"/>
        <v>76271</v>
      </c>
      <c r="H104" s="52">
        <f t="shared" si="20"/>
        <v>6701673</v>
      </c>
      <c r="I104" s="60">
        <f t="shared" si="21"/>
        <v>98.3</v>
      </c>
      <c r="J104" s="8">
        <f t="shared" si="22"/>
        <v>25.6</v>
      </c>
      <c r="K104" s="61">
        <f t="shared" si="23"/>
        <v>95.2</v>
      </c>
      <c r="L104" s="25" t="s">
        <v>1</v>
      </c>
    </row>
    <row r="105" spans="2:12" ht="13.5">
      <c r="B105" s="25" t="s">
        <v>2</v>
      </c>
      <c r="C105" s="13">
        <f t="shared" si="20"/>
        <v>4397338</v>
      </c>
      <c r="D105" s="5">
        <f t="shared" si="20"/>
        <v>239304</v>
      </c>
      <c r="E105" s="42">
        <f t="shared" si="20"/>
        <v>4636642</v>
      </c>
      <c r="F105" s="51">
        <f t="shared" si="20"/>
        <v>4330905</v>
      </c>
      <c r="G105" s="5">
        <f t="shared" si="20"/>
        <v>56205</v>
      </c>
      <c r="H105" s="52">
        <f t="shared" si="20"/>
        <v>4387110</v>
      </c>
      <c r="I105" s="60">
        <f t="shared" si="21"/>
        <v>98.5</v>
      </c>
      <c r="J105" s="8">
        <f t="shared" si="22"/>
        <v>23.5</v>
      </c>
      <c r="K105" s="61">
        <f t="shared" si="23"/>
        <v>94.6</v>
      </c>
      <c r="L105" s="25" t="s">
        <v>2</v>
      </c>
    </row>
    <row r="106" spans="2:12" ht="13.5">
      <c r="B106" s="25" t="s">
        <v>3</v>
      </c>
      <c r="C106" s="13">
        <f t="shared" si="20"/>
        <v>7641826</v>
      </c>
      <c r="D106" s="5">
        <f t="shared" si="20"/>
        <v>370811</v>
      </c>
      <c r="E106" s="42">
        <f t="shared" si="20"/>
        <v>8012637</v>
      </c>
      <c r="F106" s="51">
        <f t="shared" si="20"/>
        <v>7509466</v>
      </c>
      <c r="G106" s="5">
        <f t="shared" si="20"/>
        <v>76793</v>
      </c>
      <c r="H106" s="52">
        <f t="shared" si="20"/>
        <v>7586259</v>
      </c>
      <c r="I106" s="60">
        <f t="shared" si="21"/>
        <v>98.3</v>
      </c>
      <c r="J106" s="8">
        <f t="shared" si="22"/>
        <v>20.7</v>
      </c>
      <c r="K106" s="61">
        <f t="shared" si="23"/>
        <v>94.7</v>
      </c>
      <c r="L106" s="25" t="s">
        <v>3</v>
      </c>
    </row>
    <row r="107" spans="2:12" ht="13.5">
      <c r="B107" s="25" t="s">
        <v>4</v>
      </c>
      <c r="C107" s="13">
        <f t="shared" si="20"/>
        <v>3107805</v>
      </c>
      <c r="D107" s="5">
        <f t="shared" si="20"/>
        <v>109380</v>
      </c>
      <c r="E107" s="42">
        <f t="shared" si="20"/>
        <v>3217185</v>
      </c>
      <c r="F107" s="51">
        <f t="shared" si="20"/>
        <v>3036204</v>
      </c>
      <c r="G107" s="5">
        <f t="shared" si="20"/>
        <v>32064</v>
      </c>
      <c r="H107" s="52">
        <f t="shared" si="20"/>
        <v>3068268</v>
      </c>
      <c r="I107" s="60">
        <f t="shared" si="21"/>
        <v>97.7</v>
      </c>
      <c r="J107" s="8">
        <f t="shared" si="22"/>
        <v>29.3</v>
      </c>
      <c r="K107" s="61">
        <f t="shared" si="23"/>
        <v>95.4</v>
      </c>
      <c r="L107" s="25" t="s">
        <v>4</v>
      </c>
    </row>
    <row r="108" spans="2:12" ht="13.5">
      <c r="B108" s="25" t="s">
        <v>80</v>
      </c>
      <c r="C108" s="13">
        <f t="shared" si="20"/>
        <v>1659243</v>
      </c>
      <c r="D108" s="5">
        <f t="shared" si="20"/>
        <v>85837</v>
      </c>
      <c r="E108" s="42">
        <f t="shared" si="20"/>
        <v>1745080</v>
      </c>
      <c r="F108" s="51">
        <f t="shared" si="20"/>
        <v>1626548</v>
      </c>
      <c r="G108" s="5">
        <f t="shared" si="20"/>
        <v>18560</v>
      </c>
      <c r="H108" s="52">
        <f t="shared" si="20"/>
        <v>1645108</v>
      </c>
      <c r="I108" s="60">
        <f t="shared" si="21"/>
        <v>98</v>
      </c>
      <c r="J108" s="8">
        <f t="shared" si="22"/>
        <v>21.6</v>
      </c>
      <c r="K108" s="61">
        <f t="shared" si="23"/>
        <v>94.3</v>
      </c>
      <c r="L108" s="25" t="s">
        <v>81</v>
      </c>
    </row>
    <row r="109" spans="2:12" ht="13.5">
      <c r="B109" s="25" t="s">
        <v>5</v>
      </c>
      <c r="C109" s="13">
        <f t="shared" si="20"/>
        <v>1563961</v>
      </c>
      <c r="D109" s="5">
        <f t="shared" si="20"/>
        <v>129072</v>
      </c>
      <c r="E109" s="42">
        <f t="shared" si="20"/>
        <v>1693033</v>
      </c>
      <c r="F109" s="51">
        <f t="shared" si="20"/>
        <v>1528578</v>
      </c>
      <c r="G109" s="5">
        <f t="shared" si="20"/>
        <v>40235</v>
      </c>
      <c r="H109" s="52">
        <f t="shared" si="20"/>
        <v>1568813</v>
      </c>
      <c r="I109" s="60">
        <f t="shared" si="21"/>
        <v>97.7</v>
      </c>
      <c r="J109" s="8">
        <f t="shared" si="22"/>
        <v>31.2</v>
      </c>
      <c r="K109" s="61">
        <f t="shared" si="23"/>
        <v>92.7</v>
      </c>
      <c r="L109" s="25" t="s">
        <v>5</v>
      </c>
    </row>
    <row r="110" spans="2:12" ht="13.5">
      <c r="B110" s="25" t="s">
        <v>6</v>
      </c>
      <c r="C110" s="13">
        <f t="shared" si="20"/>
        <v>9882295</v>
      </c>
      <c r="D110" s="5">
        <f t="shared" si="20"/>
        <v>642622</v>
      </c>
      <c r="E110" s="42">
        <f t="shared" si="20"/>
        <v>10524917</v>
      </c>
      <c r="F110" s="51">
        <f t="shared" si="20"/>
        <v>9750722</v>
      </c>
      <c r="G110" s="5">
        <f t="shared" si="20"/>
        <v>68646</v>
      </c>
      <c r="H110" s="52">
        <f t="shared" si="20"/>
        <v>9819368</v>
      </c>
      <c r="I110" s="60">
        <f t="shared" si="21"/>
        <v>98.7</v>
      </c>
      <c r="J110" s="8">
        <f t="shared" si="22"/>
        <v>10.7</v>
      </c>
      <c r="K110" s="61">
        <f t="shared" si="23"/>
        <v>93.3</v>
      </c>
      <c r="L110" s="25" t="s">
        <v>6</v>
      </c>
    </row>
    <row r="111" spans="2:12" ht="13.5">
      <c r="B111" s="25" t="s">
        <v>7</v>
      </c>
      <c r="C111" s="13">
        <f t="shared" si="20"/>
        <v>4771712</v>
      </c>
      <c r="D111" s="5">
        <f t="shared" si="20"/>
        <v>301138</v>
      </c>
      <c r="E111" s="42">
        <f t="shared" si="20"/>
        <v>5072850</v>
      </c>
      <c r="F111" s="51">
        <f t="shared" si="20"/>
        <v>4661706</v>
      </c>
      <c r="G111" s="5">
        <f t="shared" si="20"/>
        <v>53590</v>
      </c>
      <c r="H111" s="52">
        <f t="shared" si="20"/>
        <v>4715296</v>
      </c>
      <c r="I111" s="60">
        <f t="shared" si="21"/>
        <v>97.7</v>
      </c>
      <c r="J111" s="8">
        <f t="shared" si="22"/>
        <v>17.8</v>
      </c>
      <c r="K111" s="61">
        <f t="shared" si="23"/>
        <v>93</v>
      </c>
      <c r="L111" s="25" t="s">
        <v>7</v>
      </c>
    </row>
    <row r="112" spans="2:12" ht="13.5">
      <c r="B112" s="25" t="str">
        <f>B64</f>
        <v>葛　城　市</v>
      </c>
      <c r="C112" s="13">
        <f t="shared" si="20"/>
        <v>2610108</v>
      </c>
      <c r="D112" s="5">
        <f t="shared" si="20"/>
        <v>129576</v>
      </c>
      <c r="E112" s="42">
        <f t="shared" si="20"/>
        <v>2739684</v>
      </c>
      <c r="F112" s="51">
        <f t="shared" si="20"/>
        <v>2574409</v>
      </c>
      <c r="G112" s="5">
        <f t="shared" si="20"/>
        <v>31784</v>
      </c>
      <c r="H112" s="52">
        <f t="shared" si="20"/>
        <v>2606193</v>
      </c>
      <c r="I112" s="60">
        <f t="shared" si="21"/>
        <v>98.6</v>
      </c>
      <c r="J112" s="8">
        <f t="shared" si="22"/>
        <v>24.5</v>
      </c>
      <c r="K112" s="61">
        <f t="shared" si="23"/>
        <v>95.1</v>
      </c>
      <c r="L112" s="25" t="str">
        <f>B112</f>
        <v>葛　城　市</v>
      </c>
    </row>
    <row r="113" spans="2:12" ht="13.5">
      <c r="B113" s="68" t="s">
        <v>87</v>
      </c>
      <c r="C113" s="69">
        <f t="shared" si="20"/>
        <v>1704741</v>
      </c>
      <c r="D113" s="70">
        <f t="shared" si="20"/>
        <v>97561</v>
      </c>
      <c r="E113" s="71">
        <f t="shared" si="20"/>
        <v>1802302</v>
      </c>
      <c r="F113" s="72">
        <f t="shared" si="20"/>
        <v>1672680</v>
      </c>
      <c r="G113" s="70">
        <f t="shared" si="20"/>
        <v>22711</v>
      </c>
      <c r="H113" s="73">
        <f t="shared" si="20"/>
        <v>1695391</v>
      </c>
      <c r="I113" s="74">
        <f t="shared" si="21"/>
        <v>98.1</v>
      </c>
      <c r="J113" s="75">
        <f t="shared" si="22"/>
        <v>23.3</v>
      </c>
      <c r="K113" s="76">
        <f t="shared" si="23"/>
        <v>94.1</v>
      </c>
      <c r="L113" s="68" t="s">
        <v>87</v>
      </c>
    </row>
    <row r="114" spans="2:12" ht="15.75" customHeight="1">
      <c r="B114" s="36" t="s">
        <v>36</v>
      </c>
      <c r="C114" s="37">
        <f aca="true" t="shared" si="24" ref="C114:H114">SUM(C102:C113)</f>
        <v>77147812</v>
      </c>
      <c r="D114" s="38">
        <f t="shared" si="24"/>
        <v>4012280</v>
      </c>
      <c r="E114" s="44">
        <f t="shared" si="24"/>
        <v>81160092</v>
      </c>
      <c r="F114" s="55">
        <f t="shared" si="24"/>
        <v>75727726</v>
      </c>
      <c r="G114" s="38">
        <f t="shared" si="24"/>
        <v>792542</v>
      </c>
      <c r="H114" s="56">
        <f t="shared" si="24"/>
        <v>76520268</v>
      </c>
      <c r="I114" s="65">
        <f t="shared" si="21"/>
        <v>98.2</v>
      </c>
      <c r="J114" s="66">
        <f t="shared" si="22"/>
        <v>19.8</v>
      </c>
      <c r="K114" s="67">
        <f t="shared" si="23"/>
        <v>94.3</v>
      </c>
      <c r="L114" s="36" t="s">
        <v>36</v>
      </c>
    </row>
    <row r="115" spans="2:12" ht="13.5">
      <c r="B115" s="25" t="s">
        <v>8</v>
      </c>
      <c r="C115" s="13">
        <f aca="true" t="shared" si="25" ref="C115:H124">C163+C211+C307+C355</f>
        <v>180458</v>
      </c>
      <c r="D115" s="5">
        <f t="shared" si="25"/>
        <v>2585</v>
      </c>
      <c r="E115" s="42">
        <f t="shared" si="25"/>
        <v>183043</v>
      </c>
      <c r="F115" s="51">
        <f t="shared" si="25"/>
        <v>179422</v>
      </c>
      <c r="G115" s="5">
        <f t="shared" si="25"/>
        <v>1505</v>
      </c>
      <c r="H115" s="52">
        <f t="shared" si="25"/>
        <v>180927</v>
      </c>
      <c r="I115" s="60">
        <f t="shared" si="21"/>
        <v>99.4</v>
      </c>
      <c r="J115" s="8">
        <f t="shared" si="22"/>
        <v>58.2</v>
      </c>
      <c r="K115" s="61">
        <f t="shared" si="23"/>
        <v>98.8</v>
      </c>
      <c r="L115" s="25" t="s">
        <v>8</v>
      </c>
    </row>
    <row r="116" spans="2:12" ht="13.5">
      <c r="B116" s="25" t="s">
        <v>9</v>
      </c>
      <c r="C116" s="13">
        <f t="shared" si="25"/>
        <v>1315290</v>
      </c>
      <c r="D116" s="5">
        <f t="shared" si="25"/>
        <v>118314</v>
      </c>
      <c r="E116" s="42">
        <f t="shared" si="25"/>
        <v>1433604</v>
      </c>
      <c r="F116" s="51">
        <f t="shared" si="25"/>
        <v>1300249</v>
      </c>
      <c r="G116" s="5">
        <f t="shared" si="25"/>
        <v>9636</v>
      </c>
      <c r="H116" s="52">
        <f t="shared" si="25"/>
        <v>1309885</v>
      </c>
      <c r="I116" s="60">
        <f t="shared" si="21"/>
        <v>98.9</v>
      </c>
      <c r="J116" s="8">
        <f t="shared" si="22"/>
        <v>8.1</v>
      </c>
      <c r="K116" s="61">
        <f t="shared" si="23"/>
        <v>91.4</v>
      </c>
      <c r="L116" s="25" t="s">
        <v>9</v>
      </c>
    </row>
    <row r="117" spans="2:12" ht="13.5">
      <c r="B117" s="25" t="s">
        <v>10</v>
      </c>
      <c r="C117" s="13">
        <f t="shared" si="25"/>
        <v>1329324</v>
      </c>
      <c r="D117" s="5">
        <f t="shared" si="25"/>
        <v>39055</v>
      </c>
      <c r="E117" s="42">
        <f t="shared" si="25"/>
        <v>1368379</v>
      </c>
      <c r="F117" s="51">
        <f t="shared" si="25"/>
        <v>1310866</v>
      </c>
      <c r="G117" s="5">
        <f t="shared" si="25"/>
        <v>15899</v>
      </c>
      <c r="H117" s="52">
        <f t="shared" si="25"/>
        <v>1326765</v>
      </c>
      <c r="I117" s="60">
        <f t="shared" si="21"/>
        <v>98.6</v>
      </c>
      <c r="J117" s="8">
        <f t="shared" si="22"/>
        <v>40.7</v>
      </c>
      <c r="K117" s="61">
        <f t="shared" si="23"/>
        <v>97</v>
      </c>
      <c r="L117" s="25" t="s">
        <v>10</v>
      </c>
    </row>
    <row r="118" spans="2:12" ht="13.5">
      <c r="B118" s="25" t="s">
        <v>11</v>
      </c>
      <c r="C118" s="13">
        <f t="shared" si="25"/>
        <v>1696993</v>
      </c>
      <c r="D118" s="5">
        <f t="shared" si="25"/>
        <v>65053</v>
      </c>
      <c r="E118" s="42">
        <f t="shared" si="25"/>
        <v>1762046</v>
      </c>
      <c r="F118" s="51">
        <f t="shared" si="25"/>
        <v>1671655</v>
      </c>
      <c r="G118" s="5">
        <f t="shared" si="25"/>
        <v>15915</v>
      </c>
      <c r="H118" s="52">
        <f t="shared" si="25"/>
        <v>1687570</v>
      </c>
      <c r="I118" s="60">
        <f t="shared" si="21"/>
        <v>98.5</v>
      </c>
      <c r="J118" s="8">
        <f t="shared" si="22"/>
        <v>24.5</v>
      </c>
      <c r="K118" s="61">
        <f t="shared" si="23"/>
        <v>95.8</v>
      </c>
      <c r="L118" s="25" t="s">
        <v>11</v>
      </c>
    </row>
    <row r="119" spans="2:12" ht="13.5">
      <c r="B119" s="25" t="s">
        <v>12</v>
      </c>
      <c r="C119" s="13">
        <f t="shared" si="25"/>
        <v>425707</v>
      </c>
      <c r="D119" s="5">
        <f t="shared" si="25"/>
        <v>37822</v>
      </c>
      <c r="E119" s="42">
        <f t="shared" si="25"/>
        <v>463529</v>
      </c>
      <c r="F119" s="51">
        <f t="shared" si="25"/>
        <v>415415</v>
      </c>
      <c r="G119" s="5">
        <f t="shared" si="25"/>
        <v>4120</v>
      </c>
      <c r="H119" s="52">
        <f t="shared" si="25"/>
        <v>419535</v>
      </c>
      <c r="I119" s="60">
        <f t="shared" si="21"/>
        <v>97.6</v>
      </c>
      <c r="J119" s="8">
        <f t="shared" si="22"/>
        <v>10.9</v>
      </c>
      <c r="K119" s="61">
        <f t="shared" si="23"/>
        <v>90.5</v>
      </c>
      <c r="L119" s="25" t="s">
        <v>12</v>
      </c>
    </row>
    <row r="120" spans="2:12" ht="13.5">
      <c r="B120" s="25" t="s">
        <v>33</v>
      </c>
      <c r="C120" s="13">
        <f t="shared" si="25"/>
        <v>593572</v>
      </c>
      <c r="D120" s="5">
        <f t="shared" si="25"/>
        <v>22105</v>
      </c>
      <c r="E120" s="42">
        <f t="shared" si="25"/>
        <v>615677</v>
      </c>
      <c r="F120" s="51">
        <f t="shared" si="25"/>
        <v>587559</v>
      </c>
      <c r="G120" s="5">
        <f t="shared" si="25"/>
        <v>6088</v>
      </c>
      <c r="H120" s="52">
        <f t="shared" si="25"/>
        <v>593647</v>
      </c>
      <c r="I120" s="60">
        <f t="shared" si="21"/>
        <v>99</v>
      </c>
      <c r="J120" s="8">
        <f t="shared" si="22"/>
        <v>27.5</v>
      </c>
      <c r="K120" s="61">
        <f t="shared" si="23"/>
        <v>96.4</v>
      </c>
      <c r="L120" s="25" t="s">
        <v>33</v>
      </c>
    </row>
    <row r="121" spans="2:12" ht="13.5">
      <c r="B121" s="25" t="s">
        <v>13</v>
      </c>
      <c r="C121" s="13">
        <f t="shared" si="25"/>
        <v>412865</v>
      </c>
      <c r="D121" s="5">
        <f t="shared" si="25"/>
        <v>22171</v>
      </c>
      <c r="E121" s="42">
        <f t="shared" si="25"/>
        <v>435036</v>
      </c>
      <c r="F121" s="51">
        <f t="shared" si="25"/>
        <v>406016</v>
      </c>
      <c r="G121" s="5">
        <f t="shared" si="25"/>
        <v>9078</v>
      </c>
      <c r="H121" s="52">
        <f t="shared" si="25"/>
        <v>415094</v>
      </c>
      <c r="I121" s="60">
        <f t="shared" si="21"/>
        <v>98.3</v>
      </c>
      <c r="J121" s="8">
        <f t="shared" si="22"/>
        <v>40.9</v>
      </c>
      <c r="K121" s="61">
        <f t="shared" si="23"/>
        <v>95.4</v>
      </c>
      <c r="L121" s="25" t="s">
        <v>13</v>
      </c>
    </row>
    <row r="122" spans="2:12" ht="13.5">
      <c r="B122" s="25" t="s">
        <v>14</v>
      </c>
      <c r="C122" s="13">
        <f t="shared" si="25"/>
        <v>1927018</v>
      </c>
      <c r="D122" s="5">
        <f t="shared" si="25"/>
        <v>122940</v>
      </c>
      <c r="E122" s="42">
        <f t="shared" si="25"/>
        <v>2049958</v>
      </c>
      <c r="F122" s="51">
        <f t="shared" si="25"/>
        <v>1892833</v>
      </c>
      <c r="G122" s="5">
        <f t="shared" si="25"/>
        <v>19319</v>
      </c>
      <c r="H122" s="52">
        <f t="shared" si="25"/>
        <v>1912152</v>
      </c>
      <c r="I122" s="60">
        <f t="shared" si="21"/>
        <v>98.2</v>
      </c>
      <c r="J122" s="8">
        <f t="shared" si="22"/>
        <v>15.7</v>
      </c>
      <c r="K122" s="61">
        <f t="shared" si="23"/>
        <v>93.3</v>
      </c>
      <c r="L122" s="25" t="s">
        <v>14</v>
      </c>
    </row>
    <row r="123" spans="2:12" ht="13.5">
      <c r="B123" s="25" t="s">
        <v>15</v>
      </c>
      <c r="C123" s="13">
        <f t="shared" si="25"/>
        <v>67493</v>
      </c>
      <c r="D123" s="5">
        <f t="shared" si="25"/>
        <v>3381</v>
      </c>
      <c r="E123" s="42">
        <f t="shared" si="25"/>
        <v>70874</v>
      </c>
      <c r="F123" s="51">
        <f t="shared" si="25"/>
        <v>65900</v>
      </c>
      <c r="G123" s="5">
        <f t="shared" si="25"/>
        <v>508</v>
      </c>
      <c r="H123" s="52">
        <f t="shared" si="25"/>
        <v>66408</v>
      </c>
      <c r="I123" s="60">
        <f t="shared" si="21"/>
        <v>97.6</v>
      </c>
      <c r="J123" s="8">
        <f t="shared" si="22"/>
        <v>15</v>
      </c>
      <c r="K123" s="61">
        <f t="shared" si="23"/>
        <v>93.7</v>
      </c>
      <c r="L123" s="25" t="s">
        <v>15</v>
      </c>
    </row>
    <row r="124" spans="2:12" ht="13.5">
      <c r="B124" s="25" t="s">
        <v>16</v>
      </c>
      <c r="C124" s="13">
        <f t="shared" si="25"/>
        <v>57901</v>
      </c>
      <c r="D124" s="5">
        <f t="shared" si="25"/>
        <v>1266</v>
      </c>
      <c r="E124" s="42">
        <f t="shared" si="25"/>
        <v>59167</v>
      </c>
      <c r="F124" s="51">
        <f t="shared" si="25"/>
        <v>56665</v>
      </c>
      <c r="G124" s="5">
        <f t="shared" si="25"/>
        <v>648</v>
      </c>
      <c r="H124" s="52">
        <f t="shared" si="25"/>
        <v>57313</v>
      </c>
      <c r="I124" s="60">
        <f t="shared" si="21"/>
        <v>97.9</v>
      </c>
      <c r="J124" s="8">
        <f t="shared" si="22"/>
        <v>51.2</v>
      </c>
      <c r="K124" s="61">
        <f t="shared" si="23"/>
        <v>96.9</v>
      </c>
      <c r="L124" s="25" t="s">
        <v>16</v>
      </c>
    </row>
    <row r="125" spans="2:12" ht="13.5">
      <c r="B125" s="25" t="s">
        <v>17</v>
      </c>
      <c r="C125" s="13">
        <f aca="true" t="shared" si="26" ref="C125:H134">C173+C221+C317+C365</f>
        <v>353353</v>
      </c>
      <c r="D125" s="5">
        <f t="shared" si="26"/>
        <v>16399</v>
      </c>
      <c r="E125" s="42">
        <f t="shared" si="26"/>
        <v>369752</v>
      </c>
      <c r="F125" s="51">
        <f t="shared" si="26"/>
        <v>350061</v>
      </c>
      <c r="G125" s="5">
        <f t="shared" si="26"/>
        <v>3960</v>
      </c>
      <c r="H125" s="52">
        <f t="shared" si="26"/>
        <v>354021</v>
      </c>
      <c r="I125" s="60">
        <f t="shared" si="21"/>
        <v>99.1</v>
      </c>
      <c r="J125" s="8">
        <f t="shared" si="22"/>
        <v>24.1</v>
      </c>
      <c r="K125" s="61">
        <f t="shared" si="23"/>
        <v>95.7</v>
      </c>
      <c r="L125" s="25" t="s">
        <v>17</v>
      </c>
    </row>
    <row r="126" spans="2:12" ht="13.5">
      <c r="B126" s="25" t="s">
        <v>18</v>
      </c>
      <c r="C126" s="13">
        <f t="shared" si="26"/>
        <v>315753</v>
      </c>
      <c r="D126" s="5">
        <f t="shared" si="26"/>
        <v>3455</v>
      </c>
      <c r="E126" s="42">
        <f t="shared" si="26"/>
        <v>319208</v>
      </c>
      <c r="F126" s="51">
        <f t="shared" si="26"/>
        <v>314412</v>
      </c>
      <c r="G126" s="5">
        <f t="shared" si="26"/>
        <v>2272</v>
      </c>
      <c r="H126" s="52">
        <f t="shared" si="26"/>
        <v>316684</v>
      </c>
      <c r="I126" s="60">
        <f t="shared" si="21"/>
        <v>99.6</v>
      </c>
      <c r="J126" s="8">
        <f t="shared" si="22"/>
        <v>65.8</v>
      </c>
      <c r="K126" s="61">
        <f t="shared" si="23"/>
        <v>99.2</v>
      </c>
      <c r="L126" s="25" t="s">
        <v>18</v>
      </c>
    </row>
    <row r="127" spans="2:12" ht="13.5">
      <c r="B127" s="25" t="s">
        <v>19</v>
      </c>
      <c r="C127" s="13">
        <f t="shared" si="26"/>
        <v>1364429</v>
      </c>
      <c r="D127" s="5">
        <f t="shared" si="26"/>
        <v>86581</v>
      </c>
      <c r="E127" s="42">
        <f t="shared" si="26"/>
        <v>1451010</v>
      </c>
      <c r="F127" s="51">
        <f t="shared" si="26"/>
        <v>1328127</v>
      </c>
      <c r="G127" s="5">
        <f t="shared" si="26"/>
        <v>24716</v>
      </c>
      <c r="H127" s="52">
        <f t="shared" si="26"/>
        <v>1352843</v>
      </c>
      <c r="I127" s="60">
        <f t="shared" si="21"/>
        <v>97.3</v>
      </c>
      <c r="J127" s="8">
        <f t="shared" si="22"/>
        <v>28.5</v>
      </c>
      <c r="K127" s="61">
        <f t="shared" si="23"/>
        <v>93.2</v>
      </c>
      <c r="L127" s="25" t="s">
        <v>19</v>
      </c>
    </row>
    <row r="128" spans="2:12" ht="13.5">
      <c r="B128" s="25" t="s">
        <v>20</v>
      </c>
      <c r="C128" s="13">
        <f t="shared" si="26"/>
        <v>1754551</v>
      </c>
      <c r="D128" s="5">
        <f t="shared" si="26"/>
        <v>42406</v>
      </c>
      <c r="E128" s="42">
        <f t="shared" si="26"/>
        <v>1796957</v>
      </c>
      <c r="F128" s="51">
        <f t="shared" si="26"/>
        <v>1743546</v>
      </c>
      <c r="G128" s="5">
        <f t="shared" si="26"/>
        <v>13899</v>
      </c>
      <c r="H128" s="52">
        <f t="shared" si="26"/>
        <v>1757445</v>
      </c>
      <c r="I128" s="60">
        <f t="shared" si="21"/>
        <v>99.4</v>
      </c>
      <c r="J128" s="8">
        <f t="shared" si="22"/>
        <v>32.8</v>
      </c>
      <c r="K128" s="61">
        <f t="shared" si="23"/>
        <v>97.8</v>
      </c>
      <c r="L128" s="25" t="s">
        <v>20</v>
      </c>
    </row>
    <row r="129" spans="2:12" ht="13.5">
      <c r="B129" s="25" t="s">
        <v>21</v>
      </c>
      <c r="C129" s="13">
        <f t="shared" si="26"/>
        <v>2216406</v>
      </c>
      <c r="D129" s="5">
        <f t="shared" si="26"/>
        <v>90821</v>
      </c>
      <c r="E129" s="42">
        <f t="shared" si="26"/>
        <v>2307227</v>
      </c>
      <c r="F129" s="51">
        <f t="shared" si="26"/>
        <v>2179746</v>
      </c>
      <c r="G129" s="5">
        <f t="shared" si="26"/>
        <v>17424</v>
      </c>
      <c r="H129" s="52">
        <f t="shared" si="26"/>
        <v>2197170</v>
      </c>
      <c r="I129" s="60">
        <f t="shared" si="21"/>
        <v>98.3</v>
      </c>
      <c r="J129" s="8">
        <f t="shared" si="22"/>
        <v>19.2</v>
      </c>
      <c r="K129" s="61">
        <f t="shared" si="23"/>
        <v>95.2</v>
      </c>
      <c r="L129" s="25" t="s">
        <v>21</v>
      </c>
    </row>
    <row r="130" spans="2:12" ht="13.5">
      <c r="B130" s="25" t="s">
        <v>22</v>
      </c>
      <c r="C130" s="13">
        <f t="shared" si="26"/>
        <v>1455216</v>
      </c>
      <c r="D130" s="5">
        <f t="shared" si="26"/>
        <v>72797</v>
      </c>
      <c r="E130" s="42">
        <f t="shared" si="26"/>
        <v>1528013</v>
      </c>
      <c r="F130" s="51">
        <f t="shared" si="26"/>
        <v>1438912</v>
      </c>
      <c r="G130" s="5">
        <f t="shared" si="26"/>
        <v>29164</v>
      </c>
      <c r="H130" s="52">
        <f t="shared" si="26"/>
        <v>1468076</v>
      </c>
      <c r="I130" s="60">
        <f t="shared" si="21"/>
        <v>98.9</v>
      </c>
      <c r="J130" s="8">
        <f t="shared" si="22"/>
        <v>40.1</v>
      </c>
      <c r="K130" s="61">
        <f t="shared" si="23"/>
        <v>96.1</v>
      </c>
      <c r="L130" s="25" t="s">
        <v>22</v>
      </c>
    </row>
    <row r="131" spans="2:12" ht="13.5">
      <c r="B131" s="25" t="s">
        <v>23</v>
      </c>
      <c r="C131" s="13">
        <f t="shared" si="26"/>
        <v>405571</v>
      </c>
      <c r="D131" s="5">
        <f t="shared" si="26"/>
        <v>18030</v>
      </c>
      <c r="E131" s="42">
        <f t="shared" si="26"/>
        <v>423601</v>
      </c>
      <c r="F131" s="51">
        <f t="shared" si="26"/>
        <v>397497</v>
      </c>
      <c r="G131" s="5">
        <f t="shared" si="26"/>
        <v>4390</v>
      </c>
      <c r="H131" s="52">
        <f t="shared" si="26"/>
        <v>401887</v>
      </c>
      <c r="I131" s="60">
        <f t="shared" si="21"/>
        <v>98</v>
      </c>
      <c r="J131" s="8">
        <f t="shared" si="22"/>
        <v>24.3</v>
      </c>
      <c r="K131" s="61">
        <f t="shared" si="23"/>
        <v>94.9</v>
      </c>
      <c r="L131" s="25" t="s">
        <v>23</v>
      </c>
    </row>
    <row r="132" spans="2:12" ht="13.5">
      <c r="B132" s="25" t="s">
        <v>37</v>
      </c>
      <c r="C132" s="13">
        <f t="shared" si="26"/>
        <v>927168</v>
      </c>
      <c r="D132" s="5">
        <f t="shared" si="26"/>
        <v>48160</v>
      </c>
      <c r="E132" s="42">
        <f t="shared" si="26"/>
        <v>975328</v>
      </c>
      <c r="F132" s="51">
        <f t="shared" si="26"/>
        <v>910663</v>
      </c>
      <c r="G132" s="5">
        <f t="shared" si="26"/>
        <v>14153</v>
      </c>
      <c r="H132" s="52">
        <f t="shared" si="26"/>
        <v>924816</v>
      </c>
      <c r="I132" s="60">
        <f t="shared" si="21"/>
        <v>98.2</v>
      </c>
      <c r="J132" s="8">
        <f t="shared" si="22"/>
        <v>29.4</v>
      </c>
      <c r="K132" s="61">
        <f t="shared" si="23"/>
        <v>94.8</v>
      </c>
      <c r="L132" s="25" t="s">
        <v>37</v>
      </c>
    </row>
    <row r="133" spans="2:12" ht="13.5">
      <c r="B133" s="25" t="s">
        <v>24</v>
      </c>
      <c r="C133" s="13">
        <f t="shared" si="26"/>
        <v>319637</v>
      </c>
      <c r="D133" s="5">
        <f t="shared" si="26"/>
        <v>11637</v>
      </c>
      <c r="E133" s="42">
        <f t="shared" si="26"/>
        <v>331274</v>
      </c>
      <c r="F133" s="51">
        <f t="shared" si="26"/>
        <v>315060</v>
      </c>
      <c r="G133" s="5">
        <f t="shared" si="26"/>
        <v>3460</v>
      </c>
      <c r="H133" s="52">
        <f t="shared" si="26"/>
        <v>318520</v>
      </c>
      <c r="I133" s="60">
        <f t="shared" si="21"/>
        <v>98.6</v>
      </c>
      <c r="J133" s="8">
        <f t="shared" si="22"/>
        <v>29.7</v>
      </c>
      <c r="K133" s="61">
        <f t="shared" si="23"/>
        <v>96.2</v>
      </c>
      <c r="L133" s="25" t="s">
        <v>24</v>
      </c>
    </row>
    <row r="134" spans="2:12" ht="13.5">
      <c r="B134" s="25" t="s">
        <v>25</v>
      </c>
      <c r="C134" s="13">
        <f t="shared" si="26"/>
        <v>36250</v>
      </c>
      <c r="D134" s="5">
        <f t="shared" si="26"/>
        <v>3200</v>
      </c>
      <c r="E134" s="42">
        <f t="shared" si="26"/>
        <v>39450</v>
      </c>
      <c r="F134" s="51">
        <f t="shared" si="26"/>
        <v>35790</v>
      </c>
      <c r="G134" s="5">
        <f t="shared" si="26"/>
        <v>854</v>
      </c>
      <c r="H134" s="52">
        <f t="shared" si="26"/>
        <v>36644</v>
      </c>
      <c r="I134" s="60">
        <f t="shared" si="21"/>
        <v>98.7</v>
      </c>
      <c r="J134" s="8">
        <f t="shared" si="22"/>
        <v>26.7</v>
      </c>
      <c r="K134" s="61">
        <f t="shared" si="23"/>
        <v>92.9</v>
      </c>
      <c r="L134" s="25" t="s">
        <v>25</v>
      </c>
    </row>
    <row r="135" spans="2:12" ht="13.5">
      <c r="B135" s="25" t="s">
        <v>26</v>
      </c>
      <c r="C135" s="13">
        <f aca="true" t="shared" si="27" ref="C135:H141">C183+C231+C327+C375</f>
        <v>58970</v>
      </c>
      <c r="D135" s="5">
        <f t="shared" si="27"/>
        <v>2240</v>
      </c>
      <c r="E135" s="42">
        <f t="shared" si="27"/>
        <v>61210</v>
      </c>
      <c r="F135" s="51">
        <f t="shared" si="27"/>
        <v>57882</v>
      </c>
      <c r="G135" s="5">
        <f t="shared" si="27"/>
        <v>1224</v>
      </c>
      <c r="H135" s="52">
        <f t="shared" si="27"/>
        <v>59106</v>
      </c>
      <c r="I135" s="60">
        <f t="shared" si="21"/>
        <v>98.2</v>
      </c>
      <c r="J135" s="8">
        <f t="shared" si="22"/>
        <v>54.6</v>
      </c>
      <c r="K135" s="61">
        <f t="shared" si="23"/>
        <v>96.6</v>
      </c>
      <c r="L135" s="25" t="s">
        <v>26</v>
      </c>
    </row>
    <row r="136" spans="2:12" ht="13.5">
      <c r="B136" s="25" t="s">
        <v>27</v>
      </c>
      <c r="C136" s="13">
        <f t="shared" si="27"/>
        <v>19959</v>
      </c>
      <c r="D136" s="5">
        <f t="shared" si="27"/>
        <v>557</v>
      </c>
      <c r="E136" s="42">
        <f t="shared" si="27"/>
        <v>20516</v>
      </c>
      <c r="F136" s="51">
        <f t="shared" si="27"/>
        <v>19694</v>
      </c>
      <c r="G136" s="5">
        <f t="shared" si="27"/>
        <v>12</v>
      </c>
      <c r="H136" s="52">
        <f t="shared" si="27"/>
        <v>19706</v>
      </c>
      <c r="I136" s="60">
        <f t="shared" si="21"/>
        <v>98.7</v>
      </c>
      <c r="J136" s="8">
        <f t="shared" si="22"/>
        <v>2.2</v>
      </c>
      <c r="K136" s="61">
        <f t="shared" si="23"/>
        <v>96.1</v>
      </c>
      <c r="L136" s="25" t="s">
        <v>27</v>
      </c>
    </row>
    <row r="137" spans="2:12" ht="13.5">
      <c r="B137" s="25" t="s">
        <v>28</v>
      </c>
      <c r="C137" s="13">
        <f t="shared" si="27"/>
        <v>165659</v>
      </c>
      <c r="D137" s="5">
        <f t="shared" si="27"/>
        <v>1585</v>
      </c>
      <c r="E137" s="42">
        <f t="shared" si="27"/>
        <v>167244</v>
      </c>
      <c r="F137" s="51">
        <f t="shared" si="27"/>
        <v>164588</v>
      </c>
      <c r="G137" s="5">
        <f t="shared" si="27"/>
        <v>780</v>
      </c>
      <c r="H137" s="52">
        <f t="shared" si="27"/>
        <v>165368</v>
      </c>
      <c r="I137" s="60">
        <f t="shared" si="21"/>
        <v>99.4</v>
      </c>
      <c r="J137" s="8">
        <f t="shared" si="22"/>
        <v>49.2</v>
      </c>
      <c r="K137" s="61">
        <f t="shared" si="23"/>
        <v>98.9</v>
      </c>
      <c r="L137" s="25" t="s">
        <v>28</v>
      </c>
    </row>
    <row r="138" spans="2:12" ht="13.5">
      <c r="B138" s="25" t="s">
        <v>29</v>
      </c>
      <c r="C138" s="13">
        <f t="shared" si="27"/>
        <v>63563</v>
      </c>
      <c r="D138" s="5">
        <f t="shared" si="27"/>
        <v>326</v>
      </c>
      <c r="E138" s="42">
        <f t="shared" si="27"/>
        <v>63889</v>
      </c>
      <c r="F138" s="51">
        <f t="shared" si="27"/>
        <v>63232</v>
      </c>
      <c r="G138" s="5">
        <f t="shared" si="27"/>
        <v>166</v>
      </c>
      <c r="H138" s="52">
        <f t="shared" si="27"/>
        <v>63398</v>
      </c>
      <c r="I138" s="60">
        <f t="shared" si="21"/>
        <v>99.5</v>
      </c>
      <c r="J138" s="8">
        <f t="shared" si="22"/>
        <v>50.9</v>
      </c>
      <c r="K138" s="61">
        <f t="shared" si="23"/>
        <v>99.2</v>
      </c>
      <c r="L138" s="25" t="s">
        <v>29</v>
      </c>
    </row>
    <row r="139" spans="2:12" ht="13.5">
      <c r="B139" s="25" t="s">
        <v>30</v>
      </c>
      <c r="C139" s="13">
        <f t="shared" si="27"/>
        <v>39609</v>
      </c>
      <c r="D139" s="7">
        <f t="shared" si="27"/>
        <v>290</v>
      </c>
      <c r="E139" s="42">
        <f t="shared" si="27"/>
        <v>39899</v>
      </c>
      <c r="F139" s="51">
        <f t="shared" si="27"/>
        <v>38828</v>
      </c>
      <c r="G139" s="7">
        <f t="shared" si="27"/>
        <v>45</v>
      </c>
      <c r="H139" s="52">
        <f t="shared" si="27"/>
        <v>38873</v>
      </c>
      <c r="I139" s="60">
        <f t="shared" si="21"/>
        <v>98</v>
      </c>
      <c r="J139" s="7">
        <f t="shared" si="22"/>
        <v>15.5</v>
      </c>
      <c r="K139" s="61">
        <f t="shared" si="23"/>
        <v>97.4</v>
      </c>
      <c r="L139" s="25" t="s">
        <v>30</v>
      </c>
    </row>
    <row r="140" spans="2:12" ht="13.5">
      <c r="B140" s="25" t="s">
        <v>31</v>
      </c>
      <c r="C140" s="13">
        <f t="shared" si="27"/>
        <v>70062</v>
      </c>
      <c r="D140" s="5">
        <f t="shared" si="27"/>
        <v>3766</v>
      </c>
      <c r="E140" s="42">
        <f t="shared" si="27"/>
        <v>73828</v>
      </c>
      <c r="F140" s="51">
        <f t="shared" si="27"/>
        <v>69422</v>
      </c>
      <c r="G140" s="5">
        <f t="shared" si="27"/>
        <v>616</v>
      </c>
      <c r="H140" s="52">
        <f t="shared" si="27"/>
        <v>70038</v>
      </c>
      <c r="I140" s="60">
        <f t="shared" si="21"/>
        <v>99.1</v>
      </c>
      <c r="J140" s="8">
        <f t="shared" si="22"/>
        <v>16.4</v>
      </c>
      <c r="K140" s="61">
        <f t="shared" si="23"/>
        <v>94.9</v>
      </c>
      <c r="L140" s="25" t="s">
        <v>31</v>
      </c>
    </row>
    <row r="141" spans="2:12" ht="13.5">
      <c r="B141" s="26" t="s">
        <v>32</v>
      </c>
      <c r="C141" s="14">
        <f t="shared" si="27"/>
        <v>84764</v>
      </c>
      <c r="D141" s="15">
        <f t="shared" si="27"/>
        <v>8387</v>
      </c>
      <c r="E141" s="43">
        <f t="shared" si="27"/>
        <v>93151</v>
      </c>
      <c r="F141" s="53">
        <f t="shared" si="27"/>
        <v>82135</v>
      </c>
      <c r="G141" s="15">
        <f t="shared" si="27"/>
        <v>2736</v>
      </c>
      <c r="H141" s="54">
        <f t="shared" si="27"/>
        <v>84871</v>
      </c>
      <c r="I141" s="62">
        <f t="shared" si="21"/>
        <v>96.9</v>
      </c>
      <c r="J141" s="63">
        <f t="shared" si="22"/>
        <v>32.6</v>
      </c>
      <c r="K141" s="64">
        <f t="shared" si="23"/>
        <v>91.1</v>
      </c>
      <c r="L141" s="26" t="s">
        <v>32</v>
      </c>
    </row>
    <row r="142" spans="2:12" ht="15.75" customHeight="1">
      <c r="B142" s="36" t="s">
        <v>38</v>
      </c>
      <c r="C142" s="37">
        <f aca="true" t="shared" si="28" ref="C142:H142">SUM(C115:C141)</f>
        <v>17657541</v>
      </c>
      <c r="D142" s="38">
        <f t="shared" si="28"/>
        <v>845329</v>
      </c>
      <c r="E142" s="44">
        <f t="shared" si="28"/>
        <v>18502870</v>
      </c>
      <c r="F142" s="55">
        <f t="shared" si="28"/>
        <v>17396175</v>
      </c>
      <c r="G142" s="38">
        <f t="shared" si="28"/>
        <v>202587</v>
      </c>
      <c r="H142" s="56">
        <f t="shared" si="28"/>
        <v>17598762</v>
      </c>
      <c r="I142" s="65">
        <f t="shared" si="21"/>
        <v>98.5</v>
      </c>
      <c r="J142" s="66">
        <f t="shared" si="22"/>
        <v>24</v>
      </c>
      <c r="K142" s="67">
        <f t="shared" si="23"/>
        <v>95.1</v>
      </c>
      <c r="L142" s="36" t="s">
        <v>38</v>
      </c>
    </row>
    <row r="143" spans="2:12" ht="15.75" customHeight="1">
      <c r="B143" s="36" t="s">
        <v>39</v>
      </c>
      <c r="C143" s="37">
        <f aca="true" t="shared" si="29" ref="C143:H143">C142+C114</f>
        <v>94805353</v>
      </c>
      <c r="D143" s="38">
        <f t="shared" si="29"/>
        <v>4857609</v>
      </c>
      <c r="E143" s="44">
        <f t="shared" si="29"/>
        <v>99662962</v>
      </c>
      <c r="F143" s="55">
        <f t="shared" si="29"/>
        <v>93123901</v>
      </c>
      <c r="G143" s="38">
        <f t="shared" si="29"/>
        <v>995129</v>
      </c>
      <c r="H143" s="56">
        <f t="shared" si="29"/>
        <v>94119030</v>
      </c>
      <c r="I143" s="65">
        <f t="shared" si="21"/>
        <v>98.2</v>
      </c>
      <c r="J143" s="66">
        <f t="shared" si="22"/>
        <v>20.5</v>
      </c>
      <c r="K143" s="67">
        <f t="shared" si="23"/>
        <v>94.4</v>
      </c>
      <c r="L143" s="36" t="s">
        <v>39</v>
      </c>
    </row>
    <row r="145" ht="18.75">
      <c r="B145" s="3" t="s">
        <v>52</v>
      </c>
    </row>
    <row r="146" ht="13.5">
      <c r="K146" s="1" t="s">
        <v>45</v>
      </c>
    </row>
    <row r="147" spans="2:12" s="2" customFormat="1" ht="17.25" customHeight="1">
      <c r="B147" s="22" t="s">
        <v>48</v>
      </c>
      <c r="C147" s="167" t="s">
        <v>41</v>
      </c>
      <c r="D147" s="168"/>
      <c r="E147" s="169"/>
      <c r="F147" s="168" t="s">
        <v>42</v>
      </c>
      <c r="G147" s="168"/>
      <c r="H147" s="168"/>
      <c r="I147" s="167" t="s">
        <v>43</v>
      </c>
      <c r="J147" s="168"/>
      <c r="K147" s="169"/>
      <c r="L147" s="22" t="s">
        <v>46</v>
      </c>
    </row>
    <row r="148" spans="2:12" s="2" customFormat="1" ht="17.25" customHeight="1">
      <c r="B148" s="23"/>
      <c r="C148" s="12" t="s">
        <v>34</v>
      </c>
      <c r="D148" s="9" t="s">
        <v>35</v>
      </c>
      <c r="E148" s="10" t="s">
        <v>40</v>
      </c>
      <c r="F148" s="31" t="s">
        <v>34</v>
      </c>
      <c r="G148" s="9" t="s">
        <v>35</v>
      </c>
      <c r="H148" s="32" t="s">
        <v>40</v>
      </c>
      <c r="I148" s="12" t="s">
        <v>89</v>
      </c>
      <c r="J148" s="9" t="s">
        <v>90</v>
      </c>
      <c r="K148" s="10" t="s">
        <v>91</v>
      </c>
      <c r="L148" s="23"/>
    </row>
    <row r="149" spans="2:12" s="2" customFormat="1" ht="17.25" customHeight="1">
      <c r="B149" s="27" t="s">
        <v>44</v>
      </c>
      <c r="C149" s="28" t="s">
        <v>92</v>
      </c>
      <c r="D149" s="29" t="s">
        <v>93</v>
      </c>
      <c r="E149" s="30" t="s">
        <v>94</v>
      </c>
      <c r="F149" s="33" t="s">
        <v>95</v>
      </c>
      <c r="G149" s="29" t="s">
        <v>96</v>
      </c>
      <c r="H149" s="34" t="s">
        <v>97</v>
      </c>
      <c r="I149" s="28"/>
      <c r="J149" s="29"/>
      <c r="K149" s="30"/>
      <c r="L149" s="27" t="s">
        <v>47</v>
      </c>
    </row>
    <row r="150" spans="2:12" ht="13.5">
      <c r="B150" s="24" t="s">
        <v>98</v>
      </c>
      <c r="C150" s="18">
        <f>'[1]個人均等割'!B7</f>
        <v>487445</v>
      </c>
      <c r="D150" s="19">
        <f>'[1]個人均等割'!C7</f>
        <v>26260</v>
      </c>
      <c r="E150" s="41">
        <f>'[1]個人均等割'!D7</f>
        <v>513705</v>
      </c>
      <c r="F150" s="49">
        <f>'[1]個人均等割'!E7</f>
        <v>477778</v>
      </c>
      <c r="G150" s="19">
        <f>'[1]個人均等割'!F7</f>
        <v>4907</v>
      </c>
      <c r="H150" s="50">
        <f>'[1]個人均等割'!G7</f>
        <v>482685</v>
      </c>
      <c r="I150" s="57">
        <f aca="true" t="shared" si="30" ref="I150:I191">IF(C150=0,"-",ROUND(F150/C150*100,1))</f>
        <v>98</v>
      </c>
      <c r="J150" s="58">
        <f aca="true" t="shared" si="31" ref="J150:J191">IF(D150=0,"-",ROUND(G150/D150*100,1))</f>
        <v>18.7</v>
      </c>
      <c r="K150" s="59">
        <f aca="true" t="shared" si="32" ref="K150:K191">IF(E150=0,"-",ROUND(H150/E150*100,1))</f>
        <v>94</v>
      </c>
      <c r="L150" s="35" t="s">
        <v>98</v>
      </c>
    </row>
    <row r="151" spans="2:12" ht="13.5">
      <c r="B151" s="25" t="s">
        <v>0</v>
      </c>
      <c r="C151" s="13">
        <f>'[1]個人均等割'!B8</f>
        <v>87432</v>
      </c>
      <c r="D151" s="5">
        <f>'[1]個人均等割'!C8</f>
        <v>4534</v>
      </c>
      <c r="E151" s="42">
        <f>'[1]個人均等割'!D8</f>
        <v>91966</v>
      </c>
      <c r="F151" s="51">
        <f>'[1]個人均等割'!E8</f>
        <v>84798</v>
      </c>
      <c r="G151" s="5">
        <f>'[1]個人均等割'!F8</f>
        <v>1392</v>
      </c>
      <c r="H151" s="52">
        <f>'[1]個人均等割'!G8</f>
        <v>86190</v>
      </c>
      <c r="I151" s="60">
        <f t="shared" si="30"/>
        <v>97</v>
      </c>
      <c r="J151" s="8">
        <f t="shared" si="31"/>
        <v>30.7</v>
      </c>
      <c r="K151" s="61">
        <f t="shared" si="32"/>
        <v>93.7</v>
      </c>
      <c r="L151" s="25" t="s">
        <v>0</v>
      </c>
    </row>
    <row r="152" spans="2:12" ht="13.5">
      <c r="B152" s="25" t="s">
        <v>1</v>
      </c>
      <c r="C152" s="13">
        <f>'[1]個人均等割'!B9</f>
        <v>124079</v>
      </c>
      <c r="D152" s="5">
        <f>'[1]個人均等割'!C9</f>
        <v>7927</v>
      </c>
      <c r="E152" s="42">
        <f>'[1]個人均等割'!D9</f>
        <v>132006</v>
      </c>
      <c r="F152" s="51">
        <f>'[1]個人均等割'!E9</f>
        <v>121204</v>
      </c>
      <c r="G152" s="5">
        <f>'[1]個人均等割'!F9</f>
        <v>2172</v>
      </c>
      <c r="H152" s="52">
        <f>'[1]個人均等割'!G9</f>
        <v>123376</v>
      </c>
      <c r="I152" s="60">
        <f t="shared" si="30"/>
        <v>97.7</v>
      </c>
      <c r="J152" s="8">
        <f t="shared" si="31"/>
        <v>27.4</v>
      </c>
      <c r="K152" s="61">
        <f t="shared" si="32"/>
        <v>93.5</v>
      </c>
      <c r="L152" s="25" t="s">
        <v>1</v>
      </c>
    </row>
    <row r="153" spans="2:12" ht="13.5">
      <c r="B153" s="25" t="s">
        <v>2</v>
      </c>
      <c r="C153" s="13">
        <f>'[1]個人均等割'!B10</f>
        <v>84788</v>
      </c>
      <c r="D153" s="5">
        <f>'[1]個人均等割'!C10</f>
        <v>6397</v>
      </c>
      <c r="E153" s="42">
        <f>'[1]個人均等割'!D10</f>
        <v>91185</v>
      </c>
      <c r="F153" s="51">
        <f>'[1]個人均等割'!E10</f>
        <v>83677</v>
      </c>
      <c r="G153" s="5">
        <f>'[1]個人均等割'!F10</f>
        <v>1401</v>
      </c>
      <c r="H153" s="52">
        <f>'[1]個人均等割'!G10</f>
        <v>85078</v>
      </c>
      <c r="I153" s="60">
        <f t="shared" si="30"/>
        <v>98.7</v>
      </c>
      <c r="J153" s="8">
        <f t="shared" si="31"/>
        <v>21.9</v>
      </c>
      <c r="K153" s="61">
        <f t="shared" si="32"/>
        <v>93.3</v>
      </c>
      <c r="L153" s="25" t="s">
        <v>2</v>
      </c>
    </row>
    <row r="154" spans="2:12" ht="13.5">
      <c r="B154" s="25" t="s">
        <v>3</v>
      </c>
      <c r="C154" s="13">
        <f>'[1]個人均等割'!B11</f>
        <v>156303</v>
      </c>
      <c r="D154" s="5">
        <f>'[1]個人均等割'!C11</f>
        <v>8689</v>
      </c>
      <c r="E154" s="42">
        <f>'[1]個人均等割'!D11</f>
        <v>164992</v>
      </c>
      <c r="F154" s="51">
        <f>'[1]個人均等割'!E11</f>
        <v>153176</v>
      </c>
      <c r="G154" s="5">
        <f>'[1]個人均等割'!F11</f>
        <v>1840</v>
      </c>
      <c r="H154" s="52">
        <f>'[1]個人均等割'!G11</f>
        <v>155016</v>
      </c>
      <c r="I154" s="60">
        <f t="shared" si="30"/>
        <v>98</v>
      </c>
      <c r="J154" s="8">
        <f t="shared" si="31"/>
        <v>21.2</v>
      </c>
      <c r="K154" s="61">
        <f t="shared" si="32"/>
        <v>94</v>
      </c>
      <c r="L154" s="25" t="s">
        <v>3</v>
      </c>
    </row>
    <row r="155" spans="2:12" ht="13.5">
      <c r="B155" s="25" t="s">
        <v>4</v>
      </c>
      <c r="C155" s="13">
        <f>'[1]個人均等割'!B12</f>
        <v>74222</v>
      </c>
      <c r="D155" s="5">
        <f>'[1]個人均等割'!C12</f>
        <v>2822</v>
      </c>
      <c r="E155" s="42">
        <f>'[1]個人均等割'!D12</f>
        <v>77044</v>
      </c>
      <c r="F155" s="51">
        <f>'[1]個人均等割'!E12</f>
        <v>72370</v>
      </c>
      <c r="G155" s="5">
        <f>'[1]個人均等割'!F12</f>
        <v>841</v>
      </c>
      <c r="H155" s="52">
        <f>'[1]個人均等割'!G12</f>
        <v>73211</v>
      </c>
      <c r="I155" s="60">
        <f t="shared" si="30"/>
        <v>97.5</v>
      </c>
      <c r="J155" s="8">
        <f t="shared" si="31"/>
        <v>29.8</v>
      </c>
      <c r="K155" s="61">
        <f t="shared" si="32"/>
        <v>95</v>
      </c>
      <c r="L155" s="25" t="s">
        <v>4</v>
      </c>
    </row>
    <row r="156" spans="2:12" ht="13.5">
      <c r="B156" s="25" t="s">
        <v>80</v>
      </c>
      <c r="C156" s="13">
        <f>'[1]個人均等割'!B13</f>
        <v>42921</v>
      </c>
      <c r="D156" s="5">
        <f>'[1]個人均等割'!C13</f>
        <v>2503</v>
      </c>
      <c r="E156" s="42">
        <f>'[1]個人均等割'!D13</f>
        <v>45424</v>
      </c>
      <c r="F156" s="51">
        <f>'[1]個人均等割'!E13</f>
        <v>41946</v>
      </c>
      <c r="G156" s="5">
        <f>'[1]個人均等割'!F13</f>
        <v>553</v>
      </c>
      <c r="H156" s="52">
        <f>'[1]個人均等割'!G13</f>
        <v>42499</v>
      </c>
      <c r="I156" s="60">
        <f t="shared" si="30"/>
        <v>97.7</v>
      </c>
      <c r="J156" s="8">
        <f t="shared" si="31"/>
        <v>22.1</v>
      </c>
      <c r="K156" s="61">
        <f t="shared" si="32"/>
        <v>93.6</v>
      </c>
      <c r="L156" s="25" t="s">
        <v>81</v>
      </c>
    </row>
    <row r="157" spans="2:12" ht="13.5">
      <c r="B157" s="25" t="s">
        <v>5</v>
      </c>
      <c r="C157" s="13">
        <f>'[1]個人均等割'!B14</f>
        <v>35749</v>
      </c>
      <c r="D157" s="5">
        <f>'[1]個人均等割'!C14</f>
        <v>3381</v>
      </c>
      <c r="E157" s="42">
        <f>'[1]個人均等割'!D14</f>
        <v>39130</v>
      </c>
      <c r="F157" s="51">
        <f>'[1]個人均等割'!E14</f>
        <v>34826</v>
      </c>
      <c r="G157" s="5">
        <f>'[1]個人均等割'!F14</f>
        <v>1067</v>
      </c>
      <c r="H157" s="52">
        <f>'[1]個人均等割'!G14</f>
        <v>35893</v>
      </c>
      <c r="I157" s="60">
        <f t="shared" si="30"/>
        <v>97.4</v>
      </c>
      <c r="J157" s="8">
        <f t="shared" si="31"/>
        <v>31.6</v>
      </c>
      <c r="K157" s="61">
        <f t="shared" si="32"/>
        <v>91.7</v>
      </c>
      <c r="L157" s="25" t="s">
        <v>5</v>
      </c>
    </row>
    <row r="158" spans="2:12" ht="13.5">
      <c r="B158" s="25" t="s">
        <v>6</v>
      </c>
      <c r="C158" s="13">
        <f>'[1]個人均等割'!B15</f>
        <v>159256</v>
      </c>
      <c r="D158" s="5">
        <f>'[1]個人均等割'!C15</f>
        <v>10694</v>
      </c>
      <c r="E158" s="42">
        <f>'[1]個人均等割'!D15</f>
        <v>169950</v>
      </c>
      <c r="F158" s="51">
        <f>'[1]個人均等割'!E15</f>
        <v>157036</v>
      </c>
      <c r="G158" s="5">
        <f>'[1]個人均等割'!F15</f>
        <v>1148</v>
      </c>
      <c r="H158" s="52">
        <f>'[1]個人均等割'!G15</f>
        <v>158184</v>
      </c>
      <c r="I158" s="60">
        <f t="shared" si="30"/>
        <v>98.6</v>
      </c>
      <c r="J158" s="8">
        <f t="shared" si="31"/>
        <v>10.7</v>
      </c>
      <c r="K158" s="61">
        <f t="shared" si="32"/>
        <v>93.1</v>
      </c>
      <c r="L158" s="25" t="s">
        <v>6</v>
      </c>
    </row>
    <row r="159" spans="2:12" ht="13.5">
      <c r="B159" s="25" t="s">
        <v>7</v>
      </c>
      <c r="C159" s="13">
        <f>'[1]個人均等割'!B16</f>
        <v>91926</v>
      </c>
      <c r="D159" s="5">
        <f>'[1]個人均等割'!C16</f>
        <v>6196</v>
      </c>
      <c r="E159" s="42">
        <f>'[1]個人均等割'!D16</f>
        <v>98122</v>
      </c>
      <c r="F159" s="51">
        <f>'[1]個人均等割'!E16</f>
        <v>89749</v>
      </c>
      <c r="G159" s="5">
        <f>'[1]個人均等割'!F16</f>
        <v>1081</v>
      </c>
      <c r="H159" s="52">
        <f>'[1]個人均等割'!G16</f>
        <v>90830</v>
      </c>
      <c r="I159" s="60">
        <f t="shared" si="30"/>
        <v>97.6</v>
      </c>
      <c r="J159" s="8">
        <f t="shared" si="31"/>
        <v>17.4</v>
      </c>
      <c r="K159" s="61">
        <f t="shared" si="32"/>
        <v>92.6</v>
      </c>
      <c r="L159" s="25" t="s">
        <v>7</v>
      </c>
    </row>
    <row r="160" spans="2:12" ht="13.5">
      <c r="B160" s="25" t="str">
        <f>B112</f>
        <v>葛　城　市</v>
      </c>
      <c r="C160" s="13">
        <f>'[1]個人均等割'!B17</f>
        <v>44623</v>
      </c>
      <c r="D160" s="5">
        <f>'[1]個人均等割'!C17</f>
        <v>2426</v>
      </c>
      <c r="E160" s="42">
        <f>'[1]個人均等割'!D17</f>
        <v>47049</v>
      </c>
      <c r="F160" s="51">
        <f>'[1]個人均等割'!E17</f>
        <v>43706</v>
      </c>
      <c r="G160" s="5">
        <f>'[1]個人均等割'!F17</f>
        <v>622</v>
      </c>
      <c r="H160" s="52">
        <f>'[1]個人均等割'!G17</f>
        <v>44328</v>
      </c>
      <c r="I160" s="60">
        <f t="shared" si="30"/>
        <v>97.9</v>
      </c>
      <c r="J160" s="8">
        <f t="shared" si="31"/>
        <v>25.6</v>
      </c>
      <c r="K160" s="61">
        <f t="shared" si="32"/>
        <v>94.2</v>
      </c>
      <c r="L160" s="25" t="str">
        <f>B160</f>
        <v>葛　城　市</v>
      </c>
    </row>
    <row r="161" spans="2:12" ht="13.5">
      <c r="B161" s="68" t="s">
        <v>87</v>
      </c>
      <c r="C161" s="69">
        <f>'[1]個人均等割'!B18</f>
        <v>45269</v>
      </c>
      <c r="D161" s="70">
        <f>'[1]個人均等割'!C18</f>
        <v>2668</v>
      </c>
      <c r="E161" s="71">
        <f>'[1]個人均等割'!D18</f>
        <v>47937</v>
      </c>
      <c r="F161" s="72">
        <f>'[1]個人均等割'!E18</f>
        <v>44395</v>
      </c>
      <c r="G161" s="70">
        <f>'[1]個人均等割'!F18</f>
        <v>585</v>
      </c>
      <c r="H161" s="73">
        <f>'[1]個人均等割'!G18</f>
        <v>44980</v>
      </c>
      <c r="I161" s="77">
        <f t="shared" si="30"/>
        <v>98.1</v>
      </c>
      <c r="J161" s="78">
        <f t="shared" si="31"/>
        <v>21.9</v>
      </c>
      <c r="K161" s="79">
        <f t="shared" si="32"/>
        <v>93.8</v>
      </c>
      <c r="L161" s="68" t="s">
        <v>87</v>
      </c>
    </row>
    <row r="162" spans="2:12" ht="15.75" customHeight="1">
      <c r="B162" s="36" t="s">
        <v>36</v>
      </c>
      <c r="C162" s="37">
        <f>'[1]個人均等割'!B19</f>
        <v>1434013</v>
      </c>
      <c r="D162" s="38">
        <f>'[1]個人均等割'!C19</f>
        <v>84497</v>
      </c>
      <c r="E162" s="44">
        <f>'[1]個人均等割'!D19</f>
        <v>1518510</v>
      </c>
      <c r="F162" s="55">
        <f>'[1]個人均等割'!E19</f>
        <v>1404661</v>
      </c>
      <c r="G162" s="38">
        <f>'[1]個人均等割'!F19</f>
        <v>17609</v>
      </c>
      <c r="H162" s="56">
        <f>'[1]個人均等割'!G19</f>
        <v>1422270</v>
      </c>
      <c r="I162" s="65">
        <f t="shared" si="30"/>
        <v>98</v>
      </c>
      <c r="J162" s="66">
        <f t="shared" si="31"/>
        <v>20.8</v>
      </c>
      <c r="K162" s="67">
        <f t="shared" si="32"/>
        <v>93.7</v>
      </c>
      <c r="L162" s="36" t="s">
        <v>36</v>
      </c>
    </row>
    <row r="163" spans="2:12" ht="13.5">
      <c r="B163" s="25" t="s">
        <v>8</v>
      </c>
      <c r="C163" s="13">
        <f>'[1]個人均等割'!B20</f>
        <v>5842</v>
      </c>
      <c r="D163" s="5">
        <f>'[1]個人均等割'!C20</f>
        <v>77</v>
      </c>
      <c r="E163" s="42">
        <f>'[1]個人均等割'!D20</f>
        <v>5919</v>
      </c>
      <c r="F163" s="51">
        <f>'[1]個人均等割'!E20</f>
        <v>5811</v>
      </c>
      <c r="G163" s="5">
        <f>'[1]個人均等割'!F20</f>
        <v>49</v>
      </c>
      <c r="H163" s="52">
        <f>'[1]個人均等割'!G20</f>
        <v>5860</v>
      </c>
      <c r="I163" s="60">
        <f t="shared" si="30"/>
        <v>99.5</v>
      </c>
      <c r="J163" s="8">
        <f t="shared" si="31"/>
        <v>63.6</v>
      </c>
      <c r="K163" s="61">
        <f t="shared" si="32"/>
        <v>99</v>
      </c>
      <c r="L163" s="25" t="s">
        <v>8</v>
      </c>
    </row>
    <row r="164" spans="2:12" ht="13.5">
      <c r="B164" s="25" t="s">
        <v>9</v>
      </c>
      <c r="C164" s="13">
        <f>'[1]個人均等割'!B21</f>
        <v>28218</v>
      </c>
      <c r="D164" s="5">
        <f>'[1]個人均等割'!C21</f>
        <v>2679</v>
      </c>
      <c r="E164" s="42">
        <f>'[1]個人均等割'!D21</f>
        <v>30897</v>
      </c>
      <c r="F164" s="51">
        <f>'[1]個人均等割'!E21</f>
        <v>27876</v>
      </c>
      <c r="G164" s="5">
        <f>'[1]個人均等割'!F21</f>
        <v>217</v>
      </c>
      <c r="H164" s="52">
        <f>'[1]個人均等割'!G21</f>
        <v>28093</v>
      </c>
      <c r="I164" s="60">
        <f t="shared" si="30"/>
        <v>98.8</v>
      </c>
      <c r="J164" s="8">
        <f t="shared" si="31"/>
        <v>8.1</v>
      </c>
      <c r="K164" s="61">
        <f t="shared" si="32"/>
        <v>90.9</v>
      </c>
      <c r="L164" s="25" t="s">
        <v>9</v>
      </c>
    </row>
    <row r="165" spans="2:12" ht="13.5">
      <c r="B165" s="25" t="s">
        <v>10</v>
      </c>
      <c r="C165" s="13">
        <f>'[1]個人均等割'!B22</f>
        <v>30795</v>
      </c>
      <c r="D165" s="5">
        <f>'[1]個人均等割'!C22</f>
        <v>920</v>
      </c>
      <c r="E165" s="42">
        <f>'[1]個人均等割'!D22</f>
        <v>31715</v>
      </c>
      <c r="F165" s="51">
        <f>'[1]個人均等割'!E22</f>
        <v>30357</v>
      </c>
      <c r="G165" s="5">
        <f>'[1]個人均等割'!F22</f>
        <v>379</v>
      </c>
      <c r="H165" s="52">
        <f>'[1]個人均等割'!G22</f>
        <v>30736</v>
      </c>
      <c r="I165" s="60">
        <f t="shared" si="30"/>
        <v>98.6</v>
      </c>
      <c r="J165" s="8">
        <f t="shared" si="31"/>
        <v>41.2</v>
      </c>
      <c r="K165" s="61">
        <f t="shared" si="32"/>
        <v>96.9</v>
      </c>
      <c r="L165" s="25" t="s">
        <v>10</v>
      </c>
    </row>
    <row r="166" spans="2:12" ht="13.5">
      <c r="B166" s="25" t="s">
        <v>11</v>
      </c>
      <c r="C166" s="13">
        <f>'[1]個人均等割'!B23</f>
        <v>38570</v>
      </c>
      <c r="D166" s="5">
        <f>'[1]個人均等割'!C23</f>
        <v>1571</v>
      </c>
      <c r="E166" s="42">
        <f>'[1]個人均等割'!D23</f>
        <v>40141</v>
      </c>
      <c r="F166" s="51">
        <f>'[1]個人均等割'!E23</f>
        <v>37965</v>
      </c>
      <c r="G166" s="5">
        <f>'[1]個人均等割'!F23</f>
        <v>376</v>
      </c>
      <c r="H166" s="52">
        <f>'[1]個人均等割'!G23</f>
        <v>38341</v>
      </c>
      <c r="I166" s="60">
        <f t="shared" si="30"/>
        <v>98.4</v>
      </c>
      <c r="J166" s="8">
        <f t="shared" si="31"/>
        <v>23.9</v>
      </c>
      <c r="K166" s="61">
        <f t="shared" si="32"/>
        <v>95.5</v>
      </c>
      <c r="L166" s="25" t="s">
        <v>11</v>
      </c>
    </row>
    <row r="167" spans="2:12" ht="13.5">
      <c r="B167" s="25" t="s">
        <v>12</v>
      </c>
      <c r="C167" s="13">
        <f>'[1]個人均等割'!B24</f>
        <v>10515</v>
      </c>
      <c r="D167" s="5">
        <f>'[1]個人均等割'!C24</f>
        <v>1994</v>
      </c>
      <c r="E167" s="42">
        <f>'[1]個人均等割'!D24</f>
        <v>12509</v>
      </c>
      <c r="F167" s="51">
        <f>'[1]個人均等割'!E24</f>
        <v>9985</v>
      </c>
      <c r="G167" s="5">
        <f>'[1]個人均等割'!F24</f>
        <v>258</v>
      </c>
      <c r="H167" s="52">
        <f>'[1]個人均等割'!G24</f>
        <v>10243</v>
      </c>
      <c r="I167" s="60">
        <f t="shared" si="30"/>
        <v>95</v>
      </c>
      <c r="J167" s="8">
        <f t="shared" si="31"/>
        <v>12.9</v>
      </c>
      <c r="K167" s="61">
        <f t="shared" si="32"/>
        <v>81.9</v>
      </c>
      <c r="L167" s="25" t="s">
        <v>12</v>
      </c>
    </row>
    <row r="168" spans="2:12" ht="13.5">
      <c r="B168" s="25" t="s">
        <v>33</v>
      </c>
      <c r="C168" s="13">
        <f>'[1]個人均等割'!B25</f>
        <v>11626</v>
      </c>
      <c r="D168" s="5">
        <f>'[1]個人均等割'!C25</f>
        <v>488</v>
      </c>
      <c r="E168" s="42">
        <f>'[1]個人均等割'!D25</f>
        <v>12114</v>
      </c>
      <c r="F168" s="51">
        <f>'[1]個人均等割'!E25</f>
        <v>11468</v>
      </c>
      <c r="G168" s="5">
        <f>'[1]個人均等割'!F25</f>
        <v>142</v>
      </c>
      <c r="H168" s="52">
        <f>'[1]個人均等割'!G25</f>
        <v>11610</v>
      </c>
      <c r="I168" s="60">
        <f t="shared" si="30"/>
        <v>98.6</v>
      </c>
      <c r="J168" s="8">
        <f t="shared" si="31"/>
        <v>29.1</v>
      </c>
      <c r="K168" s="61">
        <f t="shared" si="32"/>
        <v>95.8</v>
      </c>
      <c r="L168" s="25" t="s">
        <v>33</v>
      </c>
    </row>
    <row r="169" spans="2:12" ht="13.5">
      <c r="B169" s="25" t="s">
        <v>13</v>
      </c>
      <c r="C169" s="13">
        <f>'[1]個人均等割'!B26</f>
        <v>9447</v>
      </c>
      <c r="D169" s="5">
        <f>'[1]個人均等割'!C26</f>
        <v>532</v>
      </c>
      <c r="E169" s="42">
        <f>'[1]個人均等割'!D26</f>
        <v>9979</v>
      </c>
      <c r="F169" s="51">
        <f>'[1]個人均等割'!E26</f>
        <v>9283</v>
      </c>
      <c r="G169" s="5">
        <f>'[1]個人均等割'!F26</f>
        <v>219</v>
      </c>
      <c r="H169" s="52">
        <f>'[1]個人均等割'!G26</f>
        <v>9502</v>
      </c>
      <c r="I169" s="60">
        <f t="shared" si="30"/>
        <v>98.3</v>
      </c>
      <c r="J169" s="8">
        <f t="shared" si="31"/>
        <v>41.2</v>
      </c>
      <c r="K169" s="61">
        <f t="shared" si="32"/>
        <v>95.2</v>
      </c>
      <c r="L169" s="25" t="s">
        <v>13</v>
      </c>
    </row>
    <row r="170" spans="2:12" ht="13.5">
      <c r="B170" s="25" t="s">
        <v>14</v>
      </c>
      <c r="C170" s="13">
        <f>'[1]個人均等割'!B27</f>
        <v>38596</v>
      </c>
      <c r="D170" s="5">
        <f>'[1]個人均等割'!C27</f>
        <v>2730</v>
      </c>
      <c r="E170" s="42">
        <f>'[1]個人均等割'!D27</f>
        <v>41326</v>
      </c>
      <c r="F170" s="51">
        <f>'[1]個人均等割'!E27</f>
        <v>37504</v>
      </c>
      <c r="G170" s="5">
        <f>'[1]個人均等割'!F27</f>
        <v>434</v>
      </c>
      <c r="H170" s="52">
        <f>'[1]個人均等割'!G27</f>
        <v>37938</v>
      </c>
      <c r="I170" s="60">
        <f t="shared" si="30"/>
        <v>97.2</v>
      </c>
      <c r="J170" s="8">
        <f t="shared" si="31"/>
        <v>15.9</v>
      </c>
      <c r="K170" s="61">
        <f t="shared" si="32"/>
        <v>91.8</v>
      </c>
      <c r="L170" s="25" t="s">
        <v>14</v>
      </c>
    </row>
    <row r="171" spans="2:12" ht="13.5">
      <c r="B171" s="25" t="s">
        <v>15</v>
      </c>
      <c r="C171" s="13">
        <f>'[1]個人均等割'!B28</f>
        <v>2191</v>
      </c>
      <c r="D171" s="5">
        <f>'[1]個人均等割'!C28</f>
        <v>108</v>
      </c>
      <c r="E171" s="42">
        <f>'[1]個人均等割'!D28</f>
        <v>2299</v>
      </c>
      <c r="F171" s="51">
        <f>'[1]個人均等割'!E28</f>
        <v>2141</v>
      </c>
      <c r="G171" s="5">
        <f>'[1]個人均等割'!F28</f>
        <v>12</v>
      </c>
      <c r="H171" s="52">
        <f>'[1]個人均等割'!G28</f>
        <v>2153</v>
      </c>
      <c r="I171" s="60">
        <f t="shared" si="30"/>
        <v>97.7</v>
      </c>
      <c r="J171" s="8">
        <f t="shared" si="31"/>
        <v>11.1</v>
      </c>
      <c r="K171" s="61">
        <f t="shared" si="32"/>
        <v>93.6</v>
      </c>
      <c r="L171" s="25" t="s">
        <v>15</v>
      </c>
    </row>
    <row r="172" spans="2:12" ht="13.5">
      <c r="B172" s="25" t="s">
        <v>16</v>
      </c>
      <c r="C172" s="13">
        <f>'[1]個人均等割'!B29</f>
        <v>2798</v>
      </c>
      <c r="D172" s="5">
        <f>'[1]個人均等割'!C29</f>
        <v>167</v>
      </c>
      <c r="E172" s="42">
        <f>'[1]個人均等割'!D29</f>
        <v>2965</v>
      </c>
      <c r="F172" s="51">
        <f>'[1]個人均等割'!E29</f>
        <v>2738</v>
      </c>
      <c r="G172" s="5">
        <f>'[1]個人均等割'!F29</f>
        <v>111</v>
      </c>
      <c r="H172" s="52">
        <f>'[1]個人均等割'!G29</f>
        <v>2849</v>
      </c>
      <c r="I172" s="60">
        <f t="shared" si="30"/>
        <v>97.9</v>
      </c>
      <c r="J172" s="8">
        <f t="shared" si="31"/>
        <v>66.5</v>
      </c>
      <c r="K172" s="61">
        <f t="shared" si="32"/>
        <v>96.1</v>
      </c>
      <c r="L172" s="25" t="s">
        <v>16</v>
      </c>
    </row>
    <row r="173" spans="2:12" ht="13.5">
      <c r="B173" s="25" t="s">
        <v>17</v>
      </c>
      <c r="C173" s="13">
        <f>'[1]個人均等割'!B30</f>
        <v>8807</v>
      </c>
      <c r="D173" s="5">
        <f>'[1]個人均等割'!C30</f>
        <v>409</v>
      </c>
      <c r="E173" s="42">
        <f>'[1]個人均等割'!D30</f>
        <v>9216</v>
      </c>
      <c r="F173" s="51">
        <f>'[1]個人均等割'!E30</f>
        <v>8728</v>
      </c>
      <c r="G173" s="5">
        <f>'[1]個人均等割'!F30</f>
        <v>100</v>
      </c>
      <c r="H173" s="52">
        <f>'[1]個人均等割'!G30</f>
        <v>8828</v>
      </c>
      <c r="I173" s="60">
        <f t="shared" si="30"/>
        <v>99.1</v>
      </c>
      <c r="J173" s="8">
        <f t="shared" si="31"/>
        <v>24.4</v>
      </c>
      <c r="K173" s="61">
        <f t="shared" si="32"/>
        <v>95.8</v>
      </c>
      <c r="L173" s="25" t="s">
        <v>17</v>
      </c>
    </row>
    <row r="174" spans="2:12" ht="13.5">
      <c r="B174" s="25" t="s">
        <v>18</v>
      </c>
      <c r="C174" s="13">
        <f>'[1]個人均等割'!B31</f>
        <v>7835</v>
      </c>
      <c r="D174" s="5">
        <f>'[1]個人均等割'!C31</f>
        <v>77</v>
      </c>
      <c r="E174" s="42">
        <f>'[1]個人均等割'!D31</f>
        <v>7912</v>
      </c>
      <c r="F174" s="51">
        <f>'[1]個人均等割'!E31</f>
        <v>7808</v>
      </c>
      <c r="G174" s="5">
        <f>'[1]個人均等割'!F31</f>
        <v>52</v>
      </c>
      <c r="H174" s="52">
        <f>'[1]個人均等割'!G31</f>
        <v>7860</v>
      </c>
      <c r="I174" s="60">
        <f t="shared" si="30"/>
        <v>99.7</v>
      </c>
      <c r="J174" s="8">
        <f t="shared" si="31"/>
        <v>67.5</v>
      </c>
      <c r="K174" s="61">
        <f t="shared" si="32"/>
        <v>99.3</v>
      </c>
      <c r="L174" s="25" t="s">
        <v>18</v>
      </c>
    </row>
    <row r="175" spans="2:12" ht="13.5">
      <c r="B175" s="25" t="s">
        <v>19</v>
      </c>
      <c r="C175" s="13">
        <f>'[1]個人均等割'!B32</f>
        <v>30676</v>
      </c>
      <c r="D175" s="5">
        <f>'[1]個人均等割'!C32</f>
        <v>2096</v>
      </c>
      <c r="E175" s="42">
        <f>'[1]個人均等割'!D32</f>
        <v>32772</v>
      </c>
      <c r="F175" s="51">
        <f>'[1]個人均等割'!E32</f>
        <v>29758</v>
      </c>
      <c r="G175" s="5">
        <f>'[1]個人均等割'!F32</f>
        <v>604</v>
      </c>
      <c r="H175" s="52">
        <f>'[1]個人均等割'!G32</f>
        <v>30362</v>
      </c>
      <c r="I175" s="60">
        <f t="shared" si="30"/>
        <v>97</v>
      </c>
      <c r="J175" s="8">
        <f t="shared" si="31"/>
        <v>28.8</v>
      </c>
      <c r="K175" s="61">
        <f t="shared" si="32"/>
        <v>92.6</v>
      </c>
      <c r="L175" s="25" t="s">
        <v>19</v>
      </c>
    </row>
    <row r="176" spans="2:12" ht="13.5">
      <c r="B176" s="25" t="s">
        <v>20</v>
      </c>
      <c r="C176" s="13">
        <f>'[1]個人均等割'!B33</f>
        <v>31804</v>
      </c>
      <c r="D176" s="5">
        <f>'[1]個人均等割'!C33</f>
        <v>860</v>
      </c>
      <c r="E176" s="42">
        <f>'[1]個人均等割'!D33</f>
        <v>32664</v>
      </c>
      <c r="F176" s="51">
        <f>'[1]個人均等割'!E33</f>
        <v>31590</v>
      </c>
      <c r="G176" s="5">
        <f>'[1]個人均等割'!F33</f>
        <v>285</v>
      </c>
      <c r="H176" s="52">
        <f>'[1]個人均等割'!G33</f>
        <v>31875</v>
      </c>
      <c r="I176" s="60">
        <f t="shared" si="30"/>
        <v>99.3</v>
      </c>
      <c r="J176" s="8">
        <f t="shared" si="31"/>
        <v>33.1</v>
      </c>
      <c r="K176" s="61">
        <f t="shared" si="32"/>
        <v>97.6</v>
      </c>
      <c r="L176" s="25" t="s">
        <v>20</v>
      </c>
    </row>
    <row r="177" spans="2:12" ht="13.5">
      <c r="B177" s="25" t="s">
        <v>21</v>
      </c>
      <c r="C177" s="13">
        <f>'[1]個人均等割'!B34</f>
        <v>41913</v>
      </c>
      <c r="D177" s="5">
        <f>'[1]個人均等割'!C34</f>
        <v>1802</v>
      </c>
      <c r="E177" s="42">
        <f>'[1]個人均等割'!D34</f>
        <v>43715</v>
      </c>
      <c r="F177" s="51">
        <f>'[1]個人均等割'!E34</f>
        <v>41193</v>
      </c>
      <c r="G177" s="5">
        <f>'[1]個人均等割'!F34</f>
        <v>349</v>
      </c>
      <c r="H177" s="52">
        <f>'[1]個人均等割'!G34</f>
        <v>41542</v>
      </c>
      <c r="I177" s="60">
        <f t="shared" si="30"/>
        <v>98.3</v>
      </c>
      <c r="J177" s="8">
        <f t="shared" si="31"/>
        <v>19.4</v>
      </c>
      <c r="K177" s="61">
        <f t="shared" si="32"/>
        <v>95</v>
      </c>
      <c r="L177" s="25" t="s">
        <v>21</v>
      </c>
    </row>
    <row r="178" spans="2:12" ht="13.5">
      <c r="B178" s="25" t="s">
        <v>22</v>
      </c>
      <c r="C178" s="13">
        <f>'[1]個人均等割'!B35</f>
        <v>26034</v>
      </c>
      <c r="D178" s="5">
        <f>'[1]個人均等割'!C35</f>
        <v>1460</v>
      </c>
      <c r="E178" s="42">
        <f>'[1]個人均等割'!D35</f>
        <v>27494</v>
      </c>
      <c r="F178" s="51">
        <f>'[1]個人均等割'!E35</f>
        <v>25700</v>
      </c>
      <c r="G178" s="5">
        <f>'[1]個人均等割'!F35</f>
        <v>588</v>
      </c>
      <c r="H178" s="52">
        <f>'[1]個人均等割'!G35</f>
        <v>26288</v>
      </c>
      <c r="I178" s="60">
        <f t="shared" si="30"/>
        <v>98.7</v>
      </c>
      <c r="J178" s="8">
        <f t="shared" si="31"/>
        <v>40.3</v>
      </c>
      <c r="K178" s="61">
        <f t="shared" si="32"/>
        <v>95.6</v>
      </c>
      <c r="L178" s="25" t="s">
        <v>22</v>
      </c>
    </row>
    <row r="179" spans="2:12" ht="13.5">
      <c r="B179" s="25" t="s">
        <v>23</v>
      </c>
      <c r="C179" s="13">
        <f>'[1]個人均等割'!B36</f>
        <v>12113</v>
      </c>
      <c r="D179" s="5">
        <f>'[1]個人均等割'!C36</f>
        <v>779</v>
      </c>
      <c r="E179" s="42">
        <f>'[1]個人均等割'!D36</f>
        <v>12892</v>
      </c>
      <c r="F179" s="51">
        <f>'[1]個人均等割'!E36</f>
        <v>11841</v>
      </c>
      <c r="G179" s="5">
        <f>'[1]個人均等割'!F36</f>
        <v>421</v>
      </c>
      <c r="H179" s="52">
        <f>'[1]個人均等割'!G36</f>
        <v>12262</v>
      </c>
      <c r="I179" s="60">
        <f t="shared" si="30"/>
        <v>97.8</v>
      </c>
      <c r="J179" s="8">
        <f t="shared" si="31"/>
        <v>54</v>
      </c>
      <c r="K179" s="61">
        <f t="shared" si="32"/>
        <v>95.1</v>
      </c>
      <c r="L179" s="25" t="s">
        <v>23</v>
      </c>
    </row>
    <row r="180" spans="2:12" ht="13.5">
      <c r="B180" s="25" t="s">
        <v>37</v>
      </c>
      <c r="C180" s="13">
        <f>'[1]個人均等割'!B37</f>
        <v>23976</v>
      </c>
      <c r="D180" s="5">
        <f>'[1]個人均等割'!C37</f>
        <v>1392</v>
      </c>
      <c r="E180" s="42">
        <f>'[1]個人均等割'!D37</f>
        <v>25368</v>
      </c>
      <c r="F180" s="51">
        <f>'[1]個人均等割'!E37</f>
        <v>23487</v>
      </c>
      <c r="G180" s="5">
        <f>'[1]個人均等割'!F37</f>
        <v>415</v>
      </c>
      <c r="H180" s="52">
        <f>'[1]個人均等割'!G37</f>
        <v>23902</v>
      </c>
      <c r="I180" s="60">
        <f t="shared" si="30"/>
        <v>98</v>
      </c>
      <c r="J180" s="8">
        <f t="shared" si="31"/>
        <v>29.8</v>
      </c>
      <c r="K180" s="61">
        <f t="shared" si="32"/>
        <v>94.2</v>
      </c>
      <c r="L180" s="25" t="s">
        <v>37</v>
      </c>
    </row>
    <row r="181" spans="2:12" ht="13.5">
      <c r="B181" s="25" t="s">
        <v>24</v>
      </c>
      <c r="C181" s="13">
        <f>'[1]個人均等割'!B38</f>
        <v>9068</v>
      </c>
      <c r="D181" s="5">
        <f>'[1]個人均等割'!C38</f>
        <v>406</v>
      </c>
      <c r="E181" s="42">
        <f>'[1]個人均等割'!D38</f>
        <v>9474</v>
      </c>
      <c r="F181" s="51">
        <f>'[1]個人均等割'!E38</f>
        <v>8888</v>
      </c>
      <c r="G181" s="5">
        <f>'[1]個人均等割'!F38</f>
        <v>142</v>
      </c>
      <c r="H181" s="52">
        <f>'[1]個人均等割'!G38</f>
        <v>9030</v>
      </c>
      <c r="I181" s="60">
        <f t="shared" si="30"/>
        <v>98</v>
      </c>
      <c r="J181" s="8">
        <f t="shared" si="31"/>
        <v>35</v>
      </c>
      <c r="K181" s="61">
        <f t="shared" si="32"/>
        <v>95.3</v>
      </c>
      <c r="L181" s="25" t="s">
        <v>24</v>
      </c>
    </row>
    <row r="182" spans="2:12" ht="13.5">
      <c r="B182" s="25" t="s">
        <v>25</v>
      </c>
      <c r="C182" s="13">
        <f>'[1]個人均等割'!B39</f>
        <v>1141</v>
      </c>
      <c r="D182" s="5">
        <f>'[1]個人均等割'!C39</f>
        <v>67</v>
      </c>
      <c r="E182" s="42">
        <f>'[1]個人均等割'!D39</f>
        <v>1208</v>
      </c>
      <c r="F182" s="51">
        <f>'[1]個人均等割'!E39</f>
        <v>1123</v>
      </c>
      <c r="G182" s="5">
        <f>'[1]個人均等割'!F39</f>
        <v>44</v>
      </c>
      <c r="H182" s="52">
        <f>'[1]個人均等割'!G39</f>
        <v>1167</v>
      </c>
      <c r="I182" s="60">
        <f t="shared" si="30"/>
        <v>98.4</v>
      </c>
      <c r="J182" s="8">
        <f t="shared" si="31"/>
        <v>65.7</v>
      </c>
      <c r="K182" s="61">
        <f t="shared" si="32"/>
        <v>96.6</v>
      </c>
      <c r="L182" s="25" t="s">
        <v>25</v>
      </c>
    </row>
    <row r="183" spans="2:12" ht="13.5">
      <c r="B183" s="25" t="s">
        <v>26</v>
      </c>
      <c r="C183" s="13">
        <f>'[1]個人均等割'!B40</f>
        <v>2048</v>
      </c>
      <c r="D183" s="5">
        <f>'[1]個人均等割'!C40</f>
        <v>79</v>
      </c>
      <c r="E183" s="42">
        <f>'[1]個人均等割'!D40</f>
        <v>2127</v>
      </c>
      <c r="F183" s="51">
        <f>'[1]個人均等割'!E40</f>
        <v>2006</v>
      </c>
      <c r="G183" s="5">
        <f>'[1]個人均等割'!F40</f>
        <v>44</v>
      </c>
      <c r="H183" s="52">
        <f>'[1]個人均等割'!G40</f>
        <v>2050</v>
      </c>
      <c r="I183" s="60">
        <f t="shared" si="30"/>
        <v>97.9</v>
      </c>
      <c r="J183" s="8">
        <f t="shared" si="31"/>
        <v>55.7</v>
      </c>
      <c r="K183" s="61">
        <f t="shared" si="32"/>
        <v>96.4</v>
      </c>
      <c r="L183" s="25" t="s">
        <v>26</v>
      </c>
    </row>
    <row r="184" spans="2:12" ht="13.5">
      <c r="B184" s="25" t="s">
        <v>27</v>
      </c>
      <c r="C184" s="13">
        <f>'[1]個人均等割'!B41</f>
        <v>640</v>
      </c>
      <c r="D184" s="5">
        <f>'[1]個人均等割'!C41</f>
        <v>45</v>
      </c>
      <c r="E184" s="42">
        <f>'[1]個人均等割'!D41</f>
        <v>685</v>
      </c>
      <c r="F184" s="51">
        <f>'[1]個人均等割'!E41</f>
        <v>625</v>
      </c>
      <c r="G184" s="5">
        <f>'[1]個人均等割'!F41</f>
        <v>3</v>
      </c>
      <c r="H184" s="52">
        <f>'[1]個人均等割'!G41</f>
        <v>628</v>
      </c>
      <c r="I184" s="60">
        <f t="shared" si="30"/>
        <v>97.7</v>
      </c>
      <c r="J184" s="8">
        <f t="shared" si="31"/>
        <v>6.7</v>
      </c>
      <c r="K184" s="61">
        <f t="shared" si="32"/>
        <v>91.7</v>
      </c>
      <c r="L184" s="25" t="s">
        <v>27</v>
      </c>
    </row>
    <row r="185" spans="2:12" ht="13.5">
      <c r="B185" s="25" t="s">
        <v>28</v>
      </c>
      <c r="C185" s="13">
        <f>'[1]個人均等割'!B42</f>
        <v>4669</v>
      </c>
      <c r="D185" s="5">
        <f>'[1]個人均等割'!C42</f>
        <v>89</v>
      </c>
      <c r="E185" s="42">
        <f>'[1]個人均等割'!D42</f>
        <v>4758</v>
      </c>
      <c r="F185" s="51">
        <f>'[1]個人均等割'!E42</f>
        <v>4633</v>
      </c>
      <c r="G185" s="5">
        <f>'[1]個人均等割'!F42</f>
        <v>43</v>
      </c>
      <c r="H185" s="52">
        <f>'[1]個人均等割'!G42</f>
        <v>4676</v>
      </c>
      <c r="I185" s="60">
        <f t="shared" si="30"/>
        <v>99.2</v>
      </c>
      <c r="J185" s="8">
        <f t="shared" si="31"/>
        <v>48.3</v>
      </c>
      <c r="K185" s="61">
        <f t="shared" si="32"/>
        <v>98.3</v>
      </c>
      <c r="L185" s="25" t="s">
        <v>28</v>
      </c>
    </row>
    <row r="186" spans="2:12" ht="13.5">
      <c r="B186" s="25" t="s">
        <v>29</v>
      </c>
      <c r="C186" s="13">
        <f>'[1]個人均等割'!B43</f>
        <v>1410</v>
      </c>
      <c r="D186" s="5">
        <f>'[1]個人均等割'!C43</f>
        <v>21</v>
      </c>
      <c r="E186" s="42">
        <f>'[1]個人均等割'!D43</f>
        <v>1431</v>
      </c>
      <c r="F186" s="51">
        <f>'[1]個人均等割'!E43</f>
        <v>1388</v>
      </c>
      <c r="G186" s="5">
        <f>'[1]個人均等割'!F43</f>
        <v>15</v>
      </c>
      <c r="H186" s="52">
        <f>'[1]個人均等割'!G43</f>
        <v>1403</v>
      </c>
      <c r="I186" s="60">
        <f t="shared" si="30"/>
        <v>98.4</v>
      </c>
      <c r="J186" s="8">
        <f t="shared" si="31"/>
        <v>71.4</v>
      </c>
      <c r="K186" s="61">
        <f t="shared" si="32"/>
        <v>98</v>
      </c>
      <c r="L186" s="25" t="s">
        <v>29</v>
      </c>
    </row>
    <row r="187" spans="2:12" ht="13.5">
      <c r="B187" s="25" t="s">
        <v>30</v>
      </c>
      <c r="C187" s="13">
        <f>'[1]個人均等割'!B44</f>
        <v>1008</v>
      </c>
      <c r="D187" s="7">
        <f>'[1]個人均等割'!C44</f>
        <v>24</v>
      </c>
      <c r="E187" s="42">
        <f>'[1]個人均等割'!D44</f>
        <v>1032</v>
      </c>
      <c r="F187" s="51">
        <f>'[1]個人均等割'!E44</f>
        <v>975</v>
      </c>
      <c r="G187" s="7">
        <f>'[1]個人均等割'!F44</f>
        <v>6</v>
      </c>
      <c r="H187" s="52">
        <f>'[1]個人均等割'!G44</f>
        <v>981</v>
      </c>
      <c r="I187" s="60">
        <f t="shared" si="30"/>
        <v>96.7</v>
      </c>
      <c r="J187" s="7">
        <f t="shared" si="31"/>
        <v>25</v>
      </c>
      <c r="K187" s="61">
        <f t="shared" si="32"/>
        <v>95.1</v>
      </c>
      <c r="L187" s="25" t="s">
        <v>30</v>
      </c>
    </row>
    <row r="188" spans="2:12" ht="13.5">
      <c r="B188" s="25" t="s">
        <v>31</v>
      </c>
      <c r="C188" s="13">
        <f>'[1]個人均等割'!B45</f>
        <v>2131</v>
      </c>
      <c r="D188" s="5">
        <f>'[1]個人均等割'!C45</f>
        <v>83</v>
      </c>
      <c r="E188" s="42">
        <f>'[1]個人均等割'!D45</f>
        <v>2214</v>
      </c>
      <c r="F188" s="51">
        <f>'[1]個人均等割'!E45</f>
        <v>2113</v>
      </c>
      <c r="G188" s="5">
        <f>'[1]個人均等割'!F45</f>
        <v>49</v>
      </c>
      <c r="H188" s="52">
        <f>'[1]個人均等割'!G45</f>
        <v>2162</v>
      </c>
      <c r="I188" s="60">
        <f t="shared" si="30"/>
        <v>99.2</v>
      </c>
      <c r="J188" s="8">
        <f t="shared" si="31"/>
        <v>59</v>
      </c>
      <c r="K188" s="61">
        <f t="shared" si="32"/>
        <v>97.7</v>
      </c>
      <c r="L188" s="25" t="s">
        <v>31</v>
      </c>
    </row>
    <row r="189" spans="2:12" ht="13.5">
      <c r="B189" s="26" t="s">
        <v>32</v>
      </c>
      <c r="C189" s="14">
        <f>'[1]個人均等割'!B46</f>
        <v>2759</v>
      </c>
      <c r="D189" s="15">
        <f>'[1]個人均等割'!C46</f>
        <v>246</v>
      </c>
      <c r="E189" s="43">
        <f>'[1]個人均等割'!D46</f>
        <v>3005</v>
      </c>
      <c r="F189" s="53">
        <f>'[1]個人均等割'!E46</f>
        <v>2704</v>
      </c>
      <c r="G189" s="15">
        <f>'[1]個人均等割'!F46</f>
        <v>76</v>
      </c>
      <c r="H189" s="54">
        <f>'[1]個人均等割'!G46</f>
        <v>2780</v>
      </c>
      <c r="I189" s="62">
        <f t="shared" si="30"/>
        <v>98</v>
      </c>
      <c r="J189" s="63">
        <f t="shared" si="31"/>
        <v>30.9</v>
      </c>
      <c r="K189" s="64">
        <f t="shared" si="32"/>
        <v>92.5</v>
      </c>
      <c r="L189" s="26" t="s">
        <v>32</v>
      </c>
    </row>
    <row r="190" spans="2:12" ht="15.75" customHeight="1">
      <c r="B190" s="36" t="s">
        <v>38</v>
      </c>
      <c r="C190" s="37">
        <f>'[1]個人均等割'!B47</f>
        <v>386630</v>
      </c>
      <c r="D190" s="38">
        <f>'[1]個人均等割'!C47</f>
        <v>21201</v>
      </c>
      <c r="E190" s="44">
        <f>'[1]個人均等割'!D47</f>
        <v>407831</v>
      </c>
      <c r="F190" s="55">
        <f>'[1]個人均等割'!E47</f>
        <v>379688</v>
      </c>
      <c r="G190" s="38">
        <f>'[1]個人均等割'!F47</f>
        <v>5433</v>
      </c>
      <c r="H190" s="56">
        <f>'[1]個人均等割'!G47</f>
        <v>385121</v>
      </c>
      <c r="I190" s="65">
        <f t="shared" si="30"/>
        <v>98.2</v>
      </c>
      <c r="J190" s="66">
        <f t="shared" si="31"/>
        <v>25.6</v>
      </c>
      <c r="K190" s="67">
        <f t="shared" si="32"/>
        <v>94.4</v>
      </c>
      <c r="L190" s="36" t="s">
        <v>38</v>
      </c>
    </row>
    <row r="191" spans="2:12" ht="15.75" customHeight="1">
      <c r="B191" s="36" t="s">
        <v>39</v>
      </c>
      <c r="C191" s="37">
        <f>'[1]個人均等割'!B48</f>
        <v>1820643</v>
      </c>
      <c r="D191" s="38">
        <f>'[1]個人均等割'!C48</f>
        <v>105698</v>
      </c>
      <c r="E191" s="44">
        <f>'[1]個人均等割'!D48</f>
        <v>1926341</v>
      </c>
      <c r="F191" s="55">
        <f>'[1]個人均等割'!E48</f>
        <v>1784349</v>
      </c>
      <c r="G191" s="38">
        <f>'[1]個人均等割'!F48</f>
        <v>23042</v>
      </c>
      <c r="H191" s="56">
        <f>'[1]個人均等割'!G48</f>
        <v>1807391</v>
      </c>
      <c r="I191" s="65">
        <f t="shared" si="30"/>
        <v>98</v>
      </c>
      <c r="J191" s="66">
        <f t="shared" si="31"/>
        <v>21.8</v>
      </c>
      <c r="K191" s="67">
        <f t="shared" si="32"/>
        <v>93.8</v>
      </c>
      <c r="L191" s="36" t="s">
        <v>39</v>
      </c>
    </row>
    <row r="193" ht="18.75">
      <c r="B193" s="3" t="s">
        <v>53</v>
      </c>
    </row>
    <row r="194" ht="13.5">
      <c r="K194" s="1" t="s">
        <v>45</v>
      </c>
    </row>
    <row r="195" spans="2:12" s="2" customFormat="1" ht="17.25" customHeight="1">
      <c r="B195" s="22" t="s">
        <v>48</v>
      </c>
      <c r="C195" s="167" t="s">
        <v>41</v>
      </c>
      <c r="D195" s="168"/>
      <c r="E195" s="169"/>
      <c r="F195" s="168" t="s">
        <v>42</v>
      </c>
      <c r="G195" s="168"/>
      <c r="H195" s="168"/>
      <c r="I195" s="167" t="s">
        <v>43</v>
      </c>
      <c r="J195" s="168"/>
      <c r="K195" s="169"/>
      <c r="L195" s="22" t="s">
        <v>46</v>
      </c>
    </row>
    <row r="196" spans="2:12" s="2" customFormat="1" ht="17.25" customHeight="1">
      <c r="B196" s="23"/>
      <c r="C196" s="12" t="s">
        <v>34</v>
      </c>
      <c r="D196" s="9" t="s">
        <v>35</v>
      </c>
      <c r="E196" s="10" t="s">
        <v>40</v>
      </c>
      <c r="F196" s="31" t="s">
        <v>34</v>
      </c>
      <c r="G196" s="9" t="s">
        <v>35</v>
      </c>
      <c r="H196" s="32" t="s">
        <v>40</v>
      </c>
      <c r="I196" s="12" t="s">
        <v>89</v>
      </c>
      <c r="J196" s="9" t="s">
        <v>90</v>
      </c>
      <c r="K196" s="10" t="s">
        <v>91</v>
      </c>
      <c r="L196" s="23"/>
    </row>
    <row r="197" spans="2:12" s="2" customFormat="1" ht="17.25" customHeight="1">
      <c r="B197" s="27" t="s">
        <v>44</v>
      </c>
      <c r="C197" s="28" t="s">
        <v>92</v>
      </c>
      <c r="D197" s="29" t="s">
        <v>93</v>
      </c>
      <c r="E197" s="30" t="s">
        <v>94</v>
      </c>
      <c r="F197" s="33" t="s">
        <v>95</v>
      </c>
      <c r="G197" s="29" t="s">
        <v>96</v>
      </c>
      <c r="H197" s="34" t="s">
        <v>97</v>
      </c>
      <c r="I197" s="28"/>
      <c r="J197" s="29"/>
      <c r="K197" s="30"/>
      <c r="L197" s="27" t="s">
        <v>47</v>
      </c>
    </row>
    <row r="198" spans="2:12" ht="13.5">
      <c r="B198" s="24" t="s">
        <v>98</v>
      </c>
      <c r="C198" s="18">
        <f>'[1]所得割'!B7</f>
        <v>24647714</v>
      </c>
      <c r="D198" s="19">
        <f>'[1]所得割'!C7</f>
        <v>1327841</v>
      </c>
      <c r="E198" s="41">
        <f>'[1]所得割'!D7</f>
        <v>25975555</v>
      </c>
      <c r="F198" s="49">
        <f>'[1]所得割'!E7</f>
        <v>24158905</v>
      </c>
      <c r="G198" s="19">
        <f>'[1]所得割'!F7</f>
        <v>248134</v>
      </c>
      <c r="H198" s="50">
        <f>'[1]所得割'!G7</f>
        <v>24407039</v>
      </c>
      <c r="I198" s="57">
        <f aca="true" t="shared" si="33" ref="I198:I239">IF(C198=0,"-",ROUND(F198/C198*100,1))</f>
        <v>98</v>
      </c>
      <c r="J198" s="58">
        <f aca="true" t="shared" si="34" ref="J198:J239">IF(D198=0,"-",ROUND(G198/D198*100,1))</f>
        <v>18.7</v>
      </c>
      <c r="K198" s="59">
        <f aca="true" t="shared" si="35" ref="K198:K239">IF(E198=0,"-",ROUND(H198/E198*100,1))</f>
        <v>94</v>
      </c>
      <c r="L198" s="35" t="s">
        <v>98</v>
      </c>
    </row>
    <row r="199" spans="2:12" ht="13.5">
      <c r="B199" s="25" t="s">
        <v>0</v>
      </c>
      <c r="C199" s="13">
        <f>'[1]所得割'!B8</f>
        <v>3061058</v>
      </c>
      <c r="D199" s="5">
        <f>'[1]所得割'!C8</f>
        <v>158748</v>
      </c>
      <c r="E199" s="42">
        <f>'[1]所得割'!D8</f>
        <v>3219806</v>
      </c>
      <c r="F199" s="51">
        <f>'[1]所得割'!E8</f>
        <v>2968846</v>
      </c>
      <c r="G199" s="5">
        <f>'[1]所得割'!F8</f>
        <v>48722</v>
      </c>
      <c r="H199" s="52">
        <f>'[1]所得割'!G8</f>
        <v>3017568</v>
      </c>
      <c r="I199" s="60">
        <f t="shared" si="33"/>
        <v>97</v>
      </c>
      <c r="J199" s="8">
        <f t="shared" si="34"/>
        <v>30.7</v>
      </c>
      <c r="K199" s="61">
        <f t="shared" si="35"/>
        <v>93.7</v>
      </c>
      <c r="L199" s="25" t="s">
        <v>0</v>
      </c>
    </row>
    <row r="200" spans="2:12" ht="13.5">
      <c r="B200" s="25" t="s">
        <v>1</v>
      </c>
      <c r="C200" s="13">
        <f>'[1]所得割'!B9</f>
        <v>4669140</v>
      </c>
      <c r="D200" s="5">
        <f>'[1]所得割'!C9</f>
        <v>263791</v>
      </c>
      <c r="E200" s="42">
        <f>'[1]所得割'!D9</f>
        <v>4932931</v>
      </c>
      <c r="F200" s="51">
        <f>'[1]所得割'!E9</f>
        <v>4560955</v>
      </c>
      <c r="G200" s="5">
        <f>'[1]所得割'!F9</f>
        <v>72295</v>
      </c>
      <c r="H200" s="52">
        <f>'[1]所得割'!G9</f>
        <v>4633250</v>
      </c>
      <c r="I200" s="60">
        <f t="shared" si="33"/>
        <v>97.7</v>
      </c>
      <c r="J200" s="8">
        <f t="shared" si="34"/>
        <v>27.4</v>
      </c>
      <c r="K200" s="61">
        <f t="shared" si="35"/>
        <v>93.9</v>
      </c>
      <c r="L200" s="25" t="s">
        <v>1</v>
      </c>
    </row>
    <row r="201" spans="2:12" ht="13.5">
      <c r="B201" s="25" t="s">
        <v>2</v>
      </c>
      <c r="C201" s="13">
        <f>'[1]所得割'!B10</f>
        <v>2968279</v>
      </c>
      <c r="D201" s="5">
        <f>'[1]所得割'!C10</f>
        <v>222075</v>
      </c>
      <c r="E201" s="42">
        <f>'[1]所得割'!D10</f>
        <v>3190354</v>
      </c>
      <c r="F201" s="51">
        <f>'[1]所得割'!E10</f>
        <v>2904775</v>
      </c>
      <c r="G201" s="5">
        <f>'[1]所得割'!F10</f>
        <v>48624</v>
      </c>
      <c r="H201" s="52">
        <f>'[1]所得割'!G10</f>
        <v>2953399</v>
      </c>
      <c r="I201" s="60">
        <f t="shared" si="33"/>
        <v>97.9</v>
      </c>
      <c r="J201" s="8">
        <f t="shared" si="34"/>
        <v>21.9</v>
      </c>
      <c r="K201" s="61">
        <f t="shared" si="35"/>
        <v>92.6</v>
      </c>
      <c r="L201" s="25" t="s">
        <v>2</v>
      </c>
    </row>
    <row r="202" spans="2:12" ht="13.5">
      <c r="B202" s="25" t="s">
        <v>3</v>
      </c>
      <c r="C202" s="13">
        <f>'[1]所得割'!B11</f>
        <v>6232951</v>
      </c>
      <c r="D202" s="5">
        <f>'[1]所得割'!C11</f>
        <v>345966</v>
      </c>
      <c r="E202" s="42">
        <f>'[1]所得割'!D11</f>
        <v>6578917</v>
      </c>
      <c r="F202" s="51">
        <f>'[1]所得割'!E11</f>
        <v>6108194</v>
      </c>
      <c r="G202" s="5">
        <f>'[1]所得割'!F11</f>
        <v>73262</v>
      </c>
      <c r="H202" s="52">
        <f>'[1]所得割'!G11</f>
        <v>6181456</v>
      </c>
      <c r="I202" s="60">
        <f t="shared" si="33"/>
        <v>98</v>
      </c>
      <c r="J202" s="8">
        <f t="shared" si="34"/>
        <v>21.2</v>
      </c>
      <c r="K202" s="61">
        <f t="shared" si="35"/>
        <v>94</v>
      </c>
      <c r="L202" s="25" t="s">
        <v>3</v>
      </c>
    </row>
    <row r="203" spans="2:12" ht="13.5">
      <c r="B203" s="25" t="s">
        <v>4</v>
      </c>
      <c r="C203" s="13">
        <f>'[1]所得割'!B12</f>
        <v>2681078</v>
      </c>
      <c r="D203" s="5">
        <f>'[1]所得割'!C12</f>
        <v>101958</v>
      </c>
      <c r="E203" s="42">
        <f>'[1]所得割'!D12</f>
        <v>2783036</v>
      </c>
      <c r="F203" s="51">
        <f>'[1]所得割'!E12</f>
        <v>2614169</v>
      </c>
      <c r="G203" s="5">
        <f>'[1]所得割'!F12</f>
        <v>30408</v>
      </c>
      <c r="H203" s="52">
        <f>'[1]所得割'!G12</f>
        <v>2644577</v>
      </c>
      <c r="I203" s="60">
        <f t="shared" si="33"/>
        <v>97.5</v>
      </c>
      <c r="J203" s="8">
        <f t="shared" si="34"/>
        <v>29.8</v>
      </c>
      <c r="K203" s="61">
        <f t="shared" si="35"/>
        <v>95</v>
      </c>
      <c r="L203" s="25" t="s">
        <v>4</v>
      </c>
    </row>
    <row r="204" spans="2:12" ht="13.5">
      <c r="B204" s="25" t="s">
        <v>80</v>
      </c>
      <c r="C204" s="13">
        <f>'[1]所得割'!B13</f>
        <v>1351042</v>
      </c>
      <c r="D204" s="5">
        <f>'[1]所得割'!C13</f>
        <v>80303</v>
      </c>
      <c r="E204" s="42">
        <f>'[1]所得割'!D13</f>
        <v>1431345</v>
      </c>
      <c r="F204" s="51">
        <f>'[1]所得割'!E13</f>
        <v>1320354</v>
      </c>
      <c r="G204" s="5">
        <f>'[1]所得割'!F13</f>
        <v>17726</v>
      </c>
      <c r="H204" s="52">
        <f>'[1]所得割'!G13</f>
        <v>1338080</v>
      </c>
      <c r="I204" s="60">
        <f t="shared" si="33"/>
        <v>97.7</v>
      </c>
      <c r="J204" s="8">
        <f t="shared" si="34"/>
        <v>22.1</v>
      </c>
      <c r="K204" s="61">
        <f t="shared" si="35"/>
        <v>93.5</v>
      </c>
      <c r="L204" s="25" t="s">
        <v>81</v>
      </c>
    </row>
    <row r="205" spans="2:12" ht="13.5">
      <c r="B205" s="25" t="s">
        <v>5</v>
      </c>
      <c r="C205" s="13">
        <f>'[1]所得割'!B14</f>
        <v>1262961</v>
      </c>
      <c r="D205" s="5">
        <f>'[1]所得割'!C14</f>
        <v>119444</v>
      </c>
      <c r="E205" s="42">
        <f>'[1]所得割'!D14</f>
        <v>1382405</v>
      </c>
      <c r="F205" s="51">
        <f>'[1]所得割'!E14</f>
        <v>1230338</v>
      </c>
      <c r="G205" s="5">
        <f>'[1]所得割'!F14</f>
        <v>37719</v>
      </c>
      <c r="H205" s="52">
        <f>'[1]所得割'!G14</f>
        <v>1268057</v>
      </c>
      <c r="I205" s="60">
        <f t="shared" si="33"/>
        <v>97.4</v>
      </c>
      <c r="J205" s="8">
        <f t="shared" si="34"/>
        <v>31.6</v>
      </c>
      <c r="K205" s="61">
        <f t="shared" si="35"/>
        <v>91.7</v>
      </c>
      <c r="L205" s="25" t="s">
        <v>5</v>
      </c>
    </row>
    <row r="206" spans="2:12" ht="13.5">
      <c r="B206" s="25" t="s">
        <v>6</v>
      </c>
      <c r="C206" s="13">
        <f>'[1]所得割'!B15</f>
        <v>8990171</v>
      </c>
      <c r="D206" s="5">
        <f>'[1]所得割'!C15</f>
        <v>603680</v>
      </c>
      <c r="E206" s="42">
        <f>'[1]所得割'!D15</f>
        <v>9593851</v>
      </c>
      <c r="F206" s="51">
        <f>'[1]所得割'!E15</f>
        <v>8864859</v>
      </c>
      <c r="G206" s="5">
        <f>'[1]所得割'!F15</f>
        <v>64791</v>
      </c>
      <c r="H206" s="52">
        <f>'[1]所得割'!G15</f>
        <v>8929650</v>
      </c>
      <c r="I206" s="60">
        <f t="shared" si="33"/>
        <v>98.6</v>
      </c>
      <c r="J206" s="8">
        <f t="shared" si="34"/>
        <v>10.7</v>
      </c>
      <c r="K206" s="61">
        <f t="shared" si="35"/>
        <v>93.1</v>
      </c>
      <c r="L206" s="25" t="s">
        <v>6</v>
      </c>
    </row>
    <row r="207" spans="2:12" ht="13.5">
      <c r="B207" s="25" t="s">
        <v>7</v>
      </c>
      <c r="C207" s="13">
        <f>'[1]所得割'!B16</f>
        <v>4305201</v>
      </c>
      <c r="D207" s="5">
        <f>'[1]所得割'!C16</f>
        <v>290186</v>
      </c>
      <c r="E207" s="42">
        <f>'[1]所得割'!D16</f>
        <v>4595387</v>
      </c>
      <c r="F207" s="51">
        <f>'[1]所得割'!E16</f>
        <v>4203271</v>
      </c>
      <c r="G207" s="5">
        <f>'[1]所得割'!F16</f>
        <v>50647</v>
      </c>
      <c r="H207" s="52">
        <f>'[1]所得割'!G16</f>
        <v>4253918</v>
      </c>
      <c r="I207" s="60">
        <f t="shared" si="33"/>
        <v>97.6</v>
      </c>
      <c r="J207" s="8">
        <f t="shared" si="34"/>
        <v>17.5</v>
      </c>
      <c r="K207" s="61">
        <f t="shared" si="35"/>
        <v>92.6</v>
      </c>
      <c r="L207" s="25" t="s">
        <v>7</v>
      </c>
    </row>
    <row r="208" spans="2:12" ht="13.5">
      <c r="B208" s="25" t="str">
        <f>B160</f>
        <v>葛　城　市</v>
      </c>
      <c r="C208" s="13">
        <f>'[1]所得割'!B17</f>
        <v>1638320</v>
      </c>
      <c r="D208" s="5">
        <f>'[1]所得割'!C17</f>
        <v>118409</v>
      </c>
      <c r="E208" s="42">
        <f>'[1]所得割'!D17</f>
        <v>1756729</v>
      </c>
      <c r="F208" s="51">
        <f>'[1]所得割'!E17</f>
        <v>1604645</v>
      </c>
      <c r="G208" s="5">
        <f>'[1]所得割'!F17</f>
        <v>30336</v>
      </c>
      <c r="H208" s="52">
        <f>'[1]所得割'!G17</f>
        <v>1634981</v>
      </c>
      <c r="I208" s="60">
        <f t="shared" si="33"/>
        <v>97.9</v>
      </c>
      <c r="J208" s="8">
        <f t="shared" si="34"/>
        <v>25.6</v>
      </c>
      <c r="K208" s="91">
        <f t="shared" si="35"/>
        <v>93.1</v>
      </c>
      <c r="L208" s="68" t="str">
        <f>B208</f>
        <v>葛　城　市</v>
      </c>
    </row>
    <row r="209" spans="2:12" ht="13.5">
      <c r="B209" s="68" t="s">
        <v>87</v>
      </c>
      <c r="C209" s="69">
        <f>'[1]所得割'!B18</f>
        <v>1549082</v>
      </c>
      <c r="D209" s="70">
        <f>'[1]所得割'!C18</f>
        <v>91284</v>
      </c>
      <c r="E209" s="71">
        <f>'[1]所得割'!D18</f>
        <v>1640366</v>
      </c>
      <c r="F209" s="72">
        <f>'[1]所得割'!E18</f>
        <v>1519194</v>
      </c>
      <c r="G209" s="70">
        <f>'[1]所得割'!F18</f>
        <v>20022</v>
      </c>
      <c r="H209" s="73">
        <f>'[1]所得割'!G18</f>
        <v>1539216</v>
      </c>
      <c r="I209" s="77">
        <f t="shared" si="33"/>
        <v>98.1</v>
      </c>
      <c r="J209" s="78">
        <f t="shared" si="34"/>
        <v>21.9</v>
      </c>
      <c r="K209" s="79">
        <f t="shared" si="35"/>
        <v>93.8</v>
      </c>
      <c r="L209" s="68" t="s">
        <v>87</v>
      </c>
    </row>
    <row r="210" spans="2:12" ht="15.75" customHeight="1">
      <c r="B210" s="36" t="s">
        <v>36</v>
      </c>
      <c r="C210" s="37">
        <f>'[1]所得割'!B19</f>
        <v>63356997</v>
      </c>
      <c r="D210" s="38">
        <f>'[1]所得割'!C19</f>
        <v>3723685</v>
      </c>
      <c r="E210" s="44">
        <f>'[1]所得割'!D19</f>
        <v>67080682</v>
      </c>
      <c r="F210" s="55">
        <f>'[1]所得割'!E19</f>
        <v>62058505</v>
      </c>
      <c r="G210" s="38">
        <f>'[1]所得割'!F19</f>
        <v>742686</v>
      </c>
      <c r="H210" s="56">
        <f>'[1]所得割'!G19</f>
        <v>62801191</v>
      </c>
      <c r="I210" s="65">
        <f t="shared" si="33"/>
        <v>98</v>
      </c>
      <c r="J210" s="66">
        <f t="shared" si="34"/>
        <v>19.9</v>
      </c>
      <c r="K210" s="67">
        <f t="shared" si="35"/>
        <v>93.6</v>
      </c>
      <c r="L210" s="36" t="s">
        <v>36</v>
      </c>
    </row>
    <row r="211" spans="2:12" ht="13.5">
      <c r="B211" s="25" t="s">
        <v>8</v>
      </c>
      <c r="C211" s="13">
        <f>'[1]所得割'!B20</f>
        <v>155141</v>
      </c>
      <c r="D211" s="5">
        <f>'[1]所得割'!C20</f>
        <v>2050</v>
      </c>
      <c r="E211" s="42">
        <f>'[1]所得割'!D20</f>
        <v>157191</v>
      </c>
      <c r="F211" s="51">
        <f>'[1]所得割'!E20</f>
        <v>154316</v>
      </c>
      <c r="G211" s="5">
        <f>'[1]所得割'!F20</f>
        <v>1303</v>
      </c>
      <c r="H211" s="52">
        <f>'[1]所得割'!G20</f>
        <v>155619</v>
      </c>
      <c r="I211" s="60">
        <f t="shared" si="33"/>
        <v>99.5</v>
      </c>
      <c r="J211" s="8">
        <f t="shared" si="34"/>
        <v>63.6</v>
      </c>
      <c r="K211" s="61">
        <f t="shared" si="35"/>
        <v>99</v>
      </c>
      <c r="L211" s="25" t="s">
        <v>8</v>
      </c>
    </row>
    <row r="212" spans="2:12" ht="13.5">
      <c r="B212" s="25" t="s">
        <v>9</v>
      </c>
      <c r="C212" s="13">
        <f>'[1]所得割'!B21</f>
        <v>1205009</v>
      </c>
      <c r="D212" s="5">
        <f>'[1]所得割'!C21</f>
        <v>114411</v>
      </c>
      <c r="E212" s="42">
        <f>'[1]所得割'!D21</f>
        <v>1319420</v>
      </c>
      <c r="F212" s="51">
        <f>'[1]所得割'!E21</f>
        <v>1190418</v>
      </c>
      <c r="G212" s="5">
        <f>'[1]所得割'!F21</f>
        <v>9237</v>
      </c>
      <c r="H212" s="52">
        <f>'[1]所得割'!G21</f>
        <v>1199655</v>
      </c>
      <c r="I212" s="60">
        <f t="shared" si="33"/>
        <v>98.8</v>
      </c>
      <c r="J212" s="8">
        <f t="shared" si="34"/>
        <v>8.1</v>
      </c>
      <c r="K212" s="61">
        <f t="shared" si="35"/>
        <v>90.9</v>
      </c>
      <c r="L212" s="25" t="s">
        <v>9</v>
      </c>
    </row>
    <row r="213" spans="2:12" ht="13.5">
      <c r="B213" s="25" t="s">
        <v>10</v>
      </c>
      <c r="C213" s="13">
        <f>'[1]所得割'!B22</f>
        <v>1251320</v>
      </c>
      <c r="D213" s="5">
        <f>'[1]所得割'!C22</f>
        <v>37002</v>
      </c>
      <c r="E213" s="42">
        <f>'[1]所得割'!D22</f>
        <v>1288322</v>
      </c>
      <c r="F213" s="51">
        <f>'[1]所得割'!E22</f>
        <v>1233519</v>
      </c>
      <c r="G213" s="5">
        <f>'[1]所得割'!F22</f>
        <v>15239</v>
      </c>
      <c r="H213" s="52">
        <f>'[1]所得割'!G22</f>
        <v>1248758</v>
      </c>
      <c r="I213" s="60">
        <f t="shared" si="33"/>
        <v>98.6</v>
      </c>
      <c r="J213" s="8">
        <f t="shared" si="34"/>
        <v>41.2</v>
      </c>
      <c r="K213" s="61">
        <f t="shared" si="35"/>
        <v>96.9</v>
      </c>
      <c r="L213" s="25" t="s">
        <v>10</v>
      </c>
    </row>
    <row r="214" spans="2:12" ht="13.5">
      <c r="B214" s="25" t="s">
        <v>11</v>
      </c>
      <c r="C214" s="13">
        <f>'[1]所得割'!B23</f>
        <v>1522582</v>
      </c>
      <c r="D214" s="5">
        <f>'[1]所得割'!C23</f>
        <v>62024</v>
      </c>
      <c r="E214" s="42">
        <f>'[1]所得割'!D23</f>
        <v>1584606</v>
      </c>
      <c r="F214" s="51">
        <f>'[1]所得割'!E23</f>
        <v>1498715</v>
      </c>
      <c r="G214" s="5">
        <f>'[1]所得割'!F23</f>
        <v>14851</v>
      </c>
      <c r="H214" s="52">
        <f>'[1]所得割'!G23</f>
        <v>1513566</v>
      </c>
      <c r="I214" s="60">
        <f t="shared" si="33"/>
        <v>98.4</v>
      </c>
      <c r="J214" s="8">
        <f t="shared" si="34"/>
        <v>23.9</v>
      </c>
      <c r="K214" s="61">
        <f t="shared" si="35"/>
        <v>95.5</v>
      </c>
      <c r="L214" s="25" t="s">
        <v>11</v>
      </c>
    </row>
    <row r="215" spans="2:12" ht="13.5">
      <c r="B215" s="25" t="s">
        <v>12</v>
      </c>
      <c r="C215" s="13">
        <f>'[1]所得割'!B24</f>
        <v>347807</v>
      </c>
      <c r="D215" s="5">
        <f>'[1]所得割'!C24</f>
        <v>35288</v>
      </c>
      <c r="E215" s="42">
        <f>'[1]所得割'!D24</f>
        <v>383095</v>
      </c>
      <c r="F215" s="51">
        <f>'[1]所得割'!E24</f>
        <v>338109</v>
      </c>
      <c r="G215" s="5">
        <f>'[1]所得割'!F24</f>
        <v>3862</v>
      </c>
      <c r="H215" s="52">
        <f>'[1]所得割'!G24</f>
        <v>341971</v>
      </c>
      <c r="I215" s="60">
        <f t="shared" si="33"/>
        <v>97.2</v>
      </c>
      <c r="J215" s="8">
        <f t="shared" si="34"/>
        <v>10.9</v>
      </c>
      <c r="K215" s="61">
        <f t="shared" si="35"/>
        <v>89.3</v>
      </c>
      <c r="L215" s="25" t="s">
        <v>12</v>
      </c>
    </row>
    <row r="216" spans="2:12" ht="13.5">
      <c r="B216" s="25" t="s">
        <v>33</v>
      </c>
      <c r="C216" s="13">
        <f>'[1]所得割'!B25</f>
        <v>430997</v>
      </c>
      <c r="D216" s="5">
        <f>'[1]所得割'!C25</f>
        <v>20428</v>
      </c>
      <c r="E216" s="42">
        <f>'[1]所得割'!D25</f>
        <v>451425</v>
      </c>
      <c r="F216" s="51">
        <f>'[1]所得割'!E25</f>
        <v>425192</v>
      </c>
      <c r="G216" s="5">
        <f>'[1]所得割'!F25</f>
        <v>5946</v>
      </c>
      <c r="H216" s="52">
        <f>'[1]所得割'!G25</f>
        <v>431138</v>
      </c>
      <c r="I216" s="60">
        <f t="shared" si="33"/>
        <v>98.7</v>
      </c>
      <c r="J216" s="8">
        <f t="shared" si="34"/>
        <v>29.1</v>
      </c>
      <c r="K216" s="61">
        <f t="shared" si="35"/>
        <v>95.5</v>
      </c>
      <c r="L216" s="25" t="s">
        <v>33</v>
      </c>
    </row>
    <row r="217" spans="2:12" ht="13.5">
      <c r="B217" s="25" t="s">
        <v>13</v>
      </c>
      <c r="C217" s="13">
        <f>'[1]所得割'!B26</f>
        <v>376598</v>
      </c>
      <c r="D217" s="5">
        <f>'[1]所得割'!C26</f>
        <v>21207</v>
      </c>
      <c r="E217" s="42">
        <f>'[1]所得割'!D26</f>
        <v>397805</v>
      </c>
      <c r="F217" s="51">
        <f>'[1]所得割'!E26</f>
        <v>370043</v>
      </c>
      <c r="G217" s="5">
        <f>'[1]所得割'!F26</f>
        <v>8739</v>
      </c>
      <c r="H217" s="52">
        <f>'[1]所得割'!G26</f>
        <v>378782</v>
      </c>
      <c r="I217" s="60">
        <f t="shared" si="33"/>
        <v>98.3</v>
      </c>
      <c r="J217" s="8">
        <f t="shared" si="34"/>
        <v>41.2</v>
      </c>
      <c r="K217" s="61">
        <f t="shared" si="35"/>
        <v>95.2</v>
      </c>
      <c r="L217" s="25" t="s">
        <v>13</v>
      </c>
    </row>
    <row r="218" spans="2:12" ht="13.5">
      <c r="B218" s="25" t="s">
        <v>14</v>
      </c>
      <c r="C218" s="13">
        <f>'[1]所得割'!B27</f>
        <v>1611617</v>
      </c>
      <c r="D218" s="5">
        <f>'[1]所得割'!C27</f>
        <v>113980</v>
      </c>
      <c r="E218" s="42">
        <f>'[1]所得割'!D27</f>
        <v>1725597</v>
      </c>
      <c r="F218" s="51">
        <f>'[1]所得割'!E27</f>
        <v>1579109</v>
      </c>
      <c r="G218" s="5">
        <f>'[1]所得割'!F27</f>
        <v>18130</v>
      </c>
      <c r="H218" s="52">
        <f>'[1]所得割'!G27</f>
        <v>1597239</v>
      </c>
      <c r="I218" s="60">
        <f t="shared" si="33"/>
        <v>98</v>
      </c>
      <c r="J218" s="8">
        <f t="shared" si="34"/>
        <v>15.9</v>
      </c>
      <c r="K218" s="61">
        <f t="shared" si="35"/>
        <v>92.6</v>
      </c>
      <c r="L218" s="25" t="s">
        <v>14</v>
      </c>
    </row>
    <row r="219" spans="2:12" ht="13.5">
      <c r="B219" s="25" t="s">
        <v>15</v>
      </c>
      <c r="C219" s="13">
        <f>'[1]所得割'!B28</f>
        <v>59750</v>
      </c>
      <c r="D219" s="5">
        <f>'[1]所得割'!C28</f>
        <v>2955</v>
      </c>
      <c r="E219" s="42">
        <f>'[1]所得割'!D28</f>
        <v>62705</v>
      </c>
      <c r="F219" s="51">
        <f>'[1]所得割'!E28</f>
        <v>58370</v>
      </c>
      <c r="G219" s="5">
        <f>'[1]所得割'!F28</f>
        <v>328</v>
      </c>
      <c r="H219" s="52">
        <f>'[1]所得割'!G28</f>
        <v>58698</v>
      </c>
      <c r="I219" s="60">
        <f t="shared" si="33"/>
        <v>97.7</v>
      </c>
      <c r="J219" s="8">
        <f t="shared" si="34"/>
        <v>11.1</v>
      </c>
      <c r="K219" s="61">
        <f t="shared" si="35"/>
        <v>93.6</v>
      </c>
      <c r="L219" s="25" t="s">
        <v>15</v>
      </c>
    </row>
    <row r="220" spans="2:12" ht="13.5">
      <c r="B220" s="25" t="s">
        <v>16</v>
      </c>
      <c r="C220" s="13">
        <f>'[1]所得割'!B29</f>
        <v>51633</v>
      </c>
      <c r="D220" s="5">
        <f>'[1]所得割'!C29</f>
        <v>1099</v>
      </c>
      <c r="E220" s="42">
        <f>'[1]所得割'!D29</f>
        <v>52732</v>
      </c>
      <c r="F220" s="51">
        <f>'[1]所得割'!E29</f>
        <v>50457</v>
      </c>
      <c r="G220" s="5">
        <f>'[1]所得割'!F29</f>
        <v>537</v>
      </c>
      <c r="H220" s="52">
        <f>'[1]所得割'!G29</f>
        <v>50994</v>
      </c>
      <c r="I220" s="60">
        <f t="shared" si="33"/>
        <v>97.7</v>
      </c>
      <c r="J220" s="8">
        <f t="shared" si="34"/>
        <v>48.9</v>
      </c>
      <c r="K220" s="61">
        <f t="shared" si="35"/>
        <v>96.7</v>
      </c>
      <c r="L220" s="25" t="s">
        <v>16</v>
      </c>
    </row>
    <row r="221" spans="2:12" ht="13.5">
      <c r="B221" s="25" t="s">
        <v>17</v>
      </c>
      <c r="C221" s="13">
        <f>'[1]所得割'!B30</f>
        <v>318323</v>
      </c>
      <c r="D221" s="5">
        <f>'[1]所得割'!C30</f>
        <v>14764</v>
      </c>
      <c r="E221" s="42">
        <f>'[1]所得割'!D30</f>
        <v>333087</v>
      </c>
      <c r="F221" s="51">
        <f>'[1]所得割'!E30</f>
        <v>315473</v>
      </c>
      <c r="G221" s="5">
        <f>'[1]所得割'!F30</f>
        <v>3606</v>
      </c>
      <c r="H221" s="52">
        <f>'[1]所得割'!G30</f>
        <v>319079</v>
      </c>
      <c r="I221" s="60">
        <f t="shared" si="33"/>
        <v>99.1</v>
      </c>
      <c r="J221" s="8">
        <f t="shared" si="34"/>
        <v>24.4</v>
      </c>
      <c r="K221" s="61">
        <f t="shared" si="35"/>
        <v>95.8</v>
      </c>
      <c r="L221" s="25" t="s">
        <v>17</v>
      </c>
    </row>
    <row r="222" spans="2:12" ht="13.5">
      <c r="B222" s="25" t="s">
        <v>18</v>
      </c>
      <c r="C222" s="13">
        <f>'[1]所得割'!B31</f>
        <v>294629</v>
      </c>
      <c r="D222" s="5">
        <f>'[1]所得割'!C31</f>
        <v>2788</v>
      </c>
      <c r="E222" s="42">
        <f>'[1]所得割'!D31</f>
        <v>297417</v>
      </c>
      <c r="F222" s="51">
        <f>'[1]所得割'!E31</f>
        <v>293625</v>
      </c>
      <c r="G222" s="5">
        <f>'[1]所得割'!F31</f>
        <v>1890</v>
      </c>
      <c r="H222" s="52">
        <f>'[1]所得割'!G31</f>
        <v>295515</v>
      </c>
      <c r="I222" s="60">
        <f t="shared" si="33"/>
        <v>99.7</v>
      </c>
      <c r="J222" s="8">
        <f t="shared" si="34"/>
        <v>67.8</v>
      </c>
      <c r="K222" s="61">
        <f t="shared" si="35"/>
        <v>99.4</v>
      </c>
      <c r="L222" s="25" t="s">
        <v>18</v>
      </c>
    </row>
    <row r="223" spans="2:12" ht="13.5">
      <c r="B223" s="25" t="s">
        <v>19</v>
      </c>
      <c r="C223" s="13">
        <f>'[1]所得割'!B32</f>
        <v>1219154</v>
      </c>
      <c r="D223" s="5">
        <f>'[1]所得割'!C32</f>
        <v>83471</v>
      </c>
      <c r="E223" s="42">
        <f>'[1]所得割'!D32</f>
        <v>1302625</v>
      </c>
      <c r="F223" s="51">
        <f>'[1]所得割'!E32</f>
        <v>1184866</v>
      </c>
      <c r="G223" s="5">
        <f>'[1]所得割'!F32</f>
        <v>24062</v>
      </c>
      <c r="H223" s="52">
        <f>'[1]所得割'!G32</f>
        <v>1208928</v>
      </c>
      <c r="I223" s="60">
        <f t="shared" si="33"/>
        <v>97.2</v>
      </c>
      <c r="J223" s="8">
        <f t="shared" si="34"/>
        <v>28.8</v>
      </c>
      <c r="K223" s="61">
        <f t="shared" si="35"/>
        <v>92.8</v>
      </c>
      <c r="L223" s="25" t="s">
        <v>19</v>
      </c>
    </row>
    <row r="224" spans="2:12" ht="13.5">
      <c r="B224" s="25" t="s">
        <v>20</v>
      </c>
      <c r="C224" s="13">
        <f>'[1]所得割'!B33</f>
        <v>1482676</v>
      </c>
      <c r="D224" s="5">
        <f>'[1]所得割'!C33</f>
        <v>40081</v>
      </c>
      <c r="E224" s="42">
        <f>'[1]所得割'!D33</f>
        <v>1522757</v>
      </c>
      <c r="F224" s="51">
        <f>'[1]所得割'!E33</f>
        <v>1472679</v>
      </c>
      <c r="G224" s="5">
        <f>'[1]所得割'!F33</f>
        <v>13281</v>
      </c>
      <c r="H224" s="52">
        <f>'[1]所得割'!G33</f>
        <v>1485960</v>
      </c>
      <c r="I224" s="60">
        <f t="shared" si="33"/>
        <v>99.3</v>
      </c>
      <c r="J224" s="8">
        <f t="shared" si="34"/>
        <v>33.1</v>
      </c>
      <c r="K224" s="61">
        <f t="shared" si="35"/>
        <v>97.6</v>
      </c>
      <c r="L224" s="25" t="s">
        <v>20</v>
      </c>
    </row>
    <row r="225" spans="2:12" ht="13.5">
      <c r="B225" s="25" t="s">
        <v>21</v>
      </c>
      <c r="C225" s="13">
        <f>'[1]所得割'!B34</f>
        <v>2023223</v>
      </c>
      <c r="D225" s="5">
        <f>'[1]所得割'!C34</f>
        <v>87003</v>
      </c>
      <c r="E225" s="42">
        <f>'[1]所得割'!D34</f>
        <v>2110226</v>
      </c>
      <c r="F225" s="51">
        <f>'[1]所得割'!E34</f>
        <v>1988473</v>
      </c>
      <c r="G225" s="5">
        <f>'[1]所得割'!F34</f>
        <v>16875</v>
      </c>
      <c r="H225" s="52">
        <f>'[1]所得割'!G34</f>
        <v>2005348</v>
      </c>
      <c r="I225" s="60">
        <f t="shared" si="33"/>
        <v>98.3</v>
      </c>
      <c r="J225" s="8">
        <f t="shared" si="34"/>
        <v>19.4</v>
      </c>
      <c r="K225" s="61">
        <f t="shared" si="35"/>
        <v>95</v>
      </c>
      <c r="L225" s="25" t="s">
        <v>21</v>
      </c>
    </row>
    <row r="226" spans="2:12" ht="13.5">
      <c r="B226" s="25" t="s">
        <v>22</v>
      </c>
      <c r="C226" s="13">
        <f>'[1]所得割'!B35</f>
        <v>1232758</v>
      </c>
      <c r="D226" s="5">
        <f>'[1]所得割'!C35</f>
        <v>69117</v>
      </c>
      <c r="E226" s="42">
        <f>'[1]所得割'!D35</f>
        <v>1301875</v>
      </c>
      <c r="F226" s="51">
        <f>'[1]所得割'!E35</f>
        <v>1216930</v>
      </c>
      <c r="G226" s="5">
        <f>'[1]所得割'!F35</f>
        <v>27861</v>
      </c>
      <c r="H226" s="52">
        <f>'[1]所得割'!G35</f>
        <v>1244791</v>
      </c>
      <c r="I226" s="60">
        <f t="shared" si="33"/>
        <v>98.7</v>
      </c>
      <c r="J226" s="8">
        <f t="shared" si="34"/>
        <v>40.3</v>
      </c>
      <c r="K226" s="61">
        <f t="shared" si="35"/>
        <v>95.6</v>
      </c>
      <c r="L226" s="25" t="s">
        <v>22</v>
      </c>
    </row>
    <row r="227" spans="2:12" ht="13.5">
      <c r="B227" s="25" t="s">
        <v>23</v>
      </c>
      <c r="C227" s="13">
        <f>'[1]所得割'!B36</f>
        <v>348121</v>
      </c>
      <c r="D227" s="5">
        <f>'[1]所得割'!C36</f>
        <v>16606</v>
      </c>
      <c r="E227" s="42">
        <f>'[1]所得割'!D36</f>
        <v>364727</v>
      </c>
      <c r="F227" s="51">
        <f>'[1]所得割'!E36</f>
        <v>340481</v>
      </c>
      <c r="G227" s="5">
        <f>'[1]所得割'!F36</f>
        <v>3774</v>
      </c>
      <c r="H227" s="52">
        <f>'[1]所得割'!G36</f>
        <v>344255</v>
      </c>
      <c r="I227" s="60">
        <f t="shared" si="33"/>
        <v>97.8</v>
      </c>
      <c r="J227" s="8">
        <f t="shared" si="34"/>
        <v>22.7</v>
      </c>
      <c r="K227" s="61">
        <f t="shared" si="35"/>
        <v>94.4</v>
      </c>
      <c r="L227" s="25" t="s">
        <v>23</v>
      </c>
    </row>
    <row r="228" spans="2:12" ht="13.5">
      <c r="B228" s="25" t="s">
        <v>37</v>
      </c>
      <c r="C228" s="13">
        <f>'[1]所得割'!B37</f>
        <v>773470</v>
      </c>
      <c r="D228" s="5">
        <f>'[1]所得割'!C37</f>
        <v>44893</v>
      </c>
      <c r="E228" s="42">
        <f>'[1]所得割'!D37</f>
        <v>818363</v>
      </c>
      <c r="F228" s="51">
        <f>'[1]所得割'!E37</f>
        <v>757678</v>
      </c>
      <c r="G228" s="5">
        <f>'[1]所得割'!F37</f>
        <v>13399</v>
      </c>
      <c r="H228" s="52">
        <f>'[1]所得割'!G37</f>
        <v>771077</v>
      </c>
      <c r="I228" s="60">
        <f t="shared" si="33"/>
        <v>98</v>
      </c>
      <c r="J228" s="8">
        <f t="shared" si="34"/>
        <v>29.8</v>
      </c>
      <c r="K228" s="61">
        <f t="shared" si="35"/>
        <v>94.2</v>
      </c>
      <c r="L228" s="25" t="s">
        <v>37</v>
      </c>
    </row>
    <row r="229" spans="2:12" ht="13.5">
      <c r="B229" s="25" t="s">
        <v>24</v>
      </c>
      <c r="C229" s="13">
        <f>'[1]所得割'!B38</f>
        <v>278653</v>
      </c>
      <c r="D229" s="5">
        <f>'[1]所得割'!C38</f>
        <v>8929</v>
      </c>
      <c r="E229" s="42">
        <f>'[1]所得割'!D38</f>
        <v>287582</v>
      </c>
      <c r="F229" s="51">
        <f>'[1]所得割'!E38</f>
        <v>274256</v>
      </c>
      <c r="G229" s="5">
        <f>'[1]所得割'!F38</f>
        <v>3188</v>
      </c>
      <c r="H229" s="52">
        <f>'[1]所得割'!G38</f>
        <v>277444</v>
      </c>
      <c r="I229" s="60">
        <f t="shared" si="33"/>
        <v>98.4</v>
      </c>
      <c r="J229" s="8">
        <f t="shared" si="34"/>
        <v>35.7</v>
      </c>
      <c r="K229" s="61">
        <f t="shared" si="35"/>
        <v>96.5</v>
      </c>
      <c r="L229" s="25" t="s">
        <v>24</v>
      </c>
    </row>
    <row r="230" spans="2:12" ht="13.5">
      <c r="B230" s="25" t="s">
        <v>25</v>
      </c>
      <c r="C230" s="13">
        <f>'[1]所得割'!B39</f>
        <v>31129</v>
      </c>
      <c r="D230" s="5">
        <f>'[1]所得割'!C39</f>
        <v>3133</v>
      </c>
      <c r="E230" s="42">
        <f>'[1]所得割'!D39</f>
        <v>34262</v>
      </c>
      <c r="F230" s="51">
        <f>'[1]所得割'!E39</f>
        <v>30687</v>
      </c>
      <c r="G230" s="5">
        <f>'[1]所得割'!F39</f>
        <v>810</v>
      </c>
      <c r="H230" s="52">
        <f>'[1]所得割'!G39</f>
        <v>31497</v>
      </c>
      <c r="I230" s="60">
        <f t="shared" si="33"/>
        <v>98.6</v>
      </c>
      <c r="J230" s="8">
        <f t="shared" si="34"/>
        <v>25.9</v>
      </c>
      <c r="K230" s="61">
        <f t="shared" si="35"/>
        <v>91.9</v>
      </c>
      <c r="L230" s="25" t="s">
        <v>25</v>
      </c>
    </row>
    <row r="231" spans="2:12" ht="13.5">
      <c r="B231" s="25" t="s">
        <v>26</v>
      </c>
      <c r="C231" s="13">
        <f>'[1]所得割'!B40</f>
        <v>50349</v>
      </c>
      <c r="D231" s="5">
        <f>'[1]所得割'!C40</f>
        <v>1931</v>
      </c>
      <c r="E231" s="42">
        <f>'[1]所得割'!D40</f>
        <v>52280</v>
      </c>
      <c r="F231" s="51">
        <f>'[1]所得割'!E40</f>
        <v>49303</v>
      </c>
      <c r="G231" s="5">
        <f>'[1]所得割'!F40</f>
        <v>1080</v>
      </c>
      <c r="H231" s="52">
        <f>'[1]所得割'!G40</f>
        <v>50383</v>
      </c>
      <c r="I231" s="60">
        <f t="shared" si="33"/>
        <v>97.9</v>
      </c>
      <c r="J231" s="8">
        <f t="shared" si="34"/>
        <v>55.9</v>
      </c>
      <c r="K231" s="61">
        <f t="shared" si="35"/>
        <v>96.4</v>
      </c>
      <c r="L231" s="25" t="s">
        <v>26</v>
      </c>
    </row>
    <row r="232" spans="2:12" ht="13.5">
      <c r="B232" s="25" t="s">
        <v>27</v>
      </c>
      <c r="C232" s="13">
        <f>'[1]所得割'!B41</f>
        <v>16865</v>
      </c>
      <c r="D232" s="5">
        <f>'[1]所得割'!C41</f>
        <v>462</v>
      </c>
      <c r="E232" s="42">
        <f>'[1]所得割'!D41</f>
        <v>17327</v>
      </c>
      <c r="F232" s="51">
        <f>'[1]所得割'!E41</f>
        <v>16665</v>
      </c>
      <c r="G232" s="5">
        <f>'[1]所得割'!F41</f>
        <v>9</v>
      </c>
      <c r="H232" s="52">
        <f>'[1]所得割'!G41</f>
        <v>16674</v>
      </c>
      <c r="I232" s="60">
        <f t="shared" si="33"/>
        <v>98.8</v>
      </c>
      <c r="J232" s="8">
        <f t="shared" si="34"/>
        <v>1.9</v>
      </c>
      <c r="K232" s="61">
        <f t="shared" si="35"/>
        <v>96.2</v>
      </c>
      <c r="L232" s="25" t="s">
        <v>27</v>
      </c>
    </row>
    <row r="233" spans="2:12" ht="13.5">
      <c r="B233" s="25" t="s">
        <v>28</v>
      </c>
      <c r="C233" s="13">
        <f>'[1]所得割'!B42</f>
        <v>134433</v>
      </c>
      <c r="D233" s="5">
        <f>'[1]所得割'!C42</f>
        <v>1446</v>
      </c>
      <c r="E233" s="42">
        <f>'[1]所得割'!D42</f>
        <v>135879</v>
      </c>
      <c r="F233" s="51">
        <f>'[1]所得割'!E42</f>
        <v>133528</v>
      </c>
      <c r="G233" s="5">
        <f>'[1]所得割'!F42</f>
        <v>687</v>
      </c>
      <c r="H233" s="52">
        <f>'[1]所得割'!G42</f>
        <v>134215</v>
      </c>
      <c r="I233" s="60">
        <f t="shared" si="33"/>
        <v>99.3</v>
      </c>
      <c r="J233" s="8">
        <f t="shared" si="34"/>
        <v>47.5</v>
      </c>
      <c r="K233" s="61">
        <f t="shared" si="35"/>
        <v>98.8</v>
      </c>
      <c r="L233" s="25" t="s">
        <v>28</v>
      </c>
    </row>
    <row r="234" spans="2:12" ht="13.5">
      <c r="B234" s="25" t="s">
        <v>29</v>
      </c>
      <c r="C234" s="13">
        <f>'[1]所得割'!B43</f>
        <v>40815</v>
      </c>
      <c r="D234" s="5">
        <f>'[1]所得割'!C43</f>
        <v>305</v>
      </c>
      <c r="E234" s="42">
        <f>'[1]所得割'!D43</f>
        <v>41120</v>
      </c>
      <c r="F234" s="51">
        <f>'[1]所得割'!E43</f>
        <v>40556</v>
      </c>
      <c r="G234" s="5">
        <f>'[1]所得割'!F43</f>
        <v>151</v>
      </c>
      <c r="H234" s="52">
        <f>'[1]所得割'!G43</f>
        <v>40707</v>
      </c>
      <c r="I234" s="60">
        <f t="shared" si="33"/>
        <v>99.4</v>
      </c>
      <c r="J234" s="8">
        <f t="shared" si="34"/>
        <v>49.5</v>
      </c>
      <c r="K234" s="61">
        <f t="shared" si="35"/>
        <v>99</v>
      </c>
      <c r="L234" s="25" t="s">
        <v>29</v>
      </c>
    </row>
    <row r="235" spans="2:12" ht="13.5">
      <c r="B235" s="25" t="s">
        <v>30</v>
      </c>
      <c r="C235" s="13">
        <f>'[1]所得割'!B44</f>
        <v>33805</v>
      </c>
      <c r="D235" s="7">
        <f>'[1]所得割'!C44</f>
        <v>266</v>
      </c>
      <c r="E235" s="42">
        <f>'[1]所得割'!D44</f>
        <v>34071</v>
      </c>
      <c r="F235" s="51">
        <f>'[1]所得割'!E44</f>
        <v>33057</v>
      </c>
      <c r="G235" s="7">
        <f>'[1]所得割'!F44</f>
        <v>39</v>
      </c>
      <c r="H235" s="52">
        <f>'[1]所得割'!G44</f>
        <v>33096</v>
      </c>
      <c r="I235" s="60">
        <f t="shared" si="33"/>
        <v>97.8</v>
      </c>
      <c r="J235" s="7">
        <f t="shared" si="34"/>
        <v>14.7</v>
      </c>
      <c r="K235" s="61">
        <f t="shared" si="35"/>
        <v>97.1</v>
      </c>
      <c r="L235" s="25" t="s">
        <v>30</v>
      </c>
    </row>
    <row r="236" spans="2:12" ht="13.5">
      <c r="B236" s="25" t="s">
        <v>31</v>
      </c>
      <c r="C236" s="13">
        <f>'[1]所得割'!B45</f>
        <v>59542</v>
      </c>
      <c r="D236" s="5">
        <f>'[1]所得割'!C45</f>
        <v>3315</v>
      </c>
      <c r="E236" s="42">
        <f>'[1]所得割'!D45</f>
        <v>62857</v>
      </c>
      <c r="F236" s="51">
        <f>'[1]所得割'!E45</f>
        <v>58920</v>
      </c>
      <c r="G236" s="5">
        <f>'[1]所得割'!F45</f>
        <v>567</v>
      </c>
      <c r="H236" s="52">
        <f>'[1]所得割'!G45</f>
        <v>59487</v>
      </c>
      <c r="I236" s="60">
        <f t="shared" si="33"/>
        <v>99</v>
      </c>
      <c r="J236" s="8">
        <f t="shared" si="34"/>
        <v>17.1</v>
      </c>
      <c r="K236" s="61">
        <f t="shared" si="35"/>
        <v>94.6</v>
      </c>
      <c r="L236" s="25" t="s">
        <v>31</v>
      </c>
    </row>
    <row r="237" spans="2:12" ht="13.5">
      <c r="B237" s="26" t="s">
        <v>32</v>
      </c>
      <c r="C237" s="14">
        <f>'[1]所得割'!B46</f>
        <v>71447</v>
      </c>
      <c r="D237" s="15">
        <f>'[1]所得割'!C46</f>
        <v>7393</v>
      </c>
      <c r="E237" s="43">
        <f>'[1]所得割'!D46</f>
        <v>78840</v>
      </c>
      <c r="F237" s="53">
        <f>'[1]所得割'!E46</f>
        <v>68923</v>
      </c>
      <c r="G237" s="15">
        <f>'[1]所得割'!F46</f>
        <v>2482</v>
      </c>
      <c r="H237" s="54">
        <f>'[1]所得割'!G46</f>
        <v>71405</v>
      </c>
      <c r="I237" s="62">
        <f t="shared" si="33"/>
        <v>96.5</v>
      </c>
      <c r="J237" s="63">
        <f t="shared" si="34"/>
        <v>33.6</v>
      </c>
      <c r="K237" s="64">
        <f t="shared" si="35"/>
        <v>90.6</v>
      </c>
      <c r="L237" s="26" t="s">
        <v>32</v>
      </c>
    </row>
    <row r="238" spans="2:12" ht="15.75" customHeight="1">
      <c r="B238" s="36" t="s">
        <v>38</v>
      </c>
      <c r="C238" s="37">
        <f>'[1]所得割'!B47</f>
        <v>15421846</v>
      </c>
      <c r="D238" s="38">
        <f>'[1]所得割'!C47</f>
        <v>796347</v>
      </c>
      <c r="E238" s="44">
        <f>'[1]所得割'!D47</f>
        <v>16218193</v>
      </c>
      <c r="F238" s="55">
        <f>'[1]所得割'!E47</f>
        <v>15174348</v>
      </c>
      <c r="G238" s="38">
        <f>'[1]所得割'!F47</f>
        <v>191933</v>
      </c>
      <c r="H238" s="56">
        <f>'[1]所得割'!G47</f>
        <v>15366281</v>
      </c>
      <c r="I238" s="65">
        <f t="shared" si="33"/>
        <v>98.4</v>
      </c>
      <c r="J238" s="66">
        <f t="shared" si="34"/>
        <v>24.1</v>
      </c>
      <c r="K238" s="67">
        <f t="shared" si="35"/>
        <v>94.7</v>
      </c>
      <c r="L238" s="36" t="s">
        <v>38</v>
      </c>
    </row>
    <row r="239" spans="2:12" ht="15.75" customHeight="1">
      <c r="B239" s="36" t="s">
        <v>39</v>
      </c>
      <c r="C239" s="37">
        <f>'[1]所得割'!B48</f>
        <v>78778843</v>
      </c>
      <c r="D239" s="38">
        <f>'[1]所得割'!C48</f>
        <v>4520032</v>
      </c>
      <c r="E239" s="44">
        <f>'[1]所得割'!D48</f>
        <v>83298875</v>
      </c>
      <c r="F239" s="55">
        <f>'[1]所得割'!E48</f>
        <v>77232853</v>
      </c>
      <c r="G239" s="38">
        <f>'[1]所得割'!F48</f>
        <v>934619</v>
      </c>
      <c r="H239" s="56">
        <f>'[1]所得割'!G48</f>
        <v>78167472</v>
      </c>
      <c r="I239" s="65">
        <f t="shared" si="33"/>
        <v>98</v>
      </c>
      <c r="J239" s="66">
        <f t="shared" si="34"/>
        <v>20.7</v>
      </c>
      <c r="K239" s="67">
        <f t="shared" si="35"/>
        <v>93.8</v>
      </c>
      <c r="L239" s="36" t="s">
        <v>39</v>
      </c>
    </row>
    <row r="241" ht="18.75">
      <c r="B241" s="3" t="s">
        <v>79</v>
      </c>
    </row>
    <row r="242" ht="13.5">
      <c r="K242" s="1" t="s">
        <v>45</v>
      </c>
    </row>
    <row r="243" spans="2:12" s="2" customFormat="1" ht="17.25" customHeight="1">
      <c r="B243" s="22" t="s">
        <v>48</v>
      </c>
      <c r="C243" s="167" t="s">
        <v>41</v>
      </c>
      <c r="D243" s="168"/>
      <c r="E243" s="169"/>
      <c r="F243" s="168" t="s">
        <v>42</v>
      </c>
      <c r="G243" s="168"/>
      <c r="H243" s="168"/>
      <c r="I243" s="167" t="s">
        <v>43</v>
      </c>
      <c r="J243" s="168"/>
      <c r="K243" s="169"/>
      <c r="L243" s="22" t="s">
        <v>46</v>
      </c>
    </row>
    <row r="244" spans="2:12" s="2" customFormat="1" ht="17.25" customHeight="1">
      <c r="B244" s="23"/>
      <c r="C244" s="12" t="s">
        <v>34</v>
      </c>
      <c r="D244" s="9" t="s">
        <v>35</v>
      </c>
      <c r="E244" s="10" t="s">
        <v>40</v>
      </c>
      <c r="F244" s="31" t="s">
        <v>34</v>
      </c>
      <c r="G244" s="9" t="s">
        <v>35</v>
      </c>
      <c r="H244" s="32" t="s">
        <v>40</v>
      </c>
      <c r="I244" s="12" t="s">
        <v>89</v>
      </c>
      <c r="J244" s="9" t="s">
        <v>90</v>
      </c>
      <c r="K244" s="10" t="s">
        <v>91</v>
      </c>
      <c r="L244" s="23"/>
    </row>
    <row r="245" spans="2:12" s="2" customFormat="1" ht="17.25" customHeight="1">
      <c r="B245" s="27" t="s">
        <v>44</v>
      </c>
      <c r="C245" s="28" t="s">
        <v>92</v>
      </c>
      <c r="D245" s="29" t="s">
        <v>93</v>
      </c>
      <c r="E245" s="30" t="s">
        <v>94</v>
      </c>
      <c r="F245" s="33" t="s">
        <v>95</v>
      </c>
      <c r="G245" s="29" t="s">
        <v>96</v>
      </c>
      <c r="H245" s="34" t="s">
        <v>97</v>
      </c>
      <c r="I245" s="28"/>
      <c r="J245" s="29"/>
      <c r="K245" s="30"/>
      <c r="L245" s="27" t="s">
        <v>47</v>
      </c>
    </row>
    <row r="246" spans="2:12" ht="13.5">
      <c r="B246" s="24" t="s">
        <v>98</v>
      </c>
      <c r="C246" s="18">
        <f>'[1]所得割（退職）'!B7</f>
        <v>406762</v>
      </c>
      <c r="D246" s="19">
        <f>'[1]所得割（退職）'!C7</f>
        <v>0</v>
      </c>
      <c r="E246" s="41">
        <f>'[1]所得割（退職）'!D7</f>
        <v>406762</v>
      </c>
      <c r="F246" s="49">
        <f>'[1]所得割（退職）'!E7</f>
        <v>406762</v>
      </c>
      <c r="G246" s="19">
        <f>'[1]所得割（退職）'!F7</f>
        <v>0</v>
      </c>
      <c r="H246" s="50">
        <f>'[1]所得割（退職）'!G7</f>
        <v>406762</v>
      </c>
      <c r="I246" s="57">
        <f aca="true" t="shared" si="36" ref="I246:I287">IF(C246=0,"-",ROUND(F246/C246*100,1))</f>
        <v>100</v>
      </c>
      <c r="J246" s="58" t="str">
        <f aca="true" t="shared" si="37" ref="J246:J287">IF(D246=0,"-",ROUND(G246/D246*100,1))</f>
        <v>-</v>
      </c>
      <c r="K246" s="59">
        <f aca="true" t="shared" si="38" ref="K246:K287">IF(E246=0,"-",ROUND(H246/E246*100,1))</f>
        <v>100</v>
      </c>
      <c r="L246" s="35" t="s">
        <v>98</v>
      </c>
    </row>
    <row r="247" spans="2:12" ht="13.5">
      <c r="B247" s="25" t="s">
        <v>0</v>
      </c>
      <c r="C247" s="13">
        <f>'[1]所得割（退職）'!B8</f>
        <v>35665</v>
      </c>
      <c r="D247" s="5">
        <f>'[1]所得割（退職）'!C8</f>
        <v>0</v>
      </c>
      <c r="E247" s="42">
        <f>'[1]所得割（退職）'!D8</f>
        <v>35665</v>
      </c>
      <c r="F247" s="51">
        <f>'[1]所得割（退職）'!E8</f>
        <v>34591</v>
      </c>
      <c r="G247" s="5">
        <f>'[1]所得割（退職）'!F8</f>
        <v>0</v>
      </c>
      <c r="H247" s="52">
        <f>'[1]所得割（退職）'!G8</f>
        <v>34591</v>
      </c>
      <c r="I247" s="60">
        <f t="shared" si="36"/>
        <v>97</v>
      </c>
      <c r="J247" s="8" t="str">
        <f t="shared" si="37"/>
        <v>-</v>
      </c>
      <c r="K247" s="61">
        <f t="shared" si="38"/>
        <v>97</v>
      </c>
      <c r="L247" s="25" t="s">
        <v>0</v>
      </c>
    </row>
    <row r="248" spans="2:12" ht="13.5">
      <c r="B248" s="25" t="s">
        <v>1</v>
      </c>
      <c r="C248" s="13">
        <f>'[1]所得割（退職）'!B9</f>
        <v>74702</v>
      </c>
      <c r="D248" s="5">
        <f>'[1]所得割（退職）'!C9</f>
        <v>0</v>
      </c>
      <c r="E248" s="42">
        <f>'[1]所得割（退職）'!D9</f>
        <v>74702</v>
      </c>
      <c r="F248" s="51">
        <f>'[1]所得割（退職）'!E9</f>
        <v>74702</v>
      </c>
      <c r="G248" s="5">
        <f>'[1]所得割（退職）'!F9</f>
        <v>0</v>
      </c>
      <c r="H248" s="52">
        <f>'[1]所得割（退職）'!G9</f>
        <v>74702</v>
      </c>
      <c r="I248" s="60">
        <f t="shared" si="36"/>
        <v>100</v>
      </c>
      <c r="J248" s="8" t="str">
        <f t="shared" si="37"/>
        <v>-</v>
      </c>
      <c r="K248" s="61">
        <f t="shared" si="38"/>
        <v>100</v>
      </c>
      <c r="L248" s="25" t="s">
        <v>1</v>
      </c>
    </row>
    <row r="249" spans="2:12" ht="13.5">
      <c r="B249" s="25" t="s">
        <v>2</v>
      </c>
      <c r="C249" s="13">
        <f>'[1]所得割（退職）'!B10</f>
        <v>42072</v>
      </c>
      <c r="D249" s="5">
        <f>'[1]所得割（退職）'!C10</f>
        <v>0</v>
      </c>
      <c r="E249" s="42">
        <f>'[1]所得割（退職）'!D10</f>
        <v>42072</v>
      </c>
      <c r="F249" s="51">
        <f>'[1]所得割（退職）'!E10</f>
        <v>42072</v>
      </c>
      <c r="G249" s="5">
        <f>'[1]所得割（退職）'!F10</f>
        <v>0</v>
      </c>
      <c r="H249" s="52">
        <f>'[1]所得割（退職）'!G10</f>
        <v>42072</v>
      </c>
      <c r="I249" s="60">
        <f t="shared" si="36"/>
        <v>100</v>
      </c>
      <c r="J249" s="8" t="str">
        <f t="shared" si="37"/>
        <v>-</v>
      </c>
      <c r="K249" s="61">
        <f t="shared" si="38"/>
        <v>100</v>
      </c>
      <c r="L249" s="25" t="s">
        <v>2</v>
      </c>
    </row>
    <row r="250" spans="2:12" ht="13.5">
      <c r="B250" s="25" t="s">
        <v>3</v>
      </c>
      <c r="C250" s="13">
        <f>'[1]所得割（退職）'!B11</f>
        <v>81518</v>
      </c>
      <c r="D250" s="5">
        <f>'[1]所得割（退職）'!C11</f>
        <v>0</v>
      </c>
      <c r="E250" s="42">
        <f>'[1]所得割（退職）'!D11</f>
        <v>81518</v>
      </c>
      <c r="F250" s="51">
        <f>'[1]所得割（退職）'!E11</f>
        <v>81518</v>
      </c>
      <c r="G250" s="5">
        <f>'[1]所得割（退職）'!F11</f>
        <v>0</v>
      </c>
      <c r="H250" s="52">
        <f>'[1]所得割（退職）'!G11</f>
        <v>81518</v>
      </c>
      <c r="I250" s="60">
        <f t="shared" si="36"/>
        <v>100</v>
      </c>
      <c r="J250" s="8" t="str">
        <f t="shared" si="37"/>
        <v>-</v>
      </c>
      <c r="K250" s="61">
        <f t="shared" si="38"/>
        <v>100</v>
      </c>
      <c r="L250" s="25" t="s">
        <v>3</v>
      </c>
    </row>
    <row r="251" spans="2:12" ht="13.5">
      <c r="B251" s="25" t="s">
        <v>4</v>
      </c>
      <c r="C251" s="13">
        <f>'[1]所得割（退職）'!B12</f>
        <v>47003</v>
      </c>
      <c r="D251" s="5">
        <f>'[1]所得割（退職）'!C12</f>
        <v>0</v>
      </c>
      <c r="E251" s="42">
        <f>'[1]所得割（退職）'!D12</f>
        <v>47003</v>
      </c>
      <c r="F251" s="51">
        <f>'[1]所得割（退職）'!E12</f>
        <v>47003</v>
      </c>
      <c r="G251" s="5">
        <f>'[1]所得割（退職）'!F12</f>
        <v>0</v>
      </c>
      <c r="H251" s="52">
        <f>'[1]所得割（退職）'!G12</f>
        <v>47003</v>
      </c>
      <c r="I251" s="60">
        <f t="shared" si="36"/>
        <v>100</v>
      </c>
      <c r="J251" s="8" t="str">
        <f t="shared" si="37"/>
        <v>-</v>
      </c>
      <c r="K251" s="61">
        <f t="shared" si="38"/>
        <v>100</v>
      </c>
      <c r="L251" s="25" t="s">
        <v>4</v>
      </c>
    </row>
    <row r="252" spans="2:12" ht="13.5">
      <c r="B252" s="25" t="s">
        <v>80</v>
      </c>
      <c r="C252" s="13">
        <f>'[1]所得割（退職）'!B13</f>
        <v>17539</v>
      </c>
      <c r="D252" s="5">
        <f>'[1]所得割（退職）'!C13</f>
        <v>1510</v>
      </c>
      <c r="E252" s="42">
        <f>'[1]所得割（退職）'!D13</f>
        <v>19049</v>
      </c>
      <c r="F252" s="51">
        <f>'[1]所得割（退職）'!E13</f>
        <v>17539</v>
      </c>
      <c r="G252" s="5">
        <f>'[1]所得割（退職）'!F13</f>
        <v>692</v>
      </c>
      <c r="H252" s="52">
        <f>'[1]所得割（退職）'!G13</f>
        <v>18231</v>
      </c>
      <c r="I252" s="60">
        <f t="shared" si="36"/>
        <v>100</v>
      </c>
      <c r="J252" s="8">
        <f t="shared" si="37"/>
        <v>45.8</v>
      </c>
      <c r="K252" s="61">
        <f t="shared" si="38"/>
        <v>95.7</v>
      </c>
      <c r="L252" s="25" t="s">
        <v>81</v>
      </c>
    </row>
    <row r="253" spans="2:12" ht="13.5">
      <c r="B253" s="25" t="s">
        <v>5</v>
      </c>
      <c r="C253" s="13">
        <f>'[1]所得割（退職）'!B14</f>
        <v>32749</v>
      </c>
      <c r="D253" s="5">
        <f>'[1]所得割（退職）'!C14</f>
        <v>0</v>
      </c>
      <c r="E253" s="42">
        <f>'[1]所得割（退職）'!D14</f>
        <v>32749</v>
      </c>
      <c r="F253" s="51">
        <f>'[1]所得割（退職）'!E14</f>
        <v>32749</v>
      </c>
      <c r="G253" s="5">
        <f>'[1]所得割（退職）'!F14</f>
        <v>0</v>
      </c>
      <c r="H253" s="52">
        <f>'[1]所得割（退職）'!G14</f>
        <v>32749</v>
      </c>
      <c r="I253" s="60">
        <f t="shared" si="36"/>
        <v>100</v>
      </c>
      <c r="J253" s="8" t="str">
        <f t="shared" si="37"/>
        <v>-</v>
      </c>
      <c r="K253" s="61">
        <f t="shared" si="38"/>
        <v>100</v>
      </c>
      <c r="L253" s="25" t="s">
        <v>5</v>
      </c>
    </row>
    <row r="254" spans="2:12" ht="13.5">
      <c r="B254" s="25" t="s">
        <v>6</v>
      </c>
      <c r="C254" s="13">
        <f>'[1]所得割（退職）'!B15</f>
        <v>145287</v>
      </c>
      <c r="D254" s="5">
        <f>'[1]所得割（退職）'!C15</f>
        <v>0</v>
      </c>
      <c r="E254" s="42">
        <f>'[1]所得割（退職）'!D15</f>
        <v>145287</v>
      </c>
      <c r="F254" s="51">
        <f>'[1]所得割（退職）'!E15</f>
        <v>145287</v>
      </c>
      <c r="G254" s="5">
        <f>'[1]所得割（退職）'!F15</f>
        <v>0</v>
      </c>
      <c r="H254" s="52">
        <f>'[1]所得割（退職）'!G15</f>
        <v>145287</v>
      </c>
      <c r="I254" s="60">
        <f t="shared" si="36"/>
        <v>100</v>
      </c>
      <c r="J254" s="8" t="str">
        <f t="shared" si="37"/>
        <v>-</v>
      </c>
      <c r="K254" s="61">
        <f t="shared" si="38"/>
        <v>100</v>
      </c>
      <c r="L254" s="25" t="s">
        <v>6</v>
      </c>
    </row>
    <row r="255" spans="2:12" ht="13.5">
      <c r="B255" s="25" t="s">
        <v>7</v>
      </c>
      <c r="C255" s="13">
        <f>'[1]所得割（退職）'!B16</f>
        <v>60093</v>
      </c>
      <c r="D255" s="5">
        <f>'[1]所得割（退職）'!C16</f>
        <v>0</v>
      </c>
      <c r="E255" s="42">
        <f>'[1]所得割（退職）'!D16</f>
        <v>60093</v>
      </c>
      <c r="F255" s="51">
        <f>'[1]所得割（退職）'!E16</f>
        <v>60093</v>
      </c>
      <c r="G255" s="5">
        <f>'[1]所得割（退職）'!F16</f>
        <v>0</v>
      </c>
      <c r="H255" s="52">
        <f>'[1]所得割（退職）'!G16</f>
        <v>60093</v>
      </c>
      <c r="I255" s="60">
        <f t="shared" si="36"/>
        <v>100</v>
      </c>
      <c r="J255" s="8" t="str">
        <f t="shared" si="37"/>
        <v>-</v>
      </c>
      <c r="K255" s="61">
        <f t="shared" si="38"/>
        <v>100</v>
      </c>
      <c r="L255" s="25" t="s">
        <v>7</v>
      </c>
    </row>
    <row r="256" spans="2:12" ht="13.5">
      <c r="B256" s="25" t="str">
        <f>B208</f>
        <v>葛　城　市</v>
      </c>
      <c r="C256" s="13">
        <f>'[1]所得割（退職）'!B17</f>
        <v>18257</v>
      </c>
      <c r="D256" s="5">
        <f>'[1]所得割（退職）'!C17</f>
        <v>0</v>
      </c>
      <c r="E256" s="42">
        <f>'[1]所得割（退職）'!D17</f>
        <v>18257</v>
      </c>
      <c r="F256" s="51">
        <f>'[1]所得割（退職）'!E17</f>
        <v>18257</v>
      </c>
      <c r="G256" s="5">
        <f>'[1]所得割（退職）'!F17</f>
        <v>0</v>
      </c>
      <c r="H256" s="52">
        <f>'[1]所得割（退職）'!G17</f>
        <v>18257</v>
      </c>
      <c r="I256" s="60">
        <f t="shared" si="36"/>
        <v>100</v>
      </c>
      <c r="J256" s="8" t="str">
        <f t="shared" si="37"/>
        <v>-</v>
      </c>
      <c r="K256" s="61">
        <f t="shared" si="38"/>
        <v>100</v>
      </c>
      <c r="L256" s="25" t="str">
        <f>B256</f>
        <v>葛　城　市</v>
      </c>
    </row>
    <row r="257" spans="2:12" ht="13.5">
      <c r="B257" s="68" t="s">
        <v>87</v>
      </c>
      <c r="C257" s="69">
        <f>'[1]所得割（退職）'!B18</f>
        <v>29328</v>
      </c>
      <c r="D257" s="70">
        <f>'[1]所得割（退職）'!C18</f>
        <v>0</v>
      </c>
      <c r="E257" s="71">
        <f>'[1]所得割（退職）'!D18</f>
        <v>29328</v>
      </c>
      <c r="F257" s="72">
        <f>'[1]所得割（退職）'!E18</f>
        <v>29328</v>
      </c>
      <c r="G257" s="70">
        <f>'[1]所得割（退職）'!F18</f>
        <v>0</v>
      </c>
      <c r="H257" s="73">
        <f>'[1]所得割（退職）'!G18</f>
        <v>29328</v>
      </c>
      <c r="I257" s="77">
        <f t="shared" si="36"/>
        <v>100</v>
      </c>
      <c r="J257" s="78" t="str">
        <f t="shared" si="37"/>
        <v>-</v>
      </c>
      <c r="K257" s="79">
        <f t="shared" si="38"/>
        <v>100</v>
      </c>
      <c r="L257" s="68" t="s">
        <v>87</v>
      </c>
    </row>
    <row r="258" spans="2:12" ht="15.75" customHeight="1">
      <c r="B258" s="36" t="s">
        <v>36</v>
      </c>
      <c r="C258" s="37">
        <f>'[1]所得割（退職）'!B19</f>
        <v>990975</v>
      </c>
      <c r="D258" s="38">
        <f>'[1]所得割（退職）'!C19</f>
        <v>1510</v>
      </c>
      <c r="E258" s="44">
        <f>'[1]所得割（退職）'!D19</f>
        <v>992485</v>
      </c>
      <c r="F258" s="55">
        <f>'[1]所得割（退職）'!E19</f>
        <v>989901</v>
      </c>
      <c r="G258" s="38">
        <f>'[1]所得割（退職）'!F19</f>
        <v>692</v>
      </c>
      <c r="H258" s="56">
        <f>'[1]所得割（退職）'!G19</f>
        <v>990593</v>
      </c>
      <c r="I258" s="65">
        <f t="shared" si="36"/>
        <v>99.9</v>
      </c>
      <c r="J258" s="66">
        <f t="shared" si="37"/>
        <v>45.8</v>
      </c>
      <c r="K258" s="67">
        <f t="shared" si="38"/>
        <v>99.8</v>
      </c>
      <c r="L258" s="36" t="s">
        <v>36</v>
      </c>
    </row>
    <row r="259" spans="2:12" ht="13.5">
      <c r="B259" s="25" t="s">
        <v>8</v>
      </c>
      <c r="C259" s="13">
        <f>'[1]所得割（退職）'!B20</f>
        <v>3053</v>
      </c>
      <c r="D259" s="5">
        <f>'[1]所得割（退職）'!C20</f>
        <v>0</v>
      </c>
      <c r="E259" s="42">
        <f>'[1]所得割（退職）'!D20</f>
        <v>3053</v>
      </c>
      <c r="F259" s="51">
        <f>'[1]所得割（退職）'!E20</f>
        <v>3053</v>
      </c>
      <c r="G259" s="5">
        <f>'[1]所得割（退職）'!F20</f>
        <v>0</v>
      </c>
      <c r="H259" s="52">
        <f>'[1]所得割（退職）'!G20</f>
        <v>3053</v>
      </c>
      <c r="I259" s="60">
        <f t="shared" si="36"/>
        <v>100</v>
      </c>
      <c r="J259" s="8" t="str">
        <f t="shared" si="37"/>
        <v>-</v>
      </c>
      <c r="K259" s="61">
        <f t="shared" si="38"/>
        <v>100</v>
      </c>
      <c r="L259" s="25" t="s">
        <v>8</v>
      </c>
    </row>
    <row r="260" spans="2:12" ht="13.5">
      <c r="B260" s="25" t="s">
        <v>9</v>
      </c>
      <c r="C260" s="13">
        <f>'[1]所得割（退職）'!B21</f>
        <v>22715</v>
      </c>
      <c r="D260" s="5">
        <f>'[1]所得割（退職）'!C21</f>
        <v>0</v>
      </c>
      <c r="E260" s="42">
        <f>'[1]所得割（退職）'!D21</f>
        <v>22715</v>
      </c>
      <c r="F260" s="51">
        <f>'[1]所得割（退職）'!E21</f>
        <v>22715</v>
      </c>
      <c r="G260" s="5">
        <f>'[1]所得割（退職）'!F21</f>
        <v>0</v>
      </c>
      <c r="H260" s="52">
        <f>'[1]所得割（退職）'!G21</f>
        <v>22715</v>
      </c>
      <c r="I260" s="60">
        <f t="shared" si="36"/>
        <v>100</v>
      </c>
      <c r="J260" s="8" t="str">
        <f t="shared" si="37"/>
        <v>-</v>
      </c>
      <c r="K260" s="61">
        <f t="shared" si="38"/>
        <v>100</v>
      </c>
      <c r="L260" s="25" t="s">
        <v>9</v>
      </c>
    </row>
    <row r="261" spans="2:12" ht="13.5">
      <c r="B261" s="25" t="s">
        <v>10</v>
      </c>
      <c r="C261" s="13">
        <f>'[1]所得割（退職）'!B22</f>
        <v>13974</v>
      </c>
      <c r="D261" s="5">
        <f>'[1]所得割（退職）'!C22</f>
        <v>0</v>
      </c>
      <c r="E261" s="42">
        <f>'[1]所得割（退職）'!D22</f>
        <v>13974</v>
      </c>
      <c r="F261" s="51">
        <f>'[1]所得割（退職）'!E22</f>
        <v>13974</v>
      </c>
      <c r="G261" s="5">
        <f>'[1]所得割（退職）'!F22</f>
        <v>0</v>
      </c>
      <c r="H261" s="52">
        <f>'[1]所得割（退職）'!G22</f>
        <v>13974</v>
      </c>
      <c r="I261" s="60">
        <f t="shared" si="36"/>
        <v>100</v>
      </c>
      <c r="J261" s="8" t="str">
        <f t="shared" si="37"/>
        <v>-</v>
      </c>
      <c r="K261" s="61">
        <f t="shared" si="38"/>
        <v>100</v>
      </c>
      <c r="L261" s="25" t="s">
        <v>10</v>
      </c>
    </row>
    <row r="262" spans="2:12" ht="13.5">
      <c r="B262" s="25" t="s">
        <v>11</v>
      </c>
      <c r="C262" s="13">
        <f>'[1]所得割（退職）'!B23</f>
        <v>24701</v>
      </c>
      <c r="D262" s="5">
        <f>'[1]所得割（退職）'!C23</f>
        <v>0</v>
      </c>
      <c r="E262" s="42">
        <f>'[1]所得割（退職）'!D23</f>
        <v>24701</v>
      </c>
      <c r="F262" s="51">
        <f>'[1]所得割（退職）'!E23</f>
        <v>24701</v>
      </c>
      <c r="G262" s="5">
        <f>'[1]所得割（退職）'!F23</f>
        <v>0</v>
      </c>
      <c r="H262" s="52">
        <f>'[1]所得割（退職）'!G23</f>
        <v>24701</v>
      </c>
      <c r="I262" s="60">
        <f t="shared" si="36"/>
        <v>100</v>
      </c>
      <c r="J262" s="8" t="str">
        <f t="shared" si="37"/>
        <v>-</v>
      </c>
      <c r="K262" s="61">
        <f t="shared" si="38"/>
        <v>100</v>
      </c>
      <c r="L262" s="25" t="s">
        <v>11</v>
      </c>
    </row>
    <row r="263" spans="2:12" ht="13.5">
      <c r="B263" s="25" t="s">
        <v>12</v>
      </c>
      <c r="C263" s="13">
        <f>'[1]所得割（退職）'!B24</f>
        <v>2236</v>
      </c>
      <c r="D263" s="5">
        <f>'[1]所得割（退職）'!C24</f>
        <v>0</v>
      </c>
      <c r="E263" s="42">
        <f>'[1]所得割（退職）'!D24</f>
        <v>2236</v>
      </c>
      <c r="F263" s="51">
        <f>'[1]所得割（退職）'!E24</f>
        <v>2236</v>
      </c>
      <c r="G263" s="5">
        <f>'[1]所得割（退職）'!F24</f>
        <v>0</v>
      </c>
      <c r="H263" s="52">
        <f>'[1]所得割（退職）'!G24</f>
        <v>2236</v>
      </c>
      <c r="I263" s="60">
        <f t="shared" si="36"/>
        <v>100</v>
      </c>
      <c r="J263" s="8" t="str">
        <f t="shared" si="37"/>
        <v>-</v>
      </c>
      <c r="K263" s="61">
        <f t="shared" si="38"/>
        <v>100</v>
      </c>
      <c r="L263" s="25" t="s">
        <v>12</v>
      </c>
    </row>
    <row r="264" spans="2:12" ht="13.5">
      <c r="B264" s="25" t="s">
        <v>33</v>
      </c>
      <c r="C264" s="13">
        <f>'[1]所得割（退職）'!B25</f>
        <v>4507</v>
      </c>
      <c r="D264" s="5">
        <f>'[1]所得割（退職）'!C25</f>
        <v>0</v>
      </c>
      <c r="E264" s="42">
        <f>'[1]所得割（退職）'!D25</f>
        <v>4507</v>
      </c>
      <c r="F264" s="51">
        <f>'[1]所得割（退職）'!E25</f>
        <v>4507</v>
      </c>
      <c r="G264" s="5">
        <f>'[1]所得割（退職）'!F25</f>
        <v>0</v>
      </c>
      <c r="H264" s="52">
        <f>'[1]所得割（退職）'!G25</f>
        <v>4507</v>
      </c>
      <c r="I264" s="60">
        <f t="shared" si="36"/>
        <v>100</v>
      </c>
      <c r="J264" s="8" t="str">
        <f t="shared" si="37"/>
        <v>-</v>
      </c>
      <c r="K264" s="61">
        <f t="shared" si="38"/>
        <v>100</v>
      </c>
      <c r="L264" s="25" t="s">
        <v>33</v>
      </c>
    </row>
    <row r="265" spans="2:12" ht="13.5">
      <c r="B265" s="25" t="s">
        <v>13</v>
      </c>
      <c r="C265" s="13">
        <f>'[1]所得割（退職）'!B26</f>
        <v>11254</v>
      </c>
      <c r="D265" s="5">
        <f>'[1]所得割（退職）'!C26</f>
        <v>0</v>
      </c>
      <c r="E265" s="42">
        <f>'[1]所得割（退職）'!D26</f>
        <v>11254</v>
      </c>
      <c r="F265" s="51">
        <f>'[1]所得割（退職）'!E26</f>
        <v>11254</v>
      </c>
      <c r="G265" s="5">
        <f>'[1]所得割（退職）'!F26</f>
        <v>0</v>
      </c>
      <c r="H265" s="52">
        <f>'[1]所得割（退職）'!G26</f>
        <v>11254</v>
      </c>
      <c r="I265" s="60">
        <f t="shared" si="36"/>
        <v>100</v>
      </c>
      <c r="J265" s="8" t="str">
        <f t="shared" si="37"/>
        <v>-</v>
      </c>
      <c r="K265" s="61">
        <f t="shared" si="38"/>
        <v>100</v>
      </c>
      <c r="L265" s="25" t="s">
        <v>13</v>
      </c>
    </row>
    <row r="266" spans="2:12" ht="13.5">
      <c r="B266" s="25" t="s">
        <v>14</v>
      </c>
      <c r="C266" s="13">
        <f>'[1]所得割（退職）'!B27</f>
        <v>22073</v>
      </c>
      <c r="D266" s="5">
        <f>'[1]所得割（退職）'!C27</f>
        <v>0</v>
      </c>
      <c r="E266" s="42">
        <f>'[1]所得割（退職）'!D27</f>
        <v>22073</v>
      </c>
      <c r="F266" s="51">
        <f>'[1]所得割（退職）'!E27</f>
        <v>22073</v>
      </c>
      <c r="G266" s="5">
        <f>'[1]所得割（退職）'!F27</f>
        <v>0</v>
      </c>
      <c r="H266" s="52">
        <f>'[1]所得割（退職）'!G27</f>
        <v>22073</v>
      </c>
      <c r="I266" s="60">
        <f t="shared" si="36"/>
        <v>100</v>
      </c>
      <c r="J266" s="8" t="str">
        <f t="shared" si="37"/>
        <v>-</v>
      </c>
      <c r="K266" s="61">
        <f t="shared" si="38"/>
        <v>100</v>
      </c>
      <c r="L266" s="25" t="s">
        <v>14</v>
      </c>
    </row>
    <row r="267" spans="2:12" ht="13.5">
      <c r="B267" s="25" t="s">
        <v>15</v>
      </c>
      <c r="C267" s="13">
        <f>'[1]所得割（退職）'!B28</f>
        <v>1522</v>
      </c>
      <c r="D267" s="5">
        <f>'[1]所得割（退職）'!C28</f>
        <v>0</v>
      </c>
      <c r="E267" s="42">
        <f>'[1]所得割（退職）'!D28</f>
        <v>1522</v>
      </c>
      <c r="F267" s="51">
        <f>'[1]所得割（退職）'!E28</f>
        <v>1522</v>
      </c>
      <c r="G267" s="5">
        <f>'[1]所得割（退職）'!F28</f>
        <v>0</v>
      </c>
      <c r="H267" s="52">
        <f>'[1]所得割（退職）'!G28</f>
        <v>1522</v>
      </c>
      <c r="I267" s="60">
        <f t="shared" si="36"/>
        <v>100</v>
      </c>
      <c r="J267" s="8" t="str">
        <f t="shared" si="37"/>
        <v>-</v>
      </c>
      <c r="K267" s="61">
        <f t="shared" si="38"/>
        <v>100</v>
      </c>
      <c r="L267" s="25" t="s">
        <v>15</v>
      </c>
    </row>
    <row r="268" spans="2:12" ht="13.5">
      <c r="B268" s="25" t="s">
        <v>16</v>
      </c>
      <c r="C268" s="13">
        <f>'[1]所得割（退職）'!B29</f>
        <v>471</v>
      </c>
      <c r="D268" s="5">
        <f>'[1]所得割（退職）'!C29</f>
        <v>0</v>
      </c>
      <c r="E268" s="42">
        <f>'[1]所得割（退職）'!D29</f>
        <v>471</v>
      </c>
      <c r="F268" s="51">
        <f>'[1]所得割（退職）'!E29</f>
        <v>471</v>
      </c>
      <c r="G268" s="5">
        <f>'[1]所得割（退職）'!F29</f>
        <v>0</v>
      </c>
      <c r="H268" s="52">
        <f>'[1]所得割（退職）'!G29</f>
        <v>471</v>
      </c>
      <c r="I268" s="60">
        <f t="shared" si="36"/>
        <v>100</v>
      </c>
      <c r="J268" s="8" t="str">
        <f t="shared" si="37"/>
        <v>-</v>
      </c>
      <c r="K268" s="61">
        <f t="shared" si="38"/>
        <v>100</v>
      </c>
      <c r="L268" s="25" t="s">
        <v>16</v>
      </c>
    </row>
    <row r="269" spans="2:12" ht="13.5">
      <c r="B269" s="25" t="s">
        <v>17</v>
      </c>
      <c r="C269" s="13">
        <f>'[1]所得割（退職）'!B30</f>
        <v>4034</v>
      </c>
      <c r="D269" s="5">
        <f>'[1]所得割（退職）'!C30</f>
        <v>0</v>
      </c>
      <c r="E269" s="42">
        <f>'[1]所得割（退職）'!D30</f>
        <v>4034</v>
      </c>
      <c r="F269" s="51">
        <f>'[1]所得割（退職）'!E30</f>
        <v>4034</v>
      </c>
      <c r="G269" s="5">
        <f>'[1]所得割（退職）'!F30</f>
        <v>0</v>
      </c>
      <c r="H269" s="52">
        <f>'[1]所得割（退職）'!G30</f>
        <v>4034</v>
      </c>
      <c r="I269" s="60">
        <f t="shared" si="36"/>
        <v>100</v>
      </c>
      <c r="J269" s="8" t="str">
        <f t="shared" si="37"/>
        <v>-</v>
      </c>
      <c r="K269" s="61">
        <f t="shared" si="38"/>
        <v>100</v>
      </c>
      <c r="L269" s="25" t="s">
        <v>17</v>
      </c>
    </row>
    <row r="270" spans="2:12" ht="13.5">
      <c r="B270" s="25" t="s">
        <v>18</v>
      </c>
      <c r="C270" s="13">
        <f>'[1]所得割（退職）'!B31</f>
        <v>8467</v>
      </c>
      <c r="D270" s="5">
        <f>'[1]所得割（退職）'!C31</f>
        <v>0</v>
      </c>
      <c r="E270" s="42">
        <f>'[1]所得割（退職）'!D31</f>
        <v>8467</v>
      </c>
      <c r="F270" s="51">
        <f>'[1]所得割（退職）'!E31</f>
        <v>8467</v>
      </c>
      <c r="G270" s="5">
        <f>'[1]所得割（退職）'!F31</f>
        <v>0</v>
      </c>
      <c r="H270" s="52">
        <f>'[1]所得割（退職）'!G31</f>
        <v>8467</v>
      </c>
      <c r="I270" s="60">
        <f t="shared" si="36"/>
        <v>100</v>
      </c>
      <c r="J270" s="8" t="str">
        <f t="shared" si="37"/>
        <v>-</v>
      </c>
      <c r="K270" s="61">
        <f t="shared" si="38"/>
        <v>100</v>
      </c>
      <c r="L270" s="25" t="s">
        <v>18</v>
      </c>
    </row>
    <row r="271" spans="2:12" ht="13.5">
      <c r="B271" s="25" t="s">
        <v>19</v>
      </c>
      <c r="C271" s="13">
        <f>'[1]所得割（退職）'!B32</f>
        <v>13532</v>
      </c>
      <c r="D271" s="5">
        <f>'[1]所得割（退職）'!C32</f>
        <v>0</v>
      </c>
      <c r="E271" s="42">
        <f>'[1]所得割（退職）'!D32</f>
        <v>13532</v>
      </c>
      <c r="F271" s="51">
        <f>'[1]所得割（退職）'!E32</f>
        <v>13532</v>
      </c>
      <c r="G271" s="5">
        <f>'[1]所得割（退職）'!F32</f>
        <v>0</v>
      </c>
      <c r="H271" s="52">
        <f>'[1]所得割（退職）'!G32</f>
        <v>13532</v>
      </c>
      <c r="I271" s="60">
        <f t="shared" si="36"/>
        <v>100</v>
      </c>
      <c r="J271" s="8" t="str">
        <f t="shared" si="37"/>
        <v>-</v>
      </c>
      <c r="K271" s="61">
        <f t="shared" si="38"/>
        <v>100</v>
      </c>
      <c r="L271" s="25" t="s">
        <v>19</v>
      </c>
    </row>
    <row r="272" spans="2:12" ht="13.5">
      <c r="B272" s="25" t="s">
        <v>20</v>
      </c>
      <c r="C272" s="13">
        <f>'[1]所得割（退職）'!B33</f>
        <v>21811</v>
      </c>
      <c r="D272" s="5">
        <f>'[1]所得割（退職）'!C33</f>
        <v>0</v>
      </c>
      <c r="E272" s="42">
        <f>'[1]所得割（退職）'!D33</f>
        <v>21811</v>
      </c>
      <c r="F272" s="51">
        <f>'[1]所得割（退職）'!E33</f>
        <v>21811</v>
      </c>
      <c r="G272" s="5">
        <f>'[1]所得割（退職）'!F33</f>
        <v>0</v>
      </c>
      <c r="H272" s="52">
        <f>'[1]所得割（退職）'!G33</f>
        <v>21811</v>
      </c>
      <c r="I272" s="60">
        <f t="shared" si="36"/>
        <v>100</v>
      </c>
      <c r="J272" s="8" t="str">
        <f t="shared" si="37"/>
        <v>-</v>
      </c>
      <c r="K272" s="61">
        <f t="shared" si="38"/>
        <v>100</v>
      </c>
      <c r="L272" s="25" t="s">
        <v>20</v>
      </c>
    </row>
    <row r="273" spans="2:12" ht="13.5">
      <c r="B273" s="25" t="s">
        <v>21</v>
      </c>
      <c r="C273" s="13">
        <f>'[1]所得割（退職）'!B34</f>
        <v>20689</v>
      </c>
      <c r="D273" s="5">
        <f>'[1]所得割（退職）'!C34</f>
        <v>0</v>
      </c>
      <c r="E273" s="42">
        <f>'[1]所得割（退職）'!D34</f>
        <v>20689</v>
      </c>
      <c r="F273" s="51">
        <f>'[1]所得割（退職）'!E34</f>
        <v>20689</v>
      </c>
      <c r="G273" s="5">
        <f>'[1]所得割（退職）'!F34</f>
        <v>0</v>
      </c>
      <c r="H273" s="52">
        <f>'[1]所得割（退職）'!G34</f>
        <v>20689</v>
      </c>
      <c r="I273" s="60">
        <f t="shared" si="36"/>
        <v>100</v>
      </c>
      <c r="J273" s="8" t="str">
        <f t="shared" si="37"/>
        <v>-</v>
      </c>
      <c r="K273" s="61">
        <f t="shared" si="38"/>
        <v>100</v>
      </c>
      <c r="L273" s="25" t="s">
        <v>21</v>
      </c>
    </row>
    <row r="274" spans="2:12" ht="13.5">
      <c r="B274" s="25" t="s">
        <v>22</v>
      </c>
      <c r="C274" s="13">
        <f>'[1]所得割（退職）'!B35</f>
        <v>20937</v>
      </c>
      <c r="D274" s="5">
        <f>'[1]所得割（退職）'!C35</f>
        <v>0</v>
      </c>
      <c r="E274" s="42">
        <f>'[1]所得割（退職）'!D35</f>
        <v>20937</v>
      </c>
      <c r="F274" s="51">
        <f>'[1]所得割（退職）'!E35</f>
        <v>20937</v>
      </c>
      <c r="G274" s="5">
        <f>'[1]所得割（退職）'!F35</f>
        <v>0</v>
      </c>
      <c r="H274" s="52">
        <f>'[1]所得割（退職）'!G35</f>
        <v>20937</v>
      </c>
      <c r="I274" s="60">
        <f t="shared" si="36"/>
        <v>100</v>
      </c>
      <c r="J274" s="8" t="str">
        <f t="shared" si="37"/>
        <v>-</v>
      </c>
      <c r="K274" s="61">
        <f t="shared" si="38"/>
        <v>100</v>
      </c>
      <c r="L274" s="25" t="s">
        <v>22</v>
      </c>
    </row>
    <row r="275" spans="2:12" ht="13.5">
      <c r="B275" s="25" t="s">
        <v>23</v>
      </c>
      <c r="C275" s="13">
        <f>'[1]所得割（退職）'!B36</f>
        <v>8510</v>
      </c>
      <c r="D275" s="5">
        <f>'[1]所得割（退職）'!C36</f>
        <v>0</v>
      </c>
      <c r="E275" s="42">
        <f>'[1]所得割（退職）'!D36</f>
        <v>8510</v>
      </c>
      <c r="F275" s="51">
        <f>'[1]所得割（退職）'!E36</f>
        <v>8510</v>
      </c>
      <c r="G275" s="5">
        <f>'[1]所得割（退職）'!F36</f>
        <v>0</v>
      </c>
      <c r="H275" s="52">
        <f>'[1]所得割（退職）'!G36</f>
        <v>8510</v>
      </c>
      <c r="I275" s="60">
        <f t="shared" si="36"/>
        <v>100</v>
      </c>
      <c r="J275" s="8" t="str">
        <f t="shared" si="37"/>
        <v>-</v>
      </c>
      <c r="K275" s="61">
        <f t="shared" si="38"/>
        <v>100</v>
      </c>
      <c r="L275" s="25" t="s">
        <v>23</v>
      </c>
    </row>
    <row r="276" spans="2:12" ht="13.5">
      <c r="B276" s="25" t="s">
        <v>37</v>
      </c>
      <c r="C276" s="13">
        <f>'[1]所得割（退職）'!B37</f>
        <v>5948</v>
      </c>
      <c r="D276" s="5">
        <f>'[1]所得割（退職）'!C37</f>
        <v>0</v>
      </c>
      <c r="E276" s="42">
        <f>'[1]所得割（退職）'!D37</f>
        <v>5948</v>
      </c>
      <c r="F276" s="51">
        <f>'[1]所得割（退職）'!E37</f>
        <v>5948</v>
      </c>
      <c r="G276" s="5">
        <f>'[1]所得割（退職）'!F37</f>
        <v>0</v>
      </c>
      <c r="H276" s="52">
        <f>'[1]所得割（退職）'!G37</f>
        <v>5948</v>
      </c>
      <c r="I276" s="60">
        <f t="shared" si="36"/>
        <v>100</v>
      </c>
      <c r="J276" s="8" t="str">
        <f t="shared" si="37"/>
        <v>-</v>
      </c>
      <c r="K276" s="61">
        <f t="shared" si="38"/>
        <v>100</v>
      </c>
      <c r="L276" s="25" t="s">
        <v>37</v>
      </c>
    </row>
    <row r="277" spans="2:12" ht="13.5">
      <c r="B277" s="25" t="s">
        <v>24</v>
      </c>
      <c r="C277" s="13">
        <f>'[1]所得割（退職）'!B38</f>
        <v>6134</v>
      </c>
      <c r="D277" s="5">
        <f>'[1]所得割（退職）'!C38</f>
        <v>0</v>
      </c>
      <c r="E277" s="42">
        <f>'[1]所得割（退職）'!D38</f>
        <v>6134</v>
      </c>
      <c r="F277" s="51">
        <f>'[1]所得割（退職）'!E38</f>
        <v>6134</v>
      </c>
      <c r="G277" s="5">
        <f>'[1]所得割（退職）'!F38</f>
        <v>0</v>
      </c>
      <c r="H277" s="52">
        <f>'[1]所得割（退職）'!G38</f>
        <v>6134</v>
      </c>
      <c r="I277" s="60">
        <f t="shared" si="36"/>
        <v>100</v>
      </c>
      <c r="J277" s="8" t="str">
        <f t="shared" si="37"/>
        <v>-</v>
      </c>
      <c r="K277" s="61">
        <f t="shared" si="38"/>
        <v>100</v>
      </c>
      <c r="L277" s="25" t="s">
        <v>24</v>
      </c>
    </row>
    <row r="278" spans="2:12" ht="13.5">
      <c r="B278" s="25" t="s">
        <v>25</v>
      </c>
      <c r="C278" s="13">
        <f>'[1]所得割（退職）'!B39</f>
        <v>1857</v>
      </c>
      <c r="D278" s="5">
        <f>'[1]所得割（退職）'!C39</f>
        <v>0</v>
      </c>
      <c r="E278" s="42">
        <f>'[1]所得割（退職）'!D39</f>
        <v>1857</v>
      </c>
      <c r="F278" s="51">
        <f>'[1]所得割（退職）'!E39</f>
        <v>1857</v>
      </c>
      <c r="G278" s="5">
        <f>'[1]所得割（退職）'!F39</f>
        <v>0</v>
      </c>
      <c r="H278" s="52">
        <f>'[1]所得割（退職）'!G39</f>
        <v>1857</v>
      </c>
      <c r="I278" s="60">
        <f t="shared" si="36"/>
        <v>100</v>
      </c>
      <c r="J278" s="8" t="str">
        <f t="shared" si="37"/>
        <v>-</v>
      </c>
      <c r="K278" s="61">
        <f t="shared" si="38"/>
        <v>100</v>
      </c>
      <c r="L278" s="25" t="s">
        <v>25</v>
      </c>
    </row>
    <row r="279" spans="2:12" ht="13.5">
      <c r="B279" s="25" t="s">
        <v>26</v>
      </c>
      <c r="C279" s="13">
        <f>'[1]所得割（退職）'!B40</f>
        <v>383</v>
      </c>
      <c r="D279" s="5">
        <f>'[1]所得割（退職）'!C40</f>
        <v>0</v>
      </c>
      <c r="E279" s="42">
        <f>'[1]所得割（退職）'!D40</f>
        <v>383</v>
      </c>
      <c r="F279" s="51">
        <f>'[1]所得割（退職）'!E40</f>
        <v>383</v>
      </c>
      <c r="G279" s="5">
        <f>'[1]所得割（退職）'!F40</f>
        <v>0</v>
      </c>
      <c r="H279" s="52">
        <f>'[1]所得割（退職）'!G40</f>
        <v>383</v>
      </c>
      <c r="I279" s="60">
        <f t="shared" si="36"/>
        <v>100</v>
      </c>
      <c r="J279" s="8" t="str">
        <f t="shared" si="37"/>
        <v>-</v>
      </c>
      <c r="K279" s="61">
        <f t="shared" si="38"/>
        <v>100</v>
      </c>
      <c r="L279" s="25" t="s">
        <v>26</v>
      </c>
    </row>
    <row r="280" spans="2:12" ht="13.5">
      <c r="B280" s="25" t="s">
        <v>27</v>
      </c>
      <c r="C280" s="13">
        <f>'[1]所得割（退職）'!B41</f>
        <v>0</v>
      </c>
      <c r="D280" s="5">
        <f>'[1]所得割（退職）'!C41</f>
        <v>0</v>
      </c>
      <c r="E280" s="42">
        <f>'[1]所得割（退職）'!D41</f>
        <v>0</v>
      </c>
      <c r="F280" s="51">
        <f>'[1]所得割（退職）'!E41</f>
        <v>0</v>
      </c>
      <c r="G280" s="5">
        <f>'[1]所得割（退職）'!F41</f>
        <v>0</v>
      </c>
      <c r="H280" s="52">
        <f>'[1]所得割（退職）'!G41</f>
        <v>0</v>
      </c>
      <c r="I280" s="60" t="str">
        <f t="shared" si="36"/>
        <v>-</v>
      </c>
      <c r="J280" s="8" t="str">
        <f t="shared" si="37"/>
        <v>-</v>
      </c>
      <c r="K280" s="61" t="str">
        <f t="shared" si="38"/>
        <v>-</v>
      </c>
      <c r="L280" s="25" t="s">
        <v>27</v>
      </c>
    </row>
    <row r="281" spans="2:12" ht="13.5">
      <c r="B281" s="25" t="s">
        <v>28</v>
      </c>
      <c r="C281" s="13">
        <f>'[1]所得割（退職）'!B42</f>
        <v>2385</v>
      </c>
      <c r="D281" s="5">
        <f>'[1]所得割（退職）'!C42</f>
        <v>0</v>
      </c>
      <c r="E281" s="42">
        <f>'[1]所得割（退職）'!D42</f>
        <v>2385</v>
      </c>
      <c r="F281" s="51">
        <f>'[1]所得割（退職）'!E42</f>
        <v>2385</v>
      </c>
      <c r="G281" s="5">
        <f>'[1]所得割（退職）'!F42</f>
        <v>0</v>
      </c>
      <c r="H281" s="52">
        <f>'[1]所得割（退職）'!G42</f>
        <v>2385</v>
      </c>
      <c r="I281" s="60">
        <f t="shared" si="36"/>
        <v>100</v>
      </c>
      <c r="J281" s="8" t="str">
        <f t="shared" si="37"/>
        <v>-</v>
      </c>
      <c r="K281" s="61">
        <f t="shared" si="38"/>
        <v>100</v>
      </c>
      <c r="L281" s="25" t="s">
        <v>28</v>
      </c>
    </row>
    <row r="282" spans="2:12" ht="13.5">
      <c r="B282" s="25" t="s">
        <v>29</v>
      </c>
      <c r="C282" s="13">
        <f>'[1]所得割（退職）'!B43</f>
        <v>872</v>
      </c>
      <c r="D282" s="5">
        <f>'[1]所得割（退職）'!C43</f>
        <v>0</v>
      </c>
      <c r="E282" s="42">
        <f>'[1]所得割（退職）'!D43</f>
        <v>872</v>
      </c>
      <c r="F282" s="51">
        <f>'[1]所得割（退職）'!E43</f>
        <v>872</v>
      </c>
      <c r="G282" s="5">
        <f>'[1]所得割（退職）'!F43</f>
        <v>0</v>
      </c>
      <c r="H282" s="52">
        <f>'[1]所得割（退職）'!G43</f>
        <v>872</v>
      </c>
      <c r="I282" s="60">
        <f t="shared" si="36"/>
        <v>100</v>
      </c>
      <c r="J282" s="8" t="str">
        <f t="shared" si="37"/>
        <v>-</v>
      </c>
      <c r="K282" s="61">
        <f t="shared" si="38"/>
        <v>100</v>
      </c>
      <c r="L282" s="25" t="s">
        <v>29</v>
      </c>
    </row>
    <row r="283" spans="2:12" ht="13.5">
      <c r="B283" s="25" t="s">
        <v>30</v>
      </c>
      <c r="C283" s="13">
        <f>'[1]所得割（退職）'!B44</f>
        <v>543</v>
      </c>
      <c r="D283" s="7">
        <f>'[1]所得割（退職）'!C44</f>
        <v>0</v>
      </c>
      <c r="E283" s="42">
        <f>'[1]所得割（退職）'!D44</f>
        <v>543</v>
      </c>
      <c r="F283" s="51">
        <f>'[1]所得割（退職）'!E44</f>
        <v>543</v>
      </c>
      <c r="G283" s="7">
        <f>'[1]所得割（退職）'!F44</f>
        <v>0</v>
      </c>
      <c r="H283" s="52">
        <f>'[1]所得割（退職）'!G44</f>
        <v>543</v>
      </c>
      <c r="I283" s="60">
        <f t="shared" si="36"/>
        <v>100</v>
      </c>
      <c r="J283" s="7" t="str">
        <f t="shared" si="37"/>
        <v>-</v>
      </c>
      <c r="K283" s="61">
        <f t="shared" si="38"/>
        <v>100</v>
      </c>
      <c r="L283" s="25" t="s">
        <v>30</v>
      </c>
    </row>
    <row r="284" spans="2:12" ht="13.5">
      <c r="B284" s="25" t="s">
        <v>31</v>
      </c>
      <c r="C284" s="13">
        <f>'[1]所得割（退職）'!B45</f>
        <v>718</v>
      </c>
      <c r="D284" s="5">
        <f>'[1]所得割（退職）'!C45</f>
        <v>0</v>
      </c>
      <c r="E284" s="42">
        <f>'[1]所得割（退職）'!D45</f>
        <v>718</v>
      </c>
      <c r="F284" s="51">
        <f>'[1]所得割（退職）'!E45</f>
        <v>718</v>
      </c>
      <c r="G284" s="5">
        <f>'[1]所得割（退職）'!F45</f>
        <v>0</v>
      </c>
      <c r="H284" s="52">
        <f>'[1]所得割（退職）'!G45</f>
        <v>718</v>
      </c>
      <c r="I284" s="60">
        <f t="shared" si="36"/>
        <v>100</v>
      </c>
      <c r="J284" s="8" t="str">
        <f t="shared" si="37"/>
        <v>-</v>
      </c>
      <c r="K284" s="61">
        <f t="shared" si="38"/>
        <v>100</v>
      </c>
      <c r="L284" s="25" t="s">
        <v>31</v>
      </c>
    </row>
    <row r="285" spans="2:12" ht="13.5">
      <c r="B285" s="26" t="s">
        <v>32</v>
      </c>
      <c r="C285" s="14">
        <f>'[1]所得割（退職）'!B46</f>
        <v>1926</v>
      </c>
      <c r="D285" s="15">
        <f>'[1]所得割（退職）'!C46</f>
        <v>0</v>
      </c>
      <c r="E285" s="43">
        <f>'[1]所得割（退職）'!D46</f>
        <v>1926</v>
      </c>
      <c r="F285" s="53">
        <f>'[1]所得割（退職）'!E46</f>
        <v>1926</v>
      </c>
      <c r="G285" s="15">
        <f>'[1]所得割（退職）'!F46</f>
        <v>0</v>
      </c>
      <c r="H285" s="54">
        <f>'[1]所得割（退職）'!G46</f>
        <v>1926</v>
      </c>
      <c r="I285" s="62">
        <f t="shared" si="36"/>
        <v>100</v>
      </c>
      <c r="J285" s="63" t="str">
        <f t="shared" si="37"/>
        <v>-</v>
      </c>
      <c r="K285" s="64">
        <f t="shared" si="38"/>
        <v>100</v>
      </c>
      <c r="L285" s="26" t="s">
        <v>32</v>
      </c>
    </row>
    <row r="286" spans="2:12" ht="15.75" customHeight="1">
      <c r="B286" s="36" t="s">
        <v>38</v>
      </c>
      <c r="C286" s="37">
        <f>'[1]所得割（退職）'!B47</f>
        <v>225252</v>
      </c>
      <c r="D286" s="38">
        <f>'[1]所得割（退職）'!C47</f>
        <v>0</v>
      </c>
      <c r="E286" s="44">
        <f>'[1]所得割（退職）'!D47</f>
        <v>225252</v>
      </c>
      <c r="F286" s="55">
        <f>'[1]所得割（退職）'!E47</f>
        <v>225252</v>
      </c>
      <c r="G286" s="38">
        <f>'[1]所得割（退職）'!F47</f>
        <v>0</v>
      </c>
      <c r="H286" s="56">
        <f>'[1]所得割（退職）'!G47</f>
        <v>225252</v>
      </c>
      <c r="I286" s="65">
        <f t="shared" si="36"/>
        <v>100</v>
      </c>
      <c r="J286" s="66" t="str">
        <f t="shared" si="37"/>
        <v>-</v>
      </c>
      <c r="K286" s="67">
        <f t="shared" si="38"/>
        <v>100</v>
      </c>
      <c r="L286" s="36" t="s">
        <v>38</v>
      </c>
    </row>
    <row r="287" spans="2:12" ht="15.75" customHeight="1">
      <c r="B287" s="36" t="s">
        <v>39</v>
      </c>
      <c r="C287" s="37">
        <f>'[1]所得割（退職）'!B48</f>
        <v>1216227</v>
      </c>
      <c r="D287" s="38">
        <f>'[1]所得割（退職）'!C48</f>
        <v>1510</v>
      </c>
      <c r="E287" s="44">
        <f>'[1]所得割（退職）'!D48</f>
        <v>1217737</v>
      </c>
      <c r="F287" s="55">
        <f>'[1]所得割（退職）'!E48</f>
        <v>1215153</v>
      </c>
      <c r="G287" s="38">
        <f>'[1]所得割（退職）'!F48</f>
        <v>692</v>
      </c>
      <c r="H287" s="56">
        <f>'[1]所得割（退職）'!G48</f>
        <v>1215845</v>
      </c>
      <c r="I287" s="65">
        <f t="shared" si="36"/>
        <v>99.9</v>
      </c>
      <c r="J287" s="66">
        <f t="shared" si="37"/>
        <v>45.8</v>
      </c>
      <c r="K287" s="67">
        <f t="shared" si="38"/>
        <v>99.8</v>
      </c>
      <c r="L287" s="36" t="s">
        <v>39</v>
      </c>
    </row>
    <row r="289" ht="18.75">
      <c r="B289" s="3" t="s">
        <v>54</v>
      </c>
    </row>
    <row r="290" ht="13.5">
      <c r="K290" s="1" t="s">
        <v>45</v>
      </c>
    </row>
    <row r="291" spans="2:12" s="2" customFormat="1" ht="17.25" customHeight="1">
      <c r="B291" s="22" t="s">
        <v>48</v>
      </c>
      <c r="C291" s="167" t="s">
        <v>41</v>
      </c>
      <c r="D291" s="168"/>
      <c r="E291" s="169"/>
      <c r="F291" s="168" t="s">
        <v>42</v>
      </c>
      <c r="G291" s="168"/>
      <c r="H291" s="168"/>
      <c r="I291" s="167" t="s">
        <v>43</v>
      </c>
      <c r="J291" s="168"/>
      <c r="K291" s="169"/>
      <c r="L291" s="22" t="s">
        <v>46</v>
      </c>
    </row>
    <row r="292" spans="2:12" s="2" customFormat="1" ht="17.25" customHeight="1">
      <c r="B292" s="23"/>
      <c r="C292" s="12" t="s">
        <v>34</v>
      </c>
      <c r="D292" s="9" t="s">
        <v>35</v>
      </c>
      <c r="E292" s="10" t="s">
        <v>40</v>
      </c>
      <c r="F292" s="31" t="s">
        <v>34</v>
      </c>
      <c r="G292" s="9" t="s">
        <v>35</v>
      </c>
      <c r="H292" s="32" t="s">
        <v>40</v>
      </c>
      <c r="I292" s="12" t="s">
        <v>89</v>
      </c>
      <c r="J292" s="9" t="s">
        <v>90</v>
      </c>
      <c r="K292" s="10" t="s">
        <v>91</v>
      </c>
      <c r="L292" s="23"/>
    </row>
    <row r="293" spans="2:12" s="2" customFormat="1" ht="17.25" customHeight="1">
      <c r="B293" s="27" t="s">
        <v>44</v>
      </c>
      <c r="C293" s="28" t="s">
        <v>92</v>
      </c>
      <c r="D293" s="29" t="s">
        <v>93</v>
      </c>
      <c r="E293" s="30" t="s">
        <v>94</v>
      </c>
      <c r="F293" s="33" t="s">
        <v>95</v>
      </c>
      <c r="G293" s="29" t="s">
        <v>96</v>
      </c>
      <c r="H293" s="34" t="s">
        <v>97</v>
      </c>
      <c r="I293" s="28"/>
      <c r="J293" s="29"/>
      <c r="K293" s="30"/>
      <c r="L293" s="27" t="s">
        <v>47</v>
      </c>
    </row>
    <row r="294" spans="2:12" ht="13.5">
      <c r="B294" s="24" t="s">
        <v>98</v>
      </c>
      <c r="C294" s="18">
        <f>'[1]法人均等割'!B7</f>
        <v>834854</v>
      </c>
      <c r="D294" s="19">
        <f>'[1]法人均等割'!C7</f>
        <v>17334</v>
      </c>
      <c r="E294" s="41">
        <f>'[1]法人均等割'!D7</f>
        <v>852188</v>
      </c>
      <c r="F294" s="49">
        <f>'[1]法人均等割'!E7</f>
        <v>824356</v>
      </c>
      <c r="G294" s="19">
        <f>'[1]法人均等割'!F7</f>
        <v>2297</v>
      </c>
      <c r="H294" s="50">
        <f>'[1]法人均等割'!G7</f>
        <v>826653</v>
      </c>
      <c r="I294" s="57">
        <f aca="true" t="shared" si="39" ref="I294:I335">IF(C294=0,"-",ROUND(F294/C294*100,1))</f>
        <v>98.7</v>
      </c>
      <c r="J294" s="58">
        <f aca="true" t="shared" si="40" ref="J294:J335">IF(D294=0,"-",ROUND(G294/D294*100,1))</f>
        <v>13.3</v>
      </c>
      <c r="K294" s="59">
        <f aca="true" t="shared" si="41" ref="K294:K335">IF(E294=0,"-",ROUND(H294/E294*100,1))</f>
        <v>97</v>
      </c>
      <c r="L294" s="35" t="s">
        <v>98</v>
      </c>
    </row>
    <row r="295" spans="2:12" ht="13.5">
      <c r="B295" s="25" t="s">
        <v>0</v>
      </c>
      <c r="C295" s="13">
        <f>'[1]法人均等割'!B8</f>
        <v>124479</v>
      </c>
      <c r="D295" s="5">
        <f>'[1]法人均等割'!C8</f>
        <v>718</v>
      </c>
      <c r="E295" s="42">
        <f>'[1]法人均等割'!D8</f>
        <v>125197</v>
      </c>
      <c r="F295" s="51">
        <f>'[1]法人均等割'!E8</f>
        <v>122255</v>
      </c>
      <c r="G295" s="5">
        <f>'[1]法人均等割'!F8</f>
        <v>195</v>
      </c>
      <c r="H295" s="52">
        <f>'[1]法人均等割'!G8</f>
        <v>122450</v>
      </c>
      <c r="I295" s="60">
        <f t="shared" si="39"/>
        <v>98.2</v>
      </c>
      <c r="J295" s="8">
        <f t="shared" si="40"/>
        <v>27.2</v>
      </c>
      <c r="K295" s="61">
        <f t="shared" si="41"/>
        <v>97.8</v>
      </c>
      <c r="L295" s="25" t="s">
        <v>0</v>
      </c>
    </row>
    <row r="296" spans="2:12" ht="13.5">
      <c r="B296" s="25" t="s">
        <v>1</v>
      </c>
      <c r="C296" s="13">
        <f>'[1]法人均等割'!B9</f>
        <v>247581</v>
      </c>
      <c r="D296" s="5">
        <f>'[1]法人均等割'!C9</f>
        <v>3319</v>
      </c>
      <c r="E296" s="42">
        <f>'[1]法人均等割'!D9</f>
        <v>250900</v>
      </c>
      <c r="F296" s="51">
        <f>'[1]法人均等割'!E9</f>
        <v>246957</v>
      </c>
      <c r="G296" s="5">
        <f>'[1]法人均等割'!F9</f>
        <v>225</v>
      </c>
      <c r="H296" s="52">
        <f>'[1]法人均等割'!G9</f>
        <v>247182</v>
      </c>
      <c r="I296" s="60">
        <f t="shared" si="39"/>
        <v>99.7</v>
      </c>
      <c r="J296" s="8">
        <f t="shared" si="40"/>
        <v>6.8</v>
      </c>
      <c r="K296" s="61">
        <f t="shared" si="41"/>
        <v>98.5</v>
      </c>
      <c r="L296" s="25" t="s">
        <v>1</v>
      </c>
    </row>
    <row r="297" spans="2:12" ht="13.5">
      <c r="B297" s="25" t="s">
        <v>2</v>
      </c>
      <c r="C297" s="13">
        <f>'[1]法人均等割'!B10</f>
        <v>144546</v>
      </c>
      <c r="D297" s="5">
        <f>'[1]法人均等割'!C10</f>
        <v>1159</v>
      </c>
      <c r="E297" s="42">
        <f>'[1]法人均等割'!D10</f>
        <v>145705</v>
      </c>
      <c r="F297" s="51">
        <f>'[1]法人均等割'!E10</f>
        <v>143642</v>
      </c>
      <c r="G297" s="5">
        <f>'[1]法人均等割'!F10</f>
        <v>661</v>
      </c>
      <c r="H297" s="52">
        <f>'[1]法人均等割'!G10</f>
        <v>144303</v>
      </c>
      <c r="I297" s="60">
        <f t="shared" si="39"/>
        <v>99.4</v>
      </c>
      <c r="J297" s="8">
        <f t="shared" si="40"/>
        <v>57</v>
      </c>
      <c r="K297" s="61">
        <f t="shared" si="41"/>
        <v>99</v>
      </c>
      <c r="L297" s="25" t="s">
        <v>2</v>
      </c>
    </row>
    <row r="298" spans="2:12" ht="13.5">
      <c r="B298" s="25" t="s">
        <v>3</v>
      </c>
      <c r="C298" s="13">
        <f>'[1]法人均等割'!B11</f>
        <v>288451</v>
      </c>
      <c r="D298" s="5">
        <f>'[1]法人均等割'!C11</f>
        <v>3721</v>
      </c>
      <c r="E298" s="42">
        <f>'[1]法人均等割'!D11</f>
        <v>292172</v>
      </c>
      <c r="F298" s="51">
        <f>'[1]法人均等割'!E11</f>
        <v>287412</v>
      </c>
      <c r="G298" s="5">
        <f>'[1]法人均等割'!F11</f>
        <v>390</v>
      </c>
      <c r="H298" s="52">
        <f>'[1]法人均等割'!G11</f>
        <v>287802</v>
      </c>
      <c r="I298" s="60">
        <f t="shared" si="39"/>
        <v>99.6</v>
      </c>
      <c r="J298" s="8">
        <f t="shared" si="40"/>
        <v>10.5</v>
      </c>
      <c r="K298" s="61">
        <f t="shared" si="41"/>
        <v>98.5</v>
      </c>
      <c r="L298" s="25" t="s">
        <v>3</v>
      </c>
    </row>
    <row r="299" spans="2:12" ht="13.5">
      <c r="B299" s="25" t="s">
        <v>4</v>
      </c>
      <c r="C299" s="13">
        <f>'[1]法人均等割'!B12</f>
        <v>104193</v>
      </c>
      <c r="D299" s="5">
        <f>'[1]法人均等割'!C12</f>
        <v>1360</v>
      </c>
      <c r="E299" s="42">
        <f>'[1]法人均等割'!D12</f>
        <v>105553</v>
      </c>
      <c r="F299" s="51">
        <f>'[1]法人均等割'!E12</f>
        <v>103353</v>
      </c>
      <c r="G299" s="5">
        <f>'[1]法人均等割'!F12</f>
        <v>241</v>
      </c>
      <c r="H299" s="52">
        <f>'[1]法人均等割'!G12</f>
        <v>103594</v>
      </c>
      <c r="I299" s="60">
        <f t="shared" si="39"/>
        <v>99.2</v>
      </c>
      <c r="J299" s="8">
        <f t="shared" si="40"/>
        <v>17.7</v>
      </c>
      <c r="K299" s="61">
        <f t="shared" si="41"/>
        <v>98.1</v>
      </c>
      <c r="L299" s="25" t="s">
        <v>4</v>
      </c>
    </row>
    <row r="300" spans="2:12" ht="13.5">
      <c r="B300" s="25" t="s">
        <v>80</v>
      </c>
      <c r="C300" s="13">
        <f>'[1]法人均等割'!B13</f>
        <v>83543</v>
      </c>
      <c r="D300" s="5">
        <f>'[1]法人均等割'!C13</f>
        <v>2998</v>
      </c>
      <c r="E300" s="42">
        <f>'[1]法人均等割'!D13</f>
        <v>86541</v>
      </c>
      <c r="F300" s="51">
        <f>'[1]法人均等割'!E13</f>
        <v>82784</v>
      </c>
      <c r="G300" s="5">
        <f>'[1]法人均等割'!F13</f>
        <v>265</v>
      </c>
      <c r="H300" s="52">
        <f>'[1]法人均等割'!G13</f>
        <v>83049</v>
      </c>
      <c r="I300" s="60">
        <f t="shared" si="39"/>
        <v>99.1</v>
      </c>
      <c r="J300" s="8">
        <f t="shared" si="40"/>
        <v>8.8</v>
      </c>
      <c r="K300" s="61">
        <f t="shared" si="41"/>
        <v>96</v>
      </c>
      <c r="L300" s="25" t="s">
        <v>81</v>
      </c>
    </row>
    <row r="301" spans="2:12" ht="13.5">
      <c r="B301" s="25" t="s">
        <v>5</v>
      </c>
      <c r="C301" s="13">
        <f>'[1]法人均等割'!B14</f>
        <v>56950</v>
      </c>
      <c r="D301" s="5">
        <f>'[1]法人均等割'!C14</f>
        <v>1341</v>
      </c>
      <c r="E301" s="42">
        <f>'[1]法人均等割'!D14</f>
        <v>58291</v>
      </c>
      <c r="F301" s="51">
        <f>'[1]法人均等割'!E14</f>
        <v>56555</v>
      </c>
      <c r="G301" s="5">
        <f>'[1]法人均等割'!F14</f>
        <v>311</v>
      </c>
      <c r="H301" s="52">
        <f>'[1]法人均等割'!G14</f>
        <v>56866</v>
      </c>
      <c r="I301" s="60">
        <f t="shared" si="39"/>
        <v>99.3</v>
      </c>
      <c r="J301" s="8">
        <f t="shared" si="40"/>
        <v>23.2</v>
      </c>
      <c r="K301" s="61">
        <f t="shared" si="41"/>
        <v>97.6</v>
      </c>
      <c r="L301" s="25" t="s">
        <v>5</v>
      </c>
    </row>
    <row r="302" spans="2:12" ht="13.5">
      <c r="B302" s="25" t="s">
        <v>6</v>
      </c>
      <c r="C302" s="13">
        <f>'[1]法人均等割'!B15</f>
        <v>195773</v>
      </c>
      <c r="D302" s="5">
        <f>'[1]法人均等割'!C15</f>
        <v>7546</v>
      </c>
      <c r="E302" s="42">
        <f>'[1]法人均等割'!D15</f>
        <v>203319</v>
      </c>
      <c r="F302" s="51">
        <f>'[1]法人均等割'!E15</f>
        <v>194694</v>
      </c>
      <c r="G302" s="5">
        <f>'[1]法人均等割'!F15</f>
        <v>723</v>
      </c>
      <c r="H302" s="52">
        <f>'[1]法人均等割'!G15</f>
        <v>195417</v>
      </c>
      <c r="I302" s="60">
        <f t="shared" si="39"/>
        <v>99.4</v>
      </c>
      <c r="J302" s="8">
        <f t="shared" si="40"/>
        <v>9.6</v>
      </c>
      <c r="K302" s="61">
        <f t="shared" si="41"/>
        <v>96.1</v>
      </c>
      <c r="L302" s="25" t="s">
        <v>6</v>
      </c>
    </row>
    <row r="303" spans="2:12" ht="13.5">
      <c r="B303" s="25" t="s">
        <v>7</v>
      </c>
      <c r="C303" s="13">
        <f>'[1]法人均等割'!B16</f>
        <v>115805</v>
      </c>
      <c r="D303" s="5">
        <f>'[1]法人均等割'!C16</f>
        <v>1470</v>
      </c>
      <c r="E303" s="42">
        <f>'[1]法人均等割'!D16</f>
        <v>117275</v>
      </c>
      <c r="F303" s="51">
        <f>'[1]法人均等割'!E16</f>
        <v>113982</v>
      </c>
      <c r="G303" s="5">
        <f>'[1]法人均等割'!F16</f>
        <v>576</v>
      </c>
      <c r="H303" s="52">
        <f>'[1]法人均等割'!G16</f>
        <v>114558</v>
      </c>
      <c r="I303" s="60">
        <f t="shared" si="39"/>
        <v>98.4</v>
      </c>
      <c r="J303" s="8">
        <f t="shared" si="40"/>
        <v>39.2</v>
      </c>
      <c r="K303" s="61">
        <f t="shared" si="41"/>
        <v>97.7</v>
      </c>
      <c r="L303" s="25" t="s">
        <v>7</v>
      </c>
    </row>
    <row r="304" spans="2:12" ht="13.5">
      <c r="B304" s="24" t="str">
        <f>B256</f>
        <v>葛　城　市</v>
      </c>
      <c r="C304" s="18">
        <f>'[1]法人均等割'!B17</f>
        <v>80979</v>
      </c>
      <c r="D304" s="19">
        <f>'[1]法人均等割'!C17</f>
        <v>6290</v>
      </c>
      <c r="E304" s="41">
        <f>'[1]法人均等割'!D17</f>
        <v>87269</v>
      </c>
      <c r="F304" s="49">
        <f>'[1]法人均等割'!E17</f>
        <v>79906</v>
      </c>
      <c r="G304" s="19">
        <f>'[1]法人均等割'!F17</f>
        <v>818</v>
      </c>
      <c r="H304" s="50">
        <f>'[1]法人均等割'!G17</f>
        <v>80724</v>
      </c>
      <c r="I304" s="57">
        <f t="shared" si="39"/>
        <v>98.7</v>
      </c>
      <c r="J304" s="58">
        <f t="shared" si="40"/>
        <v>13</v>
      </c>
      <c r="K304" s="59">
        <f t="shared" si="41"/>
        <v>92.5</v>
      </c>
      <c r="L304" s="24" t="str">
        <f>B304</f>
        <v>葛　城　市</v>
      </c>
    </row>
    <row r="305" spans="2:12" ht="13.5">
      <c r="B305" s="68" t="s">
        <v>87</v>
      </c>
      <c r="C305" s="69">
        <f>'[1]法人均等割'!B18</f>
        <v>52015</v>
      </c>
      <c r="D305" s="70">
        <f>'[1]法人均等割'!C18</f>
        <v>2485</v>
      </c>
      <c r="E305" s="71">
        <f>'[1]法人均等割'!D18</f>
        <v>54500</v>
      </c>
      <c r="F305" s="72">
        <f>'[1]法人均等割'!E18</f>
        <v>50824</v>
      </c>
      <c r="G305" s="70">
        <f>'[1]法人均等割'!F18</f>
        <v>1035</v>
      </c>
      <c r="H305" s="73">
        <f>'[1]法人均等割'!G18</f>
        <v>51859</v>
      </c>
      <c r="I305" s="77">
        <f t="shared" si="39"/>
        <v>97.7</v>
      </c>
      <c r="J305" s="78">
        <f t="shared" si="40"/>
        <v>41.6</v>
      </c>
      <c r="K305" s="79">
        <f t="shared" si="41"/>
        <v>95.2</v>
      </c>
      <c r="L305" s="68" t="s">
        <v>87</v>
      </c>
    </row>
    <row r="306" spans="2:12" ht="15.75" customHeight="1">
      <c r="B306" s="36" t="s">
        <v>36</v>
      </c>
      <c r="C306" s="37">
        <f>'[1]法人均等割'!B19</f>
        <v>2329169</v>
      </c>
      <c r="D306" s="38">
        <f>'[1]法人均等割'!C19</f>
        <v>49741</v>
      </c>
      <c r="E306" s="44">
        <f>'[1]法人均等割'!D19</f>
        <v>2378910</v>
      </c>
      <c r="F306" s="55">
        <f>'[1]法人均等割'!E19</f>
        <v>2306720</v>
      </c>
      <c r="G306" s="38">
        <f>'[1]法人均等割'!F19</f>
        <v>7737</v>
      </c>
      <c r="H306" s="56">
        <f>'[1]法人均等割'!G19</f>
        <v>2314457</v>
      </c>
      <c r="I306" s="65">
        <f t="shared" si="39"/>
        <v>99</v>
      </c>
      <c r="J306" s="66">
        <f t="shared" si="40"/>
        <v>15.6</v>
      </c>
      <c r="K306" s="67">
        <f t="shared" si="41"/>
        <v>97.3</v>
      </c>
      <c r="L306" s="36" t="s">
        <v>36</v>
      </c>
    </row>
    <row r="307" spans="2:12" ht="13.5">
      <c r="B307" s="25" t="s">
        <v>8</v>
      </c>
      <c r="C307" s="13">
        <f>'[1]法人均等割'!B20</f>
        <v>12935</v>
      </c>
      <c r="D307" s="5">
        <f>'[1]法人均等割'!C20</f>
        <v>450</v>
      </c>
      <c r="E307" s="42">
        <f>'[1]法人均等割'!D20</f>
        <v>13385</v>
      </c>
      <c r="F307" s="51">
        <f>'[1]法人均等割'!E20</f>
        <v>12755</v>
      </c>
      <c r="G307" s="5">
        <f>'[1]法人均等割'!F20</f>
        <v>150</v>
      </c>
      <c r="H307" s="52">
        <f>'[1]法人均等割'!G20</f>
        <v>12905</v>
      </c>
      <c r="I307" s="60">
        <f t="shared" si="39"/>
        <v>98.6</v>
      </c>
      <c r="J307" s="8">
        <f t="shared" si="40"/>
        <v>33.3</v>
      </c>
      <c r="K307" s="61">
        <f t="shared" si="41"/>
        <v>96.4</v>
      </c>
      <c r="L307" s="25" t="s">
        <v>8</v>
      </c>
    </row>
    <row r="308" spans="2:12" ht="13.5">
      <c r="B308" s="25" t="s">
        <v>9</v>
      </c>
      <c r="C308" s="13">
        <f>'[1]法人均等割'!B21</f>
        <v>20604</v>
      </c>
      <c r="D308" s="5">
        <f>'[1]法人均等割'!C21</f>
        <v>805</v>
      </c>
      <c r="E308" s="42">
        <f>'[1]法人均等割'!D21</f>
        <v>21409</v>
      </c>
      <c r="F308" s="51">
        <f>'[1]法人均等割'!E21</f>
        <v>20496</v>
      </c>
      <c r="G308" s="5">
        <f>'[1]法人均等割'!F21</f>
        <v>50</v>
      </c>
      <c r="H308" s="52">
        <f>'[1]法人均等割'!G21</f>
        <v>20546</v>
      </c>
      <c r="I308" s="60">
        <f t="shared" si="39"/>
        <v>99.5</v>
      </c>
      <c r="J308" s="8">
        <f t="shared" si="40"/>
        <v>6.2</v>
      </c>
      <c r="K308" s="61">
        <f t="shared" si="41"/>
        <v>96</v>
      </c>
      <c r="L308" s="25" t="s">
        <v>9</v>
      </c>
    </row>
    <row r="309" spans="2:12" ht="13.5">
      <c r="B309" s="25" t="s">
        <v>10</v>
      </c>
      <c r="C309" s="13">
        <f>'[1]法人均等割'!B22</f>
        <v>18461</v>
      </c>
      <c r="D309" s="5">
        <f>'[1]法人均等割'!C22</f>
        <v>1027</v>
      </c>
      <c r="E309" s="42">
        <f>'[1]法人均等割'!D22</f>
        <v>19488</v>
      </c>
      <c r="F309" s="51">
        <f>'[1]法人均等割'!E22</f>
        <v>18281</v>
      </c>
      <c r="G309" s="5">
        <f>'[1]法人均等割'!F22</f>
        <v>260</v>
      </c>
      <c r="H309" s="52">
        <f>'[1]法人均等割'!G22</f>
        <v>18541</v>
      </c>
      <c r="I309" s="60">
        <f t="shared" si="39"/>
        <v>99</v>
      </c>
      <c r="J309" s="8">
        <f t="shared" si="40"/>
        <v>25.3</v>
      </c>
      <c r="K309" s="61">
        <f t="shared" si="41"/>
        <v>95.1</v>
      </c>
      <c r="L309" s="25" t="s">
        <v>10</v>
      </c>
    </row>
    <row r="310" spans="2:12" ht="13.5">
      <c r="B310" s="25" t="s">
        <v>11</v>
      </c>
      <c r="C310" s="13">
        <f>'[1]法人均等割'!B23</f>
        <v>44431</v>
      </c>
      <c r="D310" s="5">
        <f>'[1]法人均等割'!C23</f>
        <v>1276</v>
      </c>
      <c r="E310" s="42">
        <f>'[1]法人均等割'!D23</f>
        <v>45707</v>
      </c>
      <c r="F310" s="51">
        <f>'[1]法人均等割'!E23</f>
        <v>44148</v>
      </c>
      <c r="G310" s="5">
        <f>'[1]法人均等割'!F23</f>
        <v>602</v>
      </c>
      <c r="H310" s="52">
        <f>'[1]法人均等割'!G23</f>
        <v>44750</v>
      </c>
      <c r="I310" s="60">
        <f t="shared" si="39"/>
        <v>99.4</v>
      </c>
      <c r="J310" s="8">
        <f t="shared" si="40"/>
        <v>47.2</v>
      </c>
      <c r="K310" s="61">
        <f t="shared" si="41"/>
        <v>97.9</v>
      </c>
      <c r="L310" s="25" t="s">
        <v>11</v>
      </c>
    </row>
    <row r="311" spans="2:12" ht="13.5">
      <c r="B311" s="25" t="s">
        <v>12</v>
      </c>
      <c r="C311" s="13">
        <f>'[1]法人均等割'!B24</f>
        <v>8867</v>
      </c>
      <c r="D311" s="5">
        <f>'[1]法人均等割'!C24</f>
        <v>540</v>
      </c>
      <c r="E311" s="42">
        <f>'[1]法人均等割'!D24</f>
        <v>9407</v>
      </c>
      <c r="F311" s="51">
        <f>'[1]法人均等割'!E24</f>
        <v>8841</v>
      </c>
      <c r="G311" s="5">
        <f>'[1]法人均等割'!F24</f>
        <v>0</v>
      </c>
      <c r="H311" s="52">
        <f>'[1]法人均等割'!G24</f>
        <v>8841</v>
      </c>
      <c r="I311" s="60">
        <f t="shared" si="39"/>
        <v>99.7</v>
      </c>
      <c r="J311" s="8">
        <f t="shared" si="40"/>
        <v>0</v>
      </c>
      <c r="K311" s="61">
        <f t="shared" si="41"/>
        <v>94</v>
      </c>
      <c r="L311" s="25" t="s">
        <v>12</v>
      </c>
    </row>
    <row r="312" spans="2:12" ht="13.5">
      <c r="B312" s="25" t="s">
        <v>33</v>
      </c>
      <c r="C312" s="13">
        <f>'[1]法人均等割'!B25</f>
        <v>25277</v>
      </c>
      <c r="D312" s="5">
        <f>'[1]法人均等割'!C25</f>
        <v>400</v>
      </c>
      <c r="E312" s="42">
        <f>'[1]法人均等割'!D25</f>
        <v>25677</v>
      </c>
      <c r="F312" s="51">
        <f>'[1]法人均等割'!E25</f>
        <v>25227</v>
      </c>
      <c r="G312" s="5">
        <f>'[1]法人均等割'!F25</f>
        <v>0</v>
      </c>
      <c r="H312" s="52">
        <f>'[1]法人均等割'!G25</f>
        <v>25227</v>
      </c>
      <c r="I312" s="60">
        <f t="shared" si="39"/>
        <v>99.8</v>
      </c>
      <c r="J312" s="8">
        <f t="shared" si="40"/>
        <v>0</v>
      </c>
      <c r="K312" s="61">
        <f t="shared" si="41"/>
        <v>98.2</v>
      </c>
      <c r="L312" s="25" t="s">
        <v>33</v>
      </c>
    </row>
    <row r="313" spans="2:12" ht="13.5">
      <c r="B313" s="25" t="s">
        <v>13</v>
      </c>
      <c r="C313" s="13">
        <f>'[1]法人均等割'!B26</f>
        <v>7099</v>
      </c>
      <c r="D313" s="5">
        <f>'[1]法人均等割'!C26</f>
        <v>343</v>
      </c>
      <c r="E313" s="42">
        <f>'[1]法人均等割'!D26</f>
        <v>7442</v>
      </c>
      <c r="F313" s="51">
        <f>'[1]法人均等割'!E26</f>
        <v>6969</v>
      </c>
      <c r="G313" s="5">
        <f>'[1]法人均等割'!F26</f>
        <v>120</v>
      </c>
      <c r="H313" s="52">
        <f>'[1]法人均等割'!G26</f>
        <v>7089</v>
      </c>
      <c r="I313" s="60">
        <f t="shared" si="39"/>
        <v>98.2</v>
      </c>
      <c r="J313" s="8">
        <f t="shared" si="40"/>
        <v>35</v>
      </c>
      <c r="K313" s="61">
        <f t="shared" si="41"/>
        <v>95.3</v>
      </c>
      <c r="L313" s="25" t="s">
        <v>13</v>
      </c>
    </row>
    <row r="314" spans="2:12" ht="13.5">
      <c r="B314" s="25" t="s">
        <v>14</v>
      </c>
      <c r="C314" s="13">
        <f>'[1]法人均等割'!B27</f>
        <v>72959</v>
      </c>
      <c r="D314" s="5">
        <f>'[1]法人均等割'!C27</f>
        <v>4182</v>
      </c>
      <c r="E314" s="42">
        <f>'[1]法人均等割'!D27</f>
        <v>77141</v>
      </c>
      <c r="F314" s="51">
        <f>'[1]法人均等割'!E27</f>
        <v>72394</v>
      </c>
      <c r="G314" s="5">
        <f>'[1]法人均等割'!F27</f>
        <v>507</v>
      </c>
      <c r="H314" s="52">
        <f>'[1]法人均等割'!G27</f>
        <v>72901</v>
      </c>
      <c r="I314" s="60">
        <f t="shared" si="39"/>
        <v>99.2</v>
      </c>
      <c r="J314" s="8">
        <f t="shared" si="40"/>
        <v>12.1</v>
      </c>
      <c r="K314" s="61">
        <f t="shared" si="41"/>
        <v>94.5</v>
      </c>
      <c r="L314" s="25" t="s">
        <v>14</v>
      </c>
    </row>
    <row r="315" spans="2:12" ht="13.5">
      <c r="B315" s="25" t="s">
        <v>15</v>
      </c>
      <c r="C315" s="13">
        <f>'[1]法人均等割'!B28</f>
        <v>2960</v>
      </c>
      <c r="D315" s="5">
        <f>'[1]法人均等割'!C28</f>
        <v>280</v>
      </c>
      <c r="E315" s="42">
        <f>'[1]法人均等割'!D28</f>
        <v>3240</v>
      </c>
      <c r="F315" s="51">
        <f>'[1]法人均等割'!E28</f>
        <v>2830</v>
      </c>
      <c r="G315" s="5">
        <f>'[1]法人均等割'!F28</f>
        <v>130</v>
      </c>
      <c r="H315" s="52">
        <f>'[1]法人均等割'!G28</f>
        <v>2960</v>
      </c>
      <c r="I315" s="60">
        <f t="shared" si="39"/>
        <v>95.6</v>
      </c>
      <c r="J315" s="8">
        <f t="shared" si="40"/>
        <v>46.4</v>
      </c>
      <c r="K315" s="61">
        <f t="shared" si="41"/>
        <v>91.4</v>
      </c>
      <c r="L315" s="25" t="s">
        <v>15</v>
      </c>
    </row>
    <row r="316" spans="2:12" ht="13.5">
      <c r="B316" s="25" t="s">
        <v>16</v>
      </c>
      <c r="C316" s="13">
        <f>'[1]法人均等割'!B29</f>
        <v>2353</v>
      </c>
      <c r="D316" s="5">
        <f>'[1]法人均等割'!C29</f>
        <v>0</v>
      </c>
      <c r="E316" s="42">
        <f>'[1]法人均等割'!D29</f>
        <v>2353</v>
      </c>
      <c r="F316" s="51">
        <f>'[1]法人均等割'!E29</f>
        <v>2353</v>
      </c>
      <c r="G316" s="5">
        <f>'[1]法人均等割'!F29</f>
        <v>0</v>
      </c>
      <c r="H316" s="52">
        <f>'[1]法人均等割'!G29</f>
        <v>2353</v>
      </c>
      <c r="I316" s="60">
        <f t="shared" si="39"/>
        <v>100</v>
      </c>
      <c r="J316" s="8" t="str">
        <f t="shared" si="40"/>
        <v>-</v>
      </c>
      <c r="K316" s="61">
        <f t="shared" si="41"/>
        <v>100</v>
      </c>
      <c r="L316" s="25" t="s">
        <v>16</v>
      </c>
    </row>
    <row r="317" spans="2:12" ht="13.5">
      <c r="B317" s="25" t="s">
        <v>17</v>
      </c>
      <c r="C317" s="13">
        <f>'[1]法人均等割'!B30</f>
        <v>11556</v>
      </c>
      <c r="D317" s="5">
        <f>'[1]法人均等割'!C30</f>
        <v>1071</v>
      </c>
      <c r="E317" s="42">
        <f>'[1]法人均等割'!D30</f>
        <v>12627</v>
      </c>
      <c r="F317" s="51">
        <f>'[1]法人均等割'!E30</f>
        <v>11265</v>
      </c>
      <c r="G317" s="5">
        <f>'[1]法人均等割'!F30</f>
        <v>254</v>
      </c>
      <c r="H317" s="52">
        <f>'[1]法人均等割'!G30</f>
        <v>11519</v>
      </c>
      <c r="I317" s="60">
        <f t="shared" si="39"/>
        <v>97.5</v>
      </c>
      <c r="J317" s="8">
        <f t="shared" si="40"/>
        <v>23.7</v>
      </c>
      <c r="K317" s="61">
        <f t="shared" si="41"/>
        <v>91.2</v>
      </c>
      <c r="L317" s="25" t="s">
        <v>17</v>
      </c>
    </row>
    <row r="318" spans="2:12" ht="13.5">
      <c r="B318" s="25" t="s">
        <v>18</v>
      </c>
      <c r="C318" s="13">
        <f>'[1]法人均等割'!B31</f>
        <v>8370</v>
      </c>
      <c r="D318" s="5">
        <f>'[1]法人均等割'!C31</f>
        <v>490</v>
      </c>
      <c r="E318" s="42">
        <f>'[1]法人均等割'!D31</f>
        <v>8860</v>
      </c>
      <c r="F318" s="51">
        <f>'[1]法人均等割'!E31</f>
        <v>8060</v>
      </c>
      <c r="G318" s="5">
        <f>'[1]法人均等割'!F31</f>
        <v>230</v>
      </c>
      <c r="H318" s="52">
        <f>'[1]法人均等割'!G31</f>
        <v>8290</v>
      </c>
      <c r="I318" s="60">
        <f t="shared" si="39"/>
        <v>96.3</v>
      </c>
      <c r="J318" s="8">
        <f t="shared" si="40"/>
        <v>46.9</v>
      </c>
      <c r="K318" s="61">
        <f t="shared" si="41"/>
        <v>93.6</v>
      </c>
      <c r="L318" s="25" t="s">
        <v>18</v>
      </c>
    </row>
    <row r="319" spans="2:12" ht="13.5">
      <c r="B319" s="25" t="s">
        <v>19</v>
      </c>
      <c r="C319" s="13">
        <f>'[1]法人均等割'!B32</f>
        <v>24183</v>
      </c>
      <c r="D319" s="5">
        <f>'[1]法人均等割'!C32</f>
        <v>752</v>
      </c>
      <c r="E319" s="42">
        <f>'[1]法人均等割'!D32</f>
        <v>24935</v>
      </c>
      <c r="F319" s="51">
        <f>'[1]法人均等割'!E32</f>
        <v>23965</v>
      </c>
      <c r="G319" s="5">
        <f>'[1]法人均等割'!F32</f>
        <v>50</v>
      </c>
      <c r="H319" s="52">
        <f>'[1]法人均等割'!G32</f>
        <v>24015</v>
      </c>
      <c r="I319" s="60">
        <f t="shared" si="39"/>
        <v>99.1</v>
      </c>
      <c r="J319" s="8">
        <f t="shared" si="40"/>
        <v>6.6</v>
      </c>
      <c r="K319" s="61">
        <f t="shared" si="41"/>
        <v>96.3</v>
      </c>
      <c r="L319" s="25" t="s">
        <v>19</v>
      </c>
    </row>
    <row r="320" spans="2:12" ht="13.5">
      <c r="B320" s="25" t="s">
        <v>20</v>
      </c>
      <c r="C320" s="13">
        <f>'[1]法人均等割'!B33</f>
        <v>71770</v>
      </c>
      <c r="D320" s="5">
        <f>'[1]法人均等割'!C33</f>
        <v>438</v>
      </c>
      <c r="E320" s="42">
        <f>'[1]法人均等割'!D33</f>
        <v>72208</v>
      </c>
      <c r="F320" s="51">
        <f>'[1]法人均等割'!E33</f>
        <v>71532</v>
      </c>
      <c r="G320" s="5">
        <f>'[1]法人均等割'!F33</f>
        <v>100</v>
      </c>
      <c r="H320" s="52">
        <f>'[1]法人均等割'!G33</f>
        <v>71632</v>
      </c>
      <c r="I320" s="60">
        <f t="shared" si="39"/>
        <v>99.7</v>
      </c>
      <c r="J320" s="8">
        <f t="shared" si="40"/>
        <v>22.8</v>
      </c>
      <c r="K320" s="61">
        <f t="shared" si="41"/>
        <v>99.2</v>
      </c>
      <c r="L320" s="25" t="s">
        <v>20</v>
      </c>
    </row>
    <row r="321" spans="2:12" ht="13.5">
      <c r="B321" s="25" t="s">
        <v>21</v>
      </c>
      <c r="C321" s="13">
        <f>'[1]法人均等割'!B34</f>
        <v>56202</v>
      </c>
      <c r="D321" s="5">
        <f>'[1]法人均等割'!C34</f>
        <v>1752</v>
      </c>
      <c r="E321" s="42">
        <f>'[1]法人均等割'!D34</f>
        <v>57954</v>
      </c>
      <c r="F321" s="51">
        <f>'[1]法人均等割'!E34</f>
        <v>55760</v>
      </c>
      <c r="G321" s="5">
        <f>'[1]法人均等割'!F34</f>
        <v>200</v>
      </c>
      <c r="H321" s="52">
        <f>'[1]法人均等割'!G34</f>
        <v>55960</v>
      </c>
      <c r="I321" s="60">
        <f t="shared" si="39"/>
        <v>99.2</v>
      </c>
      <c r="J321" s="8">
        <f t="shared" si="40"/>
        <v>11.4</v>
      </c>
      <c r="K321" s="61">
        <f t="shared" si="41"/>
        <v>96.6</v>
      </c>
      <c r="L321" s="25" t="s">
        <v>21</v>
      </c>
    </row>
    <row r="322" spans="2:12" ht="13.5">
      <c r="B322" s="25" t="s">
        <v>22</v>
      </c>
      <c r="C322" s="13">
        <f>'[1]法人均等割'!B35</f>
        <v>28732</v>
      </c>
      <c r="D322" s="5">
        <f>'[1]法人均等割'!C35</f>
        <v>325</v>
      </c>
      <c r="E322" s="42">
        <f>'[1]法人均等割'!D35</f>
        <v>29057</v>
      </c>
      <c r="F322" s="51">
        <f>'[1]法人均等割'!E35</f>
        <v>28711</v>
      </c>
      <c r="G322" s="5">
        <f>'[1]法人均等割'!F35</f>
        <v>105</v>
      </c>
      <c r="H322" s="52">
        <f>'[1]法人均等割'!G35</f>
        <v>28816</v>
      </c>
      <c r="I322" s="60">
        <f t="shared" si="39"/>
        <v>99.9</v>
      </c>
      <c r="J322" s="8">
        <f t="shared" si="40"/>
        <v>32.3</v>
      </c>
      <c r="K322" s="61">
        <f t="shared" si="41"/>
        <v>99.2</v>
      </c>
      <c r="L322" s="25" t="s">
        <v>22</v>
      </c>
    </row>
    <row r="323" spans="2:12" ht="13.5">
      <c r="B323" s="25" t="s">
        <v>23</v>
      </c>
      <c r="C323" s="13">
        <f>'[1]法人均等割'!B36</f>
        <v>17023</v>
      </c>
      <c r="D323" s="5">
        <f>'[1]法人均等割'!C36</f>
        <v>625</v>
      </c>
      <c r="E323" s="42">
        <f>'[1]法人均等割'!D36</f>
        <v>17648</v>
      </c>
      <c r="F323" s="51">
        <f>'[1]法人均等割'!E36</f>
        <v>16898</v>
      </c>
      <c r="G323" s="5">
        <f>'[1]法人均等割'!F36</f>
        <v>175</v>
      </c>
      <c r="H323" s="52">
        <f>'[1]法人均等割'!G36</f>
        <v>17073</v>
      </c>
      <c r="I323" s="60">
        <f t="shared" si="39"/>
        <v>99.3</v>
      </c>
      <c r="J323" s="8">
        <f t="shared" si="40"/>
        <v>28</v>
      </c>
      <c r="K323" s="61">
        <f t="shared" si="41"/>
        <v>96.7</v>
      </c>
      <c r="L323" s="25" t="s">
        <v>23</v>
      </c>
    </row>
    <row r="324" spans="2:12" ht="13.5">
      <c r="B324" s="25" t="s">
        <v>37</v>
      </c>
      <c r="C324" s="13">
        <f>'[1]法人均等割'!B37</f>
        <v>48047</v>
      </c>
      <c r="D324" s="5">
        <f>'[1]法人均等割'!C37</f>
        <v>694</v>
      </c>
      <c r="E324" s="42">
        <f>'[1]法人均等割'!D37</f>
        <v>48741</v>
      </c>
      <c r="F324" s="51">
        <f>'[1]法人均等割'!E37</f>
        <v>47964</v>
      </c>
      <c r="G324" s="5">
        <f>'[1]法人均等割'!F37</f>
        <v>126</v>
      </c>
      <c r="H324" s="52">
        <f>'[1]法人均等割'!G37</f>
        <v>48090</v>
      </c>
      <c r="I324" s="60">
        <f t="shared" si="39"/>
        <v>99.8</v>
      </c>
      <c r="J324" s="8">
        <f t="shared" si="40"/>
        <v>18.2</v>
      </c>
      <c r="K324" s="61">
        <f t="shared" si="41"/>
        <v>98.7</v>
      </c>
      <c r="L324" s="25" t="s">
        <v>37</v>
      </c>
    </row>
    <row r="325" spans="2:12" ht="13.5">
      <c r="B325" s="25" t="s">
        <v>24</v>
      </c>
      <c r="C325" s="13">
        <f>'[1]法人均等割'!B38</f>
        <v>10341</v>
      </c>
      <c r="D325" s="5">
        <f>'[1]法人均等割'!C38</f>
        <v>1042</v>
      </c>
      <c r="E325" s="42">
        <f>'[1]法人均等割'!D38</f>
        <v>11383</v>
      </c>
      <c r="F325" s="51">
        <f>'[1]法人均等割'!E38</f>
        <v>10341</v>
      </c>
      <c r="G325" s="5">
        <f>'[1]法人均等割'!F38</f>
        <v>130</v>
      </c>
      <c r="H325" s="52">
        <f>'[1]法人均等割'!G38</f>
        <v>10471</v>
      </c>
      <c r="I325" s="60">
        <f t="shared" si="39"/>
        <v>100</v>
      </c>
      <c r="J325" s="8">
        <f t="shared" si="40"/>
        <v>12.5</v>
      </c>
      <c r="K325" s="61">
        <f t="shared" si="41"/>
        <v>92</v>
      </c>
      <c r="L325" s="25" t="s">
        <v>24</v>
      </c>
    </row>
    <row r="326" spans="2:12" ht="13.5">
      <c r="B326" s="25" t="s">
        <v>25</v>
      </c>
      <c r="C326" s="13">
        <f>'[1]法人均等割'!B39</f>
        <v>2688</v>
      </c>
      <c r="D326" s="5">
        <f>'[1]法人均等割'!C39</f>
        <v>0</v>
      </c>
      <c r="E326" s="42">
        <f>'[1]法人均等割'!D39</f>
        <v>2688</v>
      </c>
      <c r="F326" s="51">
        <f>'[1]法人均等割'!E39</f>
        <v>2688</v>
      </c>
      <c r="G326" s="5">
        <f>'[1]法人均等割'!F39</f>
        <v>0</v>
      </c>
      <c r="H326" s="52">
        <f>'[1]法人均等割'!G39</f>
        <v>2688</v>
      </c>
      <c r="I326" s="60">
        <f t="shared" si="39"/>
        <v>100</v>
      </c>
      <c r="J326" s="8" t="str">
        <f t="shared" si="40"/>
        <v>-</v>
      </c>
      <c r="K326" s="61">
        <f t="shared" si="41"/>
        <v>100</v>
      </c>
      <c r="L326" s="25" t="s">
        <v>25</v>
      </c>
    </row>
    <row r="327" spans="2:12" ht="13.5">
      <c r="B327" s="25" t="s">
        <v>26</v>
      </c>
      <c r="C327" s="13">
        <f>'[1]法人均等割'!B40</f>
        <v>3252</v>
      </c>
      <c r="D327" s="5">
        <f>'[1]法人均等割'!C40</f>
        <v>230</v>
      </c>
      <c r="E327" s="42">
        <f>'[1]法人均等割'!D40</f>
        <v>3482</v>
      </c>
      <c r="F327" s="51">
        <f>'[1]法人均等割'!E40</f>
        <v>3252</v>
      </c>
      <c r="G327" s="5">
        <f>'[1]法人均等割'!F40</f>
        <v>100</v>
      </c>
      <c r="H327" s="52">
        <f>'[1]法人均等割'!G40</f>
        <v>3352</v>
      </c>
      <c r="I327" s="60">
        <f t="shared" si="39"/>
        <v>100</v>
      </c>
      <c r="J327" s="8">
        <f t="shared" si="40"/>
        <v>43.5</v>
      </c>
      <c r="K327" s="61">
        <f t="shared" si="41"/>
        <v>96.3</v>
      </c>
      <c r="L327" s="25" t="s">
        <v>26</v>
      </c>
    </row>
    <row r="328" spans="2:12" ht="13.5">
      <c r="B328" s="25" t="s">
        <v>27</v>
      </c>
      <c r="C328" s="13">
        <f>'[1]法人均等割'!B41</f>
        <v>2060</v>
      </c>
      <c r="D328" s="5">
        <f>'[1]法人均等割'!C41</f>
        <v>50</v>
      </c>
      <c r="E328" s="42">
        <f>'[1]法人均等割'!D41</f>
        <v>2110</v>
      </c>
      <c r="F328" s="51">
        <f>'[1]法人均等割'!E41</f>
        <v>2010</v>
      </c>
      <c r="G328" s="5">
        <f>'[1]法人均等割'!F41</f>
        <v>0</v>
      </c>
      <c r="H328" s="52">
        <f>'[1]法人均等割'!G41</f>
        <v>2010</v>
      </c>
      <c r="I328" s="60">
        <f t="shared" si="39"/>
        <v>97.6</v>
      </c>
      <c r="J328" s="8">
        <f t="shared" si="40"/>
        <v>0</v>
      </c>
      <c r="K328" s="61">
        <f t="shared" si="41"/>
        <v>95.3</v>
      </c>
      <c r="L328" s="25" t="s">
        <v>27</v>
      </c>
    </row>
    <row r="329" spans="2:12" ht="13.5">
      <c r="B329" s="25" t="s">
        <v>28</v>
      </c>
      <c r="C329" s="13">
        <f>'[1]法人均等割'!B42</f>
        <v>11356</v>
      </c>
      <c r="D329" s="5">
        <f>'[1]法人均等割'!C42</f>
        <v>50</v>
      </c>
      <c r="E329" s="42">
        <f>'[1]法人均等割'!D42</f>
        <v>11406</v>
      </c>
      <c r="F329" s="51">
        <f>'[1]法人均等割'!E42</f>
        <v>11226</v>
      </c>
      <c r="G329" s="5">
        <f>'[1]法人均等割'!F42</f>
        <v>50</v>
      </c>
      <c r="H329" s="52">
        <f>'[1]法人均等割'!G42</f>
        <v>11276</v>
      </c>
      <c r="I329" s="60">
        <f t="shared" si="39"/>
        <v>98.9</v>
      </c>
      <c r="J329" s="8">
        <f t="shared" si="40"/>
        <v>100</v>
      </c>
      <c r="K329" s="61">
        <f t="shared" si="41"/>
        <v>98.9</v>
      </c>
      <c r="L329" s="25" t="s">
        <v>28</v>
      </c>
    </row>
    <row r="330" spans="2:12" ht="13.5">
      <c r="B330" s="25" t="s">
        <v>29</v>
      </c>
      <c r="C330" s="13">
        <f>'[1]法人均等割'!B43</f>
        <v>6410</v>
      </c>
      <c r="D330" s="5">
        <f>'[1]法人均等割'!C43</f>
        <v>0</v>
      </c>
      <c r="E330" s="42">
        <f>'[1]法人均等割'!D43</f>
        <v>6410</v>
      </c>
      <c r="F330" s="51">
        <f>'[1]法人均等割'!E43</f>
        <v>6360</v>
      </c>
      <c r="G330" s="5">
        <f>'[1]法人均等割'!F43</f>
        <v>0</v>
      </c>
      <c r="H330" s="52">
        <f>'[1]法人均等割'!G43</f>
        <v>6360</v>
      </c>
      <c r="I330" s="60">
        <f t="shared" si="39"/>
        <v>99.2</v>
      </c>
      <c r="J330" s="8" t="str">
        <f t="shared" si="40"/>
        <v>-</v>
      </c>
      <c r="K330" s="61">
        <f t="shared" si="41"/>
        <v>99.2</v>
      </c>
      <c r="L330" s="25" t="s">
        <v>29</v>
      </c>
    </row>
    <row r="331" spans="2:12" ht="13.5">
      <c r="B331" s="25" t="s">
        <v>30</v>
      </c>
      <c r="C331" s="13">
        <f>'[1]法人均等割'!B44</f>
        <v>3168</v>
      </c>
      <c r="D331" s="7">
        <f>'[1]法人均等割'!C44</f>
        <v>0</v>
      </c>
      <c r="E331" s="42">
        <f>'[1]法人均等割'!D44</f>
        <v>3168</v>
      </c>
      <c r="F331" s="51">
        <f>'[1]法人均等割'!E44</f>
        <v>3168</v>
      </c>
      <c r="G331" s="7">
        <f>'[1]法人均等割'!F44</f>
        <v>0</v>
      </c>
      <c r="H331" s="52">
        <f>'[1]法人均等割'!G44</f>
        <v>3168</v>
      </c>
      <c r="I331" s="60">
        <f t="shared" si="39"/>
        <v>100</v>
      </c>
      <c r="J331" s="7" t="str">
        <f t="shared" si="40"/>
        <v>-</v>
      </c>
      <c r="K331" s="61">
        <f t="shared" si="41"/>
        <v>100</v>
      </c>
      <c r="L331" s="25" t="s">
        <v>30</v>
      </c>
    </row>
    <row r="332" spans="2:12" ht="13.5">
      <c r="B332" s="25" t="s">
        <v>31</v>
      </c>
      <c r="C332" s="13">
        <f>'[1]法人均等割'!B45</f>
        <v>6090</v>
      </c>
      <c r="D332" s="5">
        <f>'[1]法人均等割'!C45</f>
        <v>180</v>
      </c>
      <c r="E332" s="42">
        <f>'[1]法人均等割'!D45</f>
        <v>6270</v>
      </c>
      <c r="F332" s="51">
        <f>'[1]法人均等割'!E45</f>
        <v>6090</v>
      </c>
      <c r="G332" s="5">
        <f>'[1]法人均等割'!F45</f>
        <v>0</v>
      </c>
      <c r="H332" s="52">
        <f>'[1]法人均等割'!G45</f>
        <v>6090</v>
      </c>
      <c r="I332" s="60">
        <f t="shared" si="39"/>
        <v>100</v>
      </c>
      <c r="J332" s="8">
        <f t="shared" si="40"/>
        <v>0</v>
      </c>
      <c r="K332" s="61">
        <f t="shared" si="41"/>
        <v>97.1</v>
      </c>
      <c r="L332" s="25" t="s">
        <v>31</v>
      </c>
    </row>
    <row r="333" spans="2:12" ht="13.5">
      <c r="B333" s="26" t="s">
        <v>32</v>
      </c>
      <c r="C333" s="14">
        <f>'[1]法人均等割'!B46</f>
        <v>6515</v>
      </c>
      <c r="D333" s="15">
        <f>'[1]法人均等割'!C46</f>
        <v>748</v>
      </c>
      <c r="E333" s="43">
        <f>'[1]法人均等割'!D46</f>
        <v>7263</v>
      </c>
      <c r="F333" s="53">
        <f>'[1]法人均等割'!E46</f>
        <v>6507</v>
      </c>
      <c r="G333" s="15">
        <f>'[1]法人均等割'!F46</f>
        <v>178</v>
      </c>
      <c r="H333" s="54">
        <f>'[1]法人均等割'!G46</f>
        <v>6685</v>
      </c>
      <c r="I333" s="62">
        <f t="shared" si="39"/>
        <v>99.9</v>
      </c>
      <c r="J333" s="63">
        <f t="shared" si="40"/>
        <v>23.8</v>
      </c>
      <c r="K333" s="64">
        <f t="shared" si="41"/>
        <v>92</v>
      </c>
      <c r="L333" s="26" t="s">
        <v>32</v>
      </c>
    </row>
    <row r="334" spans="2:12" ht="15.75" customHeight="1">
      <c r="B334" s="36" t="s">
        <v>38</v>
      </c>
      <c r="C334" s="37">
        <f>'[1]法人均等割'!B47</f>
        <v>533709</v>
      </c>
      <c r="D334" s="38">
        <f>'[1]法人均等割'!C47</f>
        <v>17750</v>
      </c>
      <c r="E334" s="44">
        <f>'[1]法人均等割'!D47</f>
        <v>551459</v>
      </c>
      <c r="F334" s="55">
        <f>'[1]法人均等割'!E47</f>
        <v>530091</v>
      </c>
      <c r="G334" s="38">
        <f>'[1]法人均等割'!F47</f>
        <v>3517</v>
      </c>
      <c r="H334" s="56">
        <f>'[1]法人均等割'!G47</f>
        <v>533608</v>
      </c>
      <c r="I334" s="65">
        <f t="shared" si="39"/>
        <v>99.3</v>
      </c>
      <c r="J334" s="66">
        <f t="shared" si="40"/>
        <v>19.8</v>
      </c>
      <c r="K334" s="67">
        <f t="shared" si="41"/>
        <v>96.8</v>
      </c>
      <c r="L334" s="36" t="s">
        <v>38</v>
      </c>
    </row>
    <row r="335" spans="2:12" ht="15.75" customHeight="1">
      <c r="B335" s="36" t="s">
        <v>39</v>
      </c>
      <c r="C335" s="37">
        <f>'[1]法人均等割'!B48</f>
        <v>2862878</v>
      </c>
      <c r="D335" s="38">
        <f>'[1]法人均等割'!C48</f>
        <v>67491</v>
      </c>
      <c r="E335" s="44">
        <f>'[1]法人均等割'!D48</f>
        <v>2930369</v>
      </c>
      <c r="F335" s="55">
        <f>'[1]法人均等割'!E48</f>
        <v>2836811</v>
      </c>
      <c r="G335" s="38">
        <f>'[1]法人均等割'!F48</f>
        <v>11254</v>
      </c>
      <c r="H335" s="56">
        <f>'[1]法人均等割'!G48</f>
        <v>2848065</v>
      </c>
      <c r="I335" s="65">
        <f t="shared" si="39"/>
        <v>99.1</v>
      </c>
      <c r="J335" s="66">
        <f t="shared" si="40"/>
        <v>16.7</v>
      </c>
      <c r="K335" s="67">
        <f t="shared" si="41"/>
        <v>97.2</v>
      </c>
      <c r="L335" s="36" t="s">
        <v>39</v>
      </c>
    </row>
    <row r="337" ht="18.75">
      <c r="B337" s="3" t="s">
        <v>55</v>
      </c>
    </row>
    <row r="338" ht="13.5">
      <c r="K338" s="1" t="s">
        <v>45</v>
      </c>
    </row>
    <row r="339" spans="2:12" s="2" customFormat="1" ht="17.25" customHeight="1">
      <c r="B339" s="22" t="s">
        <v>48</v>
      </c>
      <c r="C339" s="167" t="s">
        <v>41</v>
      </c>
      <c r="D339" s="168"/>
      <c r="E339" s="169"/>
      <c r="F339" s="168" t="s">
        <v>42</v>
      </c>
      <c r="G339" s="168"/>
      <c r="H339" s="168"/>
      <c r="I339" s="167" t="s">
        <v>43</v>
      </c>
      <c r="J339" s="168"/>
      <c r="K339" s="169"/>
      <c r="L339" s="22" t="s">
        <v>46</v>
      </c>
    </row>
    <row r="340" spans="2:12" s="2" customFormat="1" ht="17.25" customHeight="1">
      <c r="B340" s="23"/>
      <c r="C340" s="12" t="s">
        <v>34</v>
      </c>
      <c r="D340" s="9" t="s">
        <v>35</v>
      </c>
      <c r="E340" s="10" t="s">
        <v>40</v>
      </c>
      <c r="F340" s="31" t="s">
        <v>34</v>
      </c>
      <c r="G340" s="9" t="s">
        <v>35</v>
      </c>
      <c r="H340" s="32" t="s">
        <v>40</v>
      </c>
      <c r="I340" s="12" t="s">
        <v>89</v>
      </c>
      <c r="J340" s="9" t="s">
        <v>90</v>
      </c>
      <c r="K340" s="10" t="s">
        <v>91</v>
      </c>
      <c r="L340" s="23"/>
    </row>
    <row r="341" spans="2:12" s="2" customFormat="1" ht="17.25" customHeight="1">
      <c r="B341" s="27" t="s">
        <v>44</v>
      </c>
      <c r="C341" s="28" t="s">
        <v>92</v>
      </c>
      <c r="D341" s="29" t="s">
        <v>93</v>
      </c>
      <c r="E341" s="30" t="s">
        <v>94</v>
      </c>
      <c r="F341" s="33" t="s">
        <v>95</v>
      </c>
      <c r="G341" s="29" t="s">
        <v>96</v>
      </c>
      <c r="H341" s="34" t="s">
        <v>97</v>
      </c>
      <c r="I341" s="28"/>
      <c r="J341" s="29"/>
      <c r="K341" s="30"/>
      <c r="L341" s="27" t="s">
        <v>47</v>
      </c>
    </row>
    <row r="342" spans="2:12" ht="13.5">
      <c r="B342" s="24" t="s">
        <v>98</v>
      </c>
      <c r="C342" s="18">
        <f>'[1]法人税割'!B7</f>
        <v>3413718</v>
      </c>
      <c r="D342" s="19">
        <f>'[1]法人税割'!C7</f>
        <v>70880</v>
      </c>
      <c r="E342" s="41">
        <f>'[1]法人税割'!D7</f>
        <v>3484598</v>
      </c>
      <c r="F342" s="49">
        <f>'[1]法人税割'!E7</f>
        <v>3370793</v>
      </c>
      <c r="G342" s="19">
        <f>'[1]法人税割'!F7</f>
        <v>9391</v>
      </c>
      <c r="H342" s="50">
        <f>'[1]法人税割'!G7</f>
        <v>3380184</v>
      </c>
      <c r="I342" s="57">
        <f aca="true" t="shared" si="42" ref="I342:I383">IF(C342=0,"-",ROUND(F342/C342*100,1))</f>
        <v>98.7</v>
      </c>
      <c r="J342" s="58">
        <f aca="true" t="shared" si="43" ref="J342:J383">IF(D342=0,"-",ROUND(G342/D342*100,1))</f>
        <v>13.2</v>
      </c>
      <c r="K342" s="59">
        <f aca="true" t="shared" si="44" ref="K342:K383">IF(E342=0,"-",ROUND(H342/E342*100,1))</f>
        <v>97</v>
      </c>
      <c r="L342" s="35" t="s">
        <v>98</v>
      </c>
    </row>
    <row r="343" spans="2:12" ht="13.5">
      <c r="B343" s="25" t="s">
        <v>0</v>
      </c>
      <c r="C343" s="13">
        <f>'[1]法人税割'!B8</f>
        <v>410709</v>
      </c>
      <c r="D343" s="5">
        <f>'[1]法人税割'!C8</f>
        <v>2367</v>
      </c>
      <c r="E343" s="42">
        <f>'[1]法人税割'!D8</f>
        <v>413076</v>
      </c>
      <c r="F343" s="51">
        <f>'[1]法人税割'!E8</f>
        <v>403375</v>
      </c>
      <c r="G343" s="5">
        <f>'[1]法人税割'!F8</f>
        <v>645</v>
      </c>
      <c r="H343" s="52">
        <f>'[1]法人税割'!G8</f>
        <v>404020</v>
      </c>
      <c r="I343" s="60">
        <f t="shared" si="42"/>
        <v>98.2</v>
      </c>
      <c r="J343" s="8">
        <f t="shared" si="43"/>
        <v>27.2</v>
      </c>
      <c r="K343" s="61">
        <f t="shared" si="44"/>
        <v>97.8</v>
      </c>
      <c r="L343" s="25" t="s">
        <v>0</v>
      </c>
    </row>
    <row r="344" spans="2:12" ht="13.5">
      <c r="B344" s="25" t="s">
        <v>1</v>
      </c>
      <c r="C344" s="13">
        <f>'[1]法人税割'!B9</f>
        <v>1700574</v>
      </c>
      <c r="D344" s="5">
        <f>'[1]法人税割'!C9</f>
        <v>23260</v>
      </c>
      <c r="E344" s="42">
        <f>'[1]法人税割'!D9</f>
        <v>1723834</v>
      </c>
      <c r="F344" s="51">
        <f>'[1]法人税割'!E9</f>
        <v>1696286</v>
      </c>
      <c r="G344" s="5">
        <f>'[1]法人税割'!F9</f>
        <v>1579</v>
      </c>
      <c r="H344" s="52">
        <f>'[1]法人税割'!G9</f>
        <v>1697865</v>
      </c>
      <c r="I344" s="60">
        <f t="shared" si="42"/>
        <v>99.7</v>
      </c>
      <c r="J344" s="8">
        <f t="shared" si="43"/>
        <v>6.8</v>
      </c>
      <c r="K344" s="61">
        <f t="shared" si="44"/>
        <v>98.5</v>
      </c>
      <c r="L344" s="25" t="s">
        <v>1</v>
      </c>
    </row>
    <row r="345" spans="2:12" ht="13.5">
      <c r="B345" s="25" t="s">
        <v>2</v>
      </c>
      <c r="C345" s="13">
        <f>'[1]法人税割'!B10</f>
        <v>1199725</v>
      </c>
      <c r="D345" s="5">
        <f>'[1]法人税割'!C10</f>
        <v>9673</v>
      </c>
      <c r="E345" s="42">
        <f>'[1]法人税割'!D10</f>
        <v>1209398</v>
      </c>
      <c r="F345" s="51">
        <f>'[1]法人税割'!E10</f>
        <v>1198811</v>
      </c>
      <c r="G345" s="5">
        <f>'[1]法人税割'!F10</f>
        <v>5519</v>
      </c>
      <c r="H345" s="52">
        <f>'[1]法人税割'!G10</f>
        <v>1204330</v>
      </c>
      <c r="I345" s="60">
        <f t="shared" si="42"/>
        <v>99.9</v>
      </c>
      <c r="J345" s="8">
        <f t="shared" si="43"/>
        <v>57.1</v>
      </c>
      <c r="K345" s="61">
        <f t="shared" si="44"/>
        <v>99.6</v>
      </c>
      <c r="L345" s="25" t="s">
        <v>2</v>
      </c>
    </row>
    <row r="346" spans="2:12" ht="13.5">
      <c r="B346" s="25" t="s">
        <v>3</v>
      </c>
      <c r="C346" s="13">
        <f>'[1]法人税割'!B11</f>
        <v>964121</v>
      </c>
      <c r="D346" s="5">
        <f>'[1]法人税割'!C11</f>
        <v>12435</v>
      </c>
      <c r="E346" s="42">
        <f>'[1]法人税割'!D11</f>
        <v>976556</v>
      </c>
      <c r="F346" s="51">
        <f>'[1]法人税割'!E11</f>
        <v>960684</v>
      </c>
      <c r="G346" s="5">
        <f>'[1]法人税割'!F11</f>
        <v>1301</v>
      </c>
      <c r="H346" s="52">
        <f>'[1]法人税割'!G11</f>
        <v>961985</v>
      </c>
      <c r="I346" s="60">
        <f t="shared" si="42"/>
        <v>99.6</v>
      </c>
      <c r="J346" s="8">
        <f t="shared" si="43"/>
        <v>10.5</v>
      </c>
      <c r="K346" s="61">
        <f t="shared" si="44"/>
        <v>98.5</v>
      </c>
      <c r="L346" s="25" t="s">
        <v>3</v>
      </c>
    </row>
    <row r="347" spans="2:12" ht="13.5">
      <c r="B347" s="25" t="s">
        <v>4</v>
      </c>
      <c r="C347" s="13">
        <f>'[1]法人税割'!B12</f>
        <v>248312</v>
      </c>
      <c r="D347" s="5">
        <f>'[1]法人税割'!C12</f>
        <v>3240</v>
      </c>
      <c r="E347" s="42">
        <f>'[1]法人税割'!D12</f>
        <v>251552</v>
      </c>
      <c r="F347" s="51">
        <f>'[1]法人税割'!E12</f>
        <v>246312</v>
      </c>
      <c r="G347" s="5">
        <f>'[1]法人税割'!F12</f>
        <v>574</v>
      </c>
      <c r="H347" s="52">
        <f>'[1]法人税割'!G12</f>
        <v>246886</v>
      </c>
      <c r="I347" s="60">
        <f t="shared" si="42"/>
        <v>99.2</v>
      </c>
      <c r="J347" s="8">
        <f t="shared" si="43"/>
        <v>17.7</v>
      </c>
      <c r="K347" s="61">
        <f t="shared" si="44"/>
        <v>98.1</v>
      </c>
      <c r="L347" s="25" t="s">
        <v>4</v>
      </c>
    </row>
    <row r="348" spans="2:12" ht="13.5">
      <c r="B348" s="25" t="s">
        <v>80</v>
      </c>
      <c r="C348" s="13">
        <f>'[1]法人税割'!B13</f>
        <v>181737</v>
      </c>
      <c r="D348" s="5">
        <f>'[1]法人税割'!C13</f>
        <v>33</v>
      </c>
      <c r="E348" s="42">
        <f>'[1]法人税割'!D13</f>
        <v>181770</v>
      </c>
      <c r="F348" s="51">
        <f>'[1]法人税割'!E13</f>
        <v>181464</v>
      </c>
      <c r="G348" s="5">
        <f>'[1]法人税割'!F13</f>
        <v>16</v>
      </c>
      <c r="H348" s="52">
        <f>'[1]法人税割'!G13</f>
        <v>181480</v>
      </c>
      <c r="I348" s="60">
        <f t="shared" si="42"/>
        <v>99.8</v>
      </c>
      <c r="J348" s="8">
        <f t="shared" si="43"/>
        <v>48.5</v>
      </c>
      <c r="K348" s="61">
        <f t="shared" si="44"/>
        <v>99.8</v>
      </c>
      <c r="L348" s="25" t="s">
        <v>81</v>
      </c>
    </row>
    <row r="349" spans="2:12" ht="13.5">
      <c r="B349" s="25" t="s">
        <v>5</v>
      </c>
      <c r="C349" s="13">
        <f>'[1]法人税割'!B14</f>
        <v>208301</v>
      </c>
      <c r="D349" s="5">
        <f>'[1]法人税割'!C14</f>
        <v>4906</v>
      </c>
      <c r="E349" s="42">
        <f>'[1]法人税割'!D14</f>
        <v>213207</v>
      </c>
      <c r="F349" s="51">
        <f>'[1]法人税割'!E14</f>
        <v>206859</v>
      </c>
      <c r="G349" s="5">
        <f>'[1]法人税割'!F14</f>
        <v>1138</v>
      </c>
      <c r="H349" s="52">
        <f>'[1]法人税割'!G14</f>
        <v>207997</v>
      </c>
      <c r="I349" s="60">
        <f t="shared" si="42"/>
        <v>99.3</v>
      </c>
      <c r="J349" s="8">
        <f t="shared" si="43"/>
        <v>23.2</v>
      </c>
      <c r="K349" s="61">
        <f t="shared" si="44"/>
        <v>97.6</v>
      </c>
      <c r="L349" s="25" t="s">
        <v>5</v>
      </c>
    </row>
    <row r="350" spans="2:12" ht="13.5">
      <c r="B350" s="25" t="s">
        <v>6</v>
      </c>
      <c r="C350" s="13">
        <f>'[1]法人税割'!B15</f>
        <v>537095</v>
      </c>
      <c r="D350" s="5">
        <f>'[1]法人税割'!C15</f>
        <v>20702</v>
      </c>
      <c r="E350" s="42">
        <f>'[1]法人税割'!D15</f>
        <v>557797</v>
      </c>
      <c r="F350" s="51">
        <f>'[1]法人税割'!E15</f>
        <v>534133</v>
      </c>
      <c r="G350" s="5">
        <f>'[1]法人税割'!F15</f>
        <v>1984</v>
      </c>
      <c r="H350" s="52">
        <f>'[1]法人税割'!G15</f>
        <v>536117</v>
      </c>
      <c r="I350" s="60">
        <f t="shared" si="42"/>
        <v>99.4</v>
      </c>
      <c r="J350" s="8">
        <f t="shared" si="43"/>
        <v>9.6</v>
      </c>
      <c r="K350" s="61">
        <f t="shared" si="44"/>
        <v>96.1</v>
      </c>
      <c r="L350" s="25" t="s">
        <v>6</v>
      </c>
    </row>
    <row r="351" spans="2:12" ht="13.5">
      <c r="B351" s="25" t="s">
        <v>7</v>
      </c>
      <c r="C351" s="13">
        <f>'[1]法人税割'!B16</f>
        <v>258780</v>
      </c>
      <c r="D351" s="5">
        <f>'[1]法人税割'!C16</f>
        <v>3286</v>
      </c>
      <c r="E351" s="42">
        <f>'[1]法人税割'!D16</f>
        <v>262066</v>
      </c>
      <c r="F351" s="51">
        <f>'[1]法人税割'!E16</f>
        <v>254704</v>
      </c>
      <c r="G351" s="5">
        <f>'[1]法人税割'!F16</f>
        <v>1286</v>
      </c>
      <c r="H351" s="52">
        <f>'[1]法人税割'!G16</f>
        <v>255990</v>
      </c>
      <c r="I351" s="60">
        <f t="shared" si="42"/>
        <v>98.4</v>
      </c>
      <c r="J351" s="8">
        <f t="shared" si="43"/>
        <v>39.1</v>
      </c>
      <c r="K351" s="61">
        <f t="shared" si="44"/>
        <v>97.7</v>
      </c>
      <c r="L351" s="25" t="s">
        <v>7</v>
      </c>
    </row>
    <row r="352" spans="2:12" ht="13.5">
      <c r="B352" s="25" t="str">
        <f>B304</f>
        <v>葛　城　市</v>
      </c>
      <c r="C352" s="13">
        <f>'[1]法人税割'!B17</f>
        <v>846186</v>
      </c>
      <c r="D352" s="5">
        <f>'[1]法人税割'!C17</f>
        <v>2451</v>
      </c>
      <c r="E352" s="42">
        <f>'[1]法人税割'!D17</f>
        <v>848637</v>
      </c>
      <c r="F352" s="51">
        <f>'[1]法人税割'!E17</f>
        <v>846152</v>
      </c>
      <c r="G352" s="5">
        <f>'[1]法人税割'!F17</f>
        <v>8</v>
      </c>
      <c r="H352" s="52">
        <f>'[1]法人税割'!G17</f>
        <v>846160</v>
      </c>
      <c r="I352" s="60">
        <f t="shared" si="42"/>
        <v>100</v>
      </c>
      <c r="J352" s="8">
        <f t="shared" si="43"/>
        <v>0.3</v>
      </c>
      <c r="K352" s="61">
        <f t="shared" si="44"/>
        <v>99.7</v>
      </c>
      <c r="L352" s="25" t="str">
        <f>B352</f>
        <v>葛　城　市</v>
      </c>
    </row>
    <row r="353" spans="2:12" ht="13.5">
      <c r="B353" s="68" t="s">
        <v>87</v>
      </c>
      <c r="C353" s="69">
        <f>'[1]法人税割'!B18</f>
        <v>58375</v>
      </c>
      <c r="D353" s="70">
        <f>'[1]法人税割'!C18</f>
        <v>1124</v>
      </c>
      <c r="E353" s="71">
        <f>'[1]法人税割'!D18</f>
        <v>59499</v>
      </c>
      <c r="F353" s="72">
        <f>'[1]法人税割'!E18</f>
        <v>58267</v>
      </c>
      <c r="G353" s="70">
        <f>'[1]法人税割'!F18</f>
        <v>1069</v>
      </c>
      <c r="H353" s="73">
        <f>'[1]法人税割'!G18</f>
        <v>59336</v>
      </c>
      <c r="I353" s="77">
        <f t="shared" si="42"/>
        <v>99.8</v>
      </c>
      <c r="J353" s="78">
        <f t="shared" si="43"/>
        <v>95.1</v>
      </c>
      <c r="K353" s="79">
        <f t="shared" si="44"/>
        <v>99.7</v>
      </c>
      <c r="L353" s="68" t="s">
        <v>87</v>
      </c>
    </row>
    <row r="354" spans="2:12" ht="15.75" customHeight="1">
      <c r="B354" s="36" t="s">
        <v>36</v>
      </c>
      <c r="C354" s="37">
        <f>'[1]法人税割'!B19</f>
        <v>10027633</v>
      </c>
      <c r="D354" s="38">
        <f>'[1]法人税割'!C19</f>
        <v>154357</v>
      </c>
      <c r="E354" s="44">
        <f>'[1]法人税割'!D19</f>
        <v>10181990</v>
      </c>
      <c r="F354" s="55">
        <f>'[1]法人税割'!E19</f>
        <v>9957840</v>
      </c>
      <c r="G354" s="38">
        <f>'[1]法人税割'!F19</f>
        <v>24510</v>
      </c>
      <c r="H354" s="56">
        <f>'[1]法人税割'!G19</f>
        <v>9982350</v>
      </c>
      <c r="I354" s="65">
        <f t="shared" si="42"/>
        <v>99.3</v>
      </c>
      <c r="J354" s="66">
        <f t="shared" si="43"/>
        <v>15.9</v>
      </c>
      <c r="K354" s="67">
        <f t="shared" si="44"/>
        <v>98</v>
      </c>
      <c r="L354" s="36" t="s">
        <v>36</v>
      </c>
    </row>
    <row r="355" spans="2:12" ht="13.5">
      <c r="B355" s="25" t="s">
        <v>8</v>
      </c>
      <c r="C355" s="13">
        <f>'[1]法人税割'!B20</f>
        <v>6540</v>
      </c>
      <c r="D355" s="5">
        <f>'[1]法人税割'!C20</f>
        <v>8</v>
      </c>
      <c r="E355" s="42">
        <f>'[1]法人税割'!D20</f>
        <v>6548</v>
      </c>
      <c r="F355" s="51">
        <f>'[1]法人税割'!E20</f>
        <v>6540</v>
      </c>
      <c r="G355" s="5">
        <f>'[1]法人税割'!F20</f>
        <v>3</v>
      </c>
      <c r="H355" s="52">
        <f>'[1]法人税割'!G20</f>
        <v>6543</v>
      </c>
      <c r="I355" s="60">
        <f t="shared" si="42"/>
        <v>100</v>
      </c>
      <c r="J355" s="8">
        <f t="shared" si="43"/>
        <v>37.5</v>
      </c>
      <c r="K355" s="61">
        <f t="shared" si="44"/>
        <v>99.9</v>
      </c>
      <c r="L355" s="25" t="s">
        <v>8</v>
      </c>
    </row>
    <row r="356" spans="2:12" ht="13.5">
      <c r="B356" s="25" t="s">
        <v>9</v>
      </c>
      <c r="C356" s="13">
        <f>'[1]法人税割'!B21</f>
        <v>61459</v>
      </c>
      <c r="D356" s="5">
        <f>'[1]法人税割'!C21</f>
        <v>419</v>
      </c>
      <c r="E356" s="42">
        <f>'[1]法人税割'!D21</f>
        <v>61878</v>
      </c>
      <c r="F356" s="51">
        <f>'[1]法人税割'!E21</f>
        <v>61459</v>
      </c>
      <c r="G356" s="5">
        <f>'[1]法人税割'!F21</f>
        <v>132</v>
      </c>
      <c r="H356" s="52">
        <f>'[1]法人税割'!G21</f>
        <v>61591</v>
      </c>
      <c r="I356" s="60">
        <f t="shared" si="42"/>
        <v>100</v>
      </c>
      <c r="J356" s="8">
        <f t="shared" si="43"/>
        <v>31.5</v>
      </c>
      <c r="K356" s="61">
        <f t="shared" si="44"/>
        <v>99.5</v>
      </c>
      <c r="L356" s="25" t="s">
        <v>9</v>
      </c>
    </row>
    <row r="357" spans="2:12" ht="13.5">
      <c r="B357" s="25" t="s">
        <v>10</v>
      </c>
      <c r="C357" s="13">
        <f>'[1]法人税割'!B22</f>
        <v>28748</v>
      </c>
      <c r="D357" s="5">
        <f>'[1]法人税割'!C22</f>
        <v>106</v>
      </c>
      <c r="E357" s="42">
        <f>'[1]法人税割'!D22</f>
        <v>28854</v>
      </c>
      <c r="F357" s="51">
        <f>'[1]法人税割'!E22</f>
        <v>28709</v>
      </c>
      <c r="G357" s="5">
        <f>'[1]法人税割'!F22</f>
        <v>21</v>
      </c>
      <c r="H357" s="52">
        <f>'[1]法人税割'!G22</f>
        <v>28730</v>
      </c>
      <c r="I357" s="60">
        <f t="shared" si="42"/>
        <v>99.9</v>
      </c>
      <c r="J357" s="8">
        <f t="shared" si="43"/>
        <v>19.8</v>
      </c>
      <c r="K357" s="61">
        <f t="shared" si="44"/>
        <v>99.6</v>
      </c>
      <c r="L357" s="25" t="s">
        <v>10</v>
      </c>
    </row>
    <row r="358" spans="2:12" ht="13.5">
      <c r="B358" s="25" t="s">
        <v>11</v>
      </c>
      <c r="C358" s="13">
        <f>'[1]法人税割'!B23</f>
        <v>91410</v>
      </c>
      <c r="D358" s="5">
        <f>'[1]法人税割'!C23</f>
        <v>182</v>
      </c>
      <c r="E358" s="42">
        <f>'[1]法人税割'!D23</f>
        <v>91592</v>
      </c>
      <c r="F358" s="51">
        <f>'[1]法人税割'!E23</f>
        <v>90827</v>
      </c>
      <c r="G358" s="5">
        <f>'[1]法人税割'!F23</f>
        <v>86</v>
      </c>
      <c r="H358" s="52">
        <f>'[1]法人税割'!G23</f>
        <v>90913</v>
      </c>
      <c r="I358" s="60">
        <f t="shared" si="42"/>
        <v>99.4</v>
      </c>
      <c r="J358" s="8">
        <f t="shared" si="43"/>
        <v>47.3</v>
      </c>
      <c r="K358" s="61">
        <f t="shared" si="44"/>
        <v>99.3</v>
      </c>
      <c r="L358" s="25" t="s">
        <v>11</v>
      </c>
    </row>
    <row r="359" spans="2:12" ht="13.5">
      <c r="B359" s="25" t="s">
        <v>12</v>
      </c>
      <c r="C359" s="13">
        <f>'[1]法人税割'!B24</f>
        <v>58518</v>
      </c>
      <c r="D359" s="5">
        <f>'[1]法人税割'!C24</f>
        <v>0</v>
      </c>
      <c r="E359" s="42">
        <f>'[1]法人税割'!D24</f>
        <v>58518</v>
      </c>
      <c r="F359" s="51">
        <f>'[1]法人税割'!E24</f>
        <v>58480</v>
      </c>
      <c r="G359" s="5">
        <f>'[1]法人税割'!F24</f>
        <v>0</v>
      </c>
      <c r="H359" s="52">
        <f>'[1]法人税割'!G24</f>
        <v>58480</v>
      </c>
      <c r="I359" s="60">
        <f t="shared" si="42"/>
        <v>99.9</v>
      </c>
      <c r="J359" s="8" t="str">
        <f t="shared" si="43"/>
        <v>-</v>
      </c>
      <c r="K359" s="61">
        <f t="shared" si="44"/>
        <v>99.9</v>
      </c>
      <c r="L359" s="25" t="s">
        <v>12</v>
      </c>
    </row>
    <row r="360" spans="2:12" ht="13.5">
      <c r="B360" s="25" t="s">
        <v>33</v>
      </c>
      <c r="C360" s="13">
        <f>'[1]法人税割'!B25</f>
        <v>125672</v>
      </c>
      <c r="D360" s="5">
        <f>'[1]法人税割'!C25</f>
        <v>789</v>
      </c>
      <c r="E360" s="42">
        <f>'[1]法人税割'!D25</f>
        <v>126461</v>
      </c>
      <c r="F360" s="51">
        <f>'[1]法人税割'!E25</f>
        <v>125672</v>
      </c>
      <c r="G360" s="5">
        <f>'[1]法人税割'!F25</f>
        <v>0</v>
      </c>
      <c r="H360" s="52">
        <f>'[1]法人税割'!G25</f>
        <v>125672</v>
      </c>
      <c r="I360" s="60">
        <f t="shared" si="42"/>
        <v>100</v>
      </c>
      <c r="J360" s="8">
        <f t="shared" si="43"/>
        <v>0</v>
      </c>
      <c r="K360" s="61">
        <f t="shared" si="44"/>
        <v>99.4</v>
      </c>
      <c r="L360" s="25" t="s">
        <v>33</v>
      </c>
    </row>
    <row r="361" spans="2:12" ht="13.5">
      <c r="B361" s="25" t="s">
        <v>13</v>
      </c>
      <c r="C361" s="13">
        <f>'[1]法人税割'!B26</f>
        <v>19721</v>
      </c>
      <c r="D361" s="5">
        <f>'[1]法人税割'!C26</f>
        <v>89</v>
      </c>
      <c r="E361" s="42">
        <f>'[1]法人税割'!D26</f>
        <v>19810</v>
      </c>
      <c r="F361" s="51">
        <f>'[1]法人税割'!E26</f>
        <v>19721</v>
      </c>
      <c r="G361" s="5">
        <f>'[1]法人税割'!F26</f>
        <v>0</v>
      </c>
      <c r="H361" s="52">
        <f>'[1]法人税割'!G26</f>
        <v>19721</v>
      </c>
      <c r="I361" s="60">
        <f t="shared" si="42"/>
        <v>100</v>
      </c>
      <c r="J361" s="8">
        <f t="shared" si="43"/>
        <v>0</v>
      </c>
      <c r="K361" s="61">
        <f t="shared" si="44"/>
        <v>99.6</v>
      </c>
      <c r="L361" s="25" t="s">
        <v>13</v>
      </c>
    </row>
    <row r="362" spans="2:12" ht="13.5">
      <c r="B362" s="25" t="s">
        <v>14</v>
      </c>
      <c r="C362" s="13">
        <f>'[1]法人税割'!B27</f>
        <v>203846</v>
      </c>
      <c r="D362" s="5">
        <f>'[1]法人税割'!C27</f>
        <v>2048</v>
      </c>
      <c r="E362" s="42">
        <f>'[1]法人税割'!D27</f>
        <v>205894</v>
      </c>
      <c r="F362" s="51">
        <f>'[1]法人税割'!E27</f>
        <v>203826</v>
      </c>
      <c r="G362" s="5">
        <f>'[1]法人税割'!F27</f>
        <v>248</v>
      </c>
      <c r="H362" s="52">
        <f>'[1]法人税割'!G27</f>
        <v>204074</v>
      </c>
      <c r="I362" s="60">
        <f t="shared" si="42"/>
        <v>100</v>
      </c>
      <c r="J362" s="8">
        <f t="shared" si="43"/>
        <v>12.1</v>
      </c>
      <c r="K362" s="61">
        <f t="shared" si="44"/>
        <v>99.1</v>
      </c>
      <c r="L362" s="25" t="s">
        <v>14</v>
      </c>
    </row>
    <row r="363" spans="2:12" ht="13.5">
      <c r="B363" s="25" t="s">
        <v>15</v>
      </c>
      <c r="C363" s="13">
        <f>'[1]法人税割'!B28</f>
        <v>2592</v>
      </c>
      <c r="D363" s="5">
        <f>'[1]法人税割'!C28</f>
        <v>38</v>
      </c>
      <c r="E363" s="42">
        <f>'[1]法人税割'!D28</f>
        <v>2630</v>
      </c>
      <c r="F363" s="51">
        <f>'[1]法人税割'!E28</f>
        <v>2559</v>
      </c>
      <c r="G363" s="5">
        <f>'[1]法人税割'!F28</f>
        <v>38</v>
      </c>
      <c r="H363" s="52">
        <f>'[1]法人税割'!G28</f>
        <v>2597</v>
      </c>
      <c r="I363" s="60">
        <f t="shared" si="42"/>
        <v>98.7</v>
      </c>
      <c r="J363" s="8">
        <f t="shared" si="43"/>
        <v>100</v>
      </c>
      <c r="K363" s="61">
        <f t="shared" si="44"/>
        <v>98.7</v>
      </c>
      <c r="L363" s="25" t="s">
        <v>15</v>
      </c>
    </row>
    <row r="364" spans="2:12" ht="13.5">
      <c r="B364" s="25" t="s">
        <v>16</v>
      </c>
      <c r="C364" s="13">
        <f>'[1]法人税割'!B29</f>
        <v>1117</v>
      </c>
      <c r="D364" s="5">
        <f>'[1]法人税割'!C29</f>
        <v>0</v>
      </c>
      <c r="E364" s="42">
        <f>'[1]法人税割'!D29</f>
        <v>1117</v>
      </c>
      <c r="F364" s="51">
        <f>'[1]法人税割'!E29</f>
        <v>1117</v>
      </c>
      <c r="G364" s="5">
        <f>'[1]法人税割'!F29</f>
        <v>0</v>
      </c>
      <c r="H364" s="52">
        <f>'[1]法人税割'!G29</f>
        <v>1117</v>
      </c>
      <c r="I364" s="60">
        <f t="shared" si="42"/>
        <v>100</v>
      </c>
      <c r="J364" s="8" t="str">
        <f t="shared" si="43"/>
        <v>-</v>
      </c>
      <c r="K364" s="61">
        <f t="shared" si="44"/>
        <v>100</v>
      </c>
      <c r="L364" s="25" t="s">
        <v>16</v>
      </c>
    </row>
    <row r="365" spans="2:12" ht="13.5">
      <c r="B365" s="25" t="s">
        <v>17</v>
      </c>
      <c r="C365" s="13">
        <f>'[1]法人税割'!B30</f>
        <v>14667</v>
      </c>
      <c r="D365" s="5">
        <f>'[1]法人税割'!C30</f>
        <v>155</v>
      </c>
      <c r="E365" s="42">
        <f>'[1]法人税割'!D30</f>
        <v>14822</v>
      </c>
      <c r="F365" s="51">
        <f>'[1]法人税割'!E30</f>
        <v>14595</v>
      </c>
      <c r="G365" s="5">
        <f>'[1]法人税割'!F30</f>
        <v>0</v>
      </c>
      <c r="H365" s="52">
        <f>'[1]法人税割'!G30</f>
        <v>14595</v>
      </c>
      <c r="I365" s="60">
        <f t="shared" si="42"/>
        <v>99.5</v>
      </c>
      <c r="J365" s="8">
        <f t="shared" si="43"/>
        <v>0</v>
      </c>
      <c r="K365" s="61">
        <f t="shared" si="44"/>
        <v>98.5</v>
      </c>
      <c r="L365" s="25" t="s">
        <v>17</v>
      </c>
    </row>
    <row r="366" spans="2:12" ht="13.5">
      <c r="B366" s="25" t="s">
        <v>18</v>
      </c>
      <c r="C366" s="13">
        <f>'[1]法人税割'!B31</f>
        <v>4919</v>
      </c>
      <c r="D366" s="5">
        <f>'[1]法人税割'!C31</f>
        <v>100</v>
      </c>
      <c r="E366" s="42">
        <f>'[1]法人税割'!D31</f>
        <v>5019</v>
      </c>
      <c r="F366" s="51">
        <f>'[1]法人税割'!E31</f>
        <v>4919</v>
      </c>
      <c r="G366" s="5">
        <f>'[1]法人税割'!F31</f>
        <v>100</v>
      </c>
      <c r="H366" s="52">
        <f>'[1]法人税割'!G31</f>
        <v>5019</v>
      </c>
      <c r="I366" s="60">
        <f t="shared" si="42"/>
        <v>100</v>
      </c>
      <c r="J366" s="8">
        <f t="shared" si="43"/>
        <v>100</v>
      </c>
      <c r="K366" s="61">
        <f t="shared" si="44"/>
        <v>100</v>
      </c>
      <c r="L366" s="25" t="s">
        <v>18</v>
      </c>
    </row>
    <row r="367" spans="2:12" ht="13.5">
      <c r="B367" s="25" t="s">
        <v>19</v>
      </c>
      <c r="C367" s="13">
        <f>'[1]法人税割'!B32</f>
        <v>90416</v>
      </c>
      <c r="D367" s="5">
        <f>'[1]法人税割'!C32</f>
        <v>262</v>
      </c>
      <c r="E367" s="42">
        <f>'[1]法人税割'!D32</f>
        <v>90678</v>
      </c>
      <c r="F367" s="51">
        <f>'[1]法人税割'!E32</f>
        <v>89538</v>
      </c>
      <c r="G367" s="5">
        <f>'[1]法人税割'!F32</f>
        <v>0</v>
      </c>
      <c r="H367" s="52">
        <f>'[1]法人税割'!G32</f>
        <v>89538</v>
      </c>
      <c r="I367" s="60">
        <f t="shared" si="42"/>
        <v>99</v>
      </c>
      <c r="J367" s="8">
        <f t="shared" si="43"/>
        <v>0</v>
      </c>
      <c r="K367" s="61">
        <f t="shared" si="44"/>
        <v>98.7</v>
      </c>
      <c r="L367" s="25" t="s">
        <v>19</v>
      </c>
    </row>
    <row r="368" spans="2:12" ht="13.5">
      <c r="B368" s="25" t="s">
        <v>20</v>
      </c>
      <c r="C368" s="13">
        <f>'[1]法人税割'!B33</f>
        <v>168301</v>
      </c>
      <c r="D368" s="5">
        <f>'[1]法人税割'!C33</f>
        <v>1027</v>
      </c>
      <c r="E368" s="42">
        <f>'[1]法人税割'!D33</f>
        <v>169328</v>
      </c>
      <c r="F368" s="51">
        <f>'[1]法人税割'!E33</f>
        <v>167745</v>
      </c>
      <c r="G368" s="5">
        <f>'[1]法人税割'!F33</f>
        <v>233</v>
      </c>
      <c r="H368" s="52">
        <f>'[1]法人税割'!G33</f>
        <v>167978</v>
      </c>
      <c r="I368" s="60">
        <f t="shared" si="42"/>
        <v>99.7</v>
      </c>
      <c r="J368" s="8">
        <f t="shared" si="43"/>
        <v>22.7</v>
      </c>
      <c r="K368" s="61">
        <f t="shared" si="44"/>
        <v>99.2</v>
      </c>
      <c r="L368" s="25" t="s">
        <v>20</v>
      </c>
    </row>
    <row r="369" spans="2:12" ht="13.5">
      <c r="B369" s="25" t="s">
        <v>21</v>
      </c>
      <c r="C369" s="13">
        <f>'[1]法人税割'!B34</f>
        <v>95068</v>
      </c>
      <c r="D369" s="5">
        <f>'[1]法人税割'!C34</f>
        <v>264</v>
      </c>
      <c r="E369" s="42">
        <f>'[1]法人税割'!D34</f>
        <v>95332</v>
      </c>
      <c r="F369" s="51">
        <f>'[1]法人税割'!E34</f>
        <v>94320</v>
      </c>
      <c r="G369" s="5">
        <f>'[1]法人税割'!F34</f>
        <v>0</v>
      </c>
      <c r="H369" s="52">
        <f>'[1]法人税割'!G34</f>
        <v>94320</v>
      </c>
      <c r="I369" s="60">
        <f t="shared" si="42"/>
        <v>99.2</v>
      </c>
      <c r="J369" s="8">
        <f t="shared" si="43"/>
        <v>0</v>
      </c>
      <c r="K369" s="61">
        <f t="shared" si="44"/>
        <v>98.9</v>
      </c>
      <c r="L369" s="25" t="s">
        <v>21</v>
      </c>
    </row>
    <row r="370" spans="2:12" ht="13.5">
      <c r="B370" s="25" t="s">
        <v>22</v>
      </c>
      <c r="C370" s="13">
        <f>'[1]法人税割'!B35</f>
        <v>167692</v>
      </c>
      <c r="D370" s="5">
        <f>'[1]法人税割'!C35</f>
        <v>1895</v>
      </c>
      <c r="E370" s="42">
        <f>'[1]法人税割'!D35</f>
        <v>169587</v>
      </c>
      <c r="F370" s="51">
        <f>'[1]法人税割'!E35</f>
        <v>167571</v>
      </c>
      <c r="G370" s="5">
        <f>'[1]法人税割'!F35</f>
        <v>610</v>
      </c>
      <c r="H370" s="52">
        <f>'[1]法人税割'!G35</f>
        <v>168181</v>
      </c>
      <c r="I370" s="60">
        <f t="shared" si="42"/>
        <v>99.9</v>
      </c>
      <c r="J370" s="8">
        <f t="shared" si="43"/>
        <v>32.2</v>
      </c>
      <c r="K370" s="61">
        <f t="shared" si="44"/>
        <v>99.2</v>
      </c>
      <c r="L370" s="25" t="s">
        <v>22</v>
      </c>
    </row>
    <row r="371" spans="2:12" ht="13.5">
      <c r="B371" s="25" t="s">
        <v>23</v>
      </c>
      <c r="C371" s="13">
        <f>'[1]法人税割'!B36</f>
        <v>28314</v>
      </c>
      <c r="D371" s="5">
        <f>'[1]法人税割'!C36</f>
        <v>20</v>
      </c>
      <c r="E371" s="42">
        <f>'[1]法人税割'!D36</f>
        <v>28334</v>
      </c>
      <c r="F371" s="51">
        <f>'[1]法人税割'!E36</f>
        <v>28277</v>
      </c>
      <c r="G371" s="5">
        <f>'[1]法人税割'!F36</f>
        <v>20</v>
      </c>
      <c r="H371" s="52">
        <f>'[1]法人税割'!G36</f>
        <v>28297</v>
      </c>
      <c r="I371" s="60">
        <f t="shared" si="42"/>
        <v>99.9</v>
      </c>
      <c r="J371" s="8">
        <f t="shared" si="43"/>
        <v>100</v>
      </c>
      <c r="K371" s="61">
        <f t="shared" si="44"/>
        <v>99.9</v>
      </c>
      <c r="L371" s="25" t="s">
        <v>23</v>
      </c>
    </row>
    <row r="372" spans="2:12" ht="13.5">
      <c r="B372" s="25" t="s">
        <v>37</v>
      </c>
      <c r="C372" s="13">
        <f>'[1]法人税割'!B37</f>
        <v>81675</v>
      </c>
      <c r="D372" s="5">
        <f>'[1]法人税割'!C37</f>
        <v>1181</v>
      </c>
      <c r="E372" s="42">
        <f>'[1]法人税割'!D37</f>
        <v>82856</v>
      </c>
      <c r="F372" s="51">
        <f>'[1]法人税割'!E37</f>
        <v>81534</v>
      </c>
      <c r="G372" s="5">
        <f>'[1]法人税割'!F37</f>
        <v>213</v>
      </c>
      <c r="H372" s="52">
        <f>'[1]法人税割'!G37</f>
        <v>81747</v>
      </c>
      <c r="I372" s="60">
        <f t="shared" si="42"/>
        <v>99.8</v>
      </c>
      <c r="J372" s="8">
        <f t="shared" si="43"/>
        <v>18</v>
      </c>
      <c r="K372" s="61">
        <f t="shared" si="44"/>
        <v>98.7</v>
      </c>
      <c r="L372" s="25" t="s">
        <v>37</v>
      </c>
    </row>
    <row r="373" spans="2:12" ht="13.5">
      <c r="B373" s="25" t="s">
        <v>24</v>
      </c>
      <c r="C373" s="13">
        <f>'[1]法人税割'!B38</f>
        <v>21575</v>
      </c>
      <c r="D373" s="5">
        <f>'[1]法人税割'!C38</f>
        <v>1260</v>
      </c>
      <c r="E373" s="42">
        <f>'[1]法人税割'!D38</f>
        <v>22835</v>
      </c>
      <c r="F373" s="51">
        <f>'[1]法人税割'!E38</f>
        <v>21575</v>
      </c>
      <c r="G373" s="5">
        <f>'[1]法人税割'!F38</f>
        <v>0</v>
      </c>
      <c r="H373" s="52">
        <f>'[1]法人税割'!G38</f>
        <v>21575</v>
      </c>
      <c r="I373" s="60">
        <f t="shared" si="42"/>
        <v>100</v>
      </c>
      <c r="J373" s="8">
        <f t="shared" si="43"/>
        <v>0</v>
      </c>
      <c r="K373" s="61">
        <f t="shared" si="44"/>
        <v>94.5</v>
      </c>
      <c r="L373" s="25" t="s">
        <v>24</v>
      </c>
    </row>
    <row r="374" spans="2:12" ht="13.5">
      <c r="B374" s="25" t="s">
        <v>25</v>
      </c>
      <c r="C374" s="13">
        <f>'[1]法人税割'!B39</f>
        <v>1292</v>
      </c>
      <c r="D374" s="5">
        <f>'[1]法人税割'!C39</f>
        <v>0</v>
      </c>
      <c r="E374" s="42">
        <f>'[1]法人税割'!D39</f>
        <v>1292</v>
      </c>
      <c r="F374" s="51">
        <f>'[1]法人税割'!E39</f>
        <v>1292</v>
      </c>
      <c r="G374" s="5">
        <f>'[1]法人税割'!F39</f>
        <v>0</v>
      </c>
      <c r="H374" s="52">
        <f>'[1]法人税割'!G39</f>
        <v>1292</v>
      </c>
      <c r="I374" s="60">
        <f t="shared" si="42"/>
        <v>100</v>
      </c>
      <c r="J374" s="8" t="str">
        <f t="shared" si="43"/>
        <v>-</v>
      </c>
      <c r="K374" s="61">
        <f t="shared" si="44"/>
        <v>100</v>
      </c>
      <c r="L374" s="25" t="s">
        <v>25</v>
      </c>
    </row>
    <row r="375" spans="2:12" ht="13.5">
      <c r="B375" s="25" t="s">
        <v>26</v>
      </c>
      <c r="C375" s="13">
        <f>'[1]法人税割'!B40</f>
        <v>3321</v>
      </c>
      <c r="D375" s="5">
        <f>'[1]法人税割'!C40</f>
        <v>0</v>
      </c>
      <c r="E375" s="42">
        <f>'[1]法人税割'!D40</f>
        <v>3321</v>
      </c>
      <c r="F375" s="51">
        <f>'[1]法人税割'!E40</f>
        <v>3321</v>
      </c>
      <c r="G375" s="5">
        <f>'[1]法人税割'!F40</f>
        <v>0</v>
      </c>
      <c r="H375" s="52">
        <f>'[1]法人税割'!G40</f>
        <v>3321</v>
      </c>
      <c r="I375" s="60">
        <f t="shared" si="42"/>
        <v>100</v>
      </c>
      <c r="J375" s="8" t="str">
        <f t="shared" si="43"/>
        <v>-</v>
      </c>
      <c r="K375" s="61">
        <f t="shared" si="44"/>
        <v>100</v>
      </c>
      <c r="L375" s="25" t="s">
        <v>26</v>
      </c>
    </row>
    <row r="376" spans="2:12" ht="13.5">
      <c r="B376" s="25" t="s">
        <v>27</v>
      </c>
      <c r="C376" s="13">
        <f>'[1]法人税割'!B41</f>
        <v>394</v>
      </c>
      <c r="D376" s="5">
        <f>'[1]法人税割'!C41</f>
        <v>0</v>
      </c>
      <c r="E376" s="42">
        <f>'[1]法人税割'!D41</f>
        <v>394</v>
      </c>
      <c r="F376" s="51">
        <f>'[1]法人税割'!E41</f>
        <v>394</v>
      </c>
      <c r="G376" s="5">
        <f>'[1]法人税割'!F41</f>
        <v>0</v>
      </c>
      <c r="H376" s="52">
        <f>'[1]法人税割'!G41</f>
        <v>394</v>
      </c>
      <c r="I376" s="60">
        <f t="shared" si="42"/>
        <v>100</v>
      </c>
      <c r="J376" s="8" t="str">
        <f t="shared" si="43"/>
        <v>-</v>
      </c>
      <c r="K376" s="61">
        <f t="shared" si="44"/>
        <v>100</v>
      </c>
      <c r="L376" s="25" t="s">
        <v>27</v>
      </c>
    </row>
    <row r="377" spans="2:12" ht="13.5">
      <c r="B377" s="25" t="s">
        <v>28</v>
      </c>
      <c r="C377" s="13">
        <f>'[1]法人税割'!B42</f>
        <v>15201</v>
      </c>
      <c r="D377" s="5">
        <f>'[1]法人税割'!C42</f>
        <v>0</v>
      </c>
      <c r="E377" s="42">
        <f>'[1]法人税割'!D42</f>
        <v>15201</v>
      </c>
      <c r="F377" s="51">
        <f>'[1]法人税割'!E42</f>
        <v>15201</v>
      </c>
      <c r="G377" s="5">
        <f>'[1]法人税割'!F42</f>
        <v>0</v>
      </c>
      <c r="H377" s="52">
        <f>'[1]法人税割'!G42</f>
        <v>15201</v>
      </c>
      <c r="I377" s="60">
        <f t="shared" si="42"/>
        <v>100</v>
      </c>
      <c r="J377" s="8" t="str">
        <f t="shared" si="43"/>
        <v>-</v>
      </c>
      <c r="K377" s="61">
        <f t="shared" si="44"/>
        <v>100</v>
      </c>
      <c r="L377" s="25" t="s">
        <v>28</v>
      </c>
    </row>
    <row r="378" spans="2:12" ht="13.5">
      <c r="B378" s="25" t="s">
        <v>29</v>
      </c>
      <c r="C378" s="13">
        <f>'[1]法人税割'!B43</f>
        <v>14928</v>
      </c>
      <c r="D378" s="5">
        <f>'[1]法人税割'!C43</f>
        <v>0</v>
      </c>
      <c r="E378" s="42">
        <f>'[1]法人税割'!D43</f>
        <v>14928</v>
      </c>
      <c r="F378" s="51">
        <f>'[1]法人税割'!E43</f>
        <v>14928</v>
      </c>
      <c r="G378" s="5">
        <f>'[1]法人税割'!F43</f>
        <v>0</v>
      </c>
      <c r="H378" s="52">
        <f>'[1]法人税割'!G43</f>
        <v>14928</v>
      </c>
      <c r="I378" s="60">
        <f t="shared" si="42"/>
        <v>100</v>
      </c>
      <c r="J378" s="8" t="str">
        <f t="shared" si="43"/>
        <v>-</v>
      </c>
      <c r="K378" s="61">
        <f t="shared" si="44"/>
        <v>100</v>
      </c>
      <c r="L378" s="25" t="s">
        <v>29</v>
      </c>
    </row>
    <row r="379" spans="2:12" ht="13.5">
      <c r="B379" s="25" t="s">
        <v>30</v>
      </c>
      <c r="C379" s="13">
        <f>'[1]法人税割'!B44</f>
        <v>1628</v>
      </c>
      <c r="D379" s="7">
        <f>'[1]法人税割'!C44</f>
        <v>0</v>
      </c>
      <c r="E379" s="42">
        <f>'[1]法人税割'!D44</f>
        <v>1628</v>
      </c>
      <c r="F379" s="51">
        <f>'[1]法人税割'!E44</f>
        <v>1628</v>
      </c>
      <c r="G379" s="7">
        <f>'[1]法人税割'!F44</f>
        <v>0</v>
      </c>
      <c r="H379" s="52">
        <f>'[1]法人税割'!G44</f>
        <v>1628</v>
      </c>
      <c r="I379" s="60">
        <f t="shared" si="42"/>
        <v>100</v>
      </c>
      <c r="J379" s="7" t="str">
        <f t="shared" si="43"/>
        <v>-</v>
      </c>
      <c r="K379" s="61">
        <f t="shared" si="44"/>
        <v>100</v>
      </c>
      <c r="L379" s="25" t="s">
        <v>30</v>
      </c>
    </row>
    <row r="380" spans="2:12" ht="13.5">
      <c r="B380" s="25" t="s">
        <v>31</v>
      </c>
      <c r="C380" s="13">
        <f>'[1]法人税割'!B45</f>
        <v>2299</v>
      </c>
      <c r="D380" s="5">
        <f>'[1]法人税割'!C45</f>
        <v>188</v>
      </c>
      <c r="E380" s="42">
        <f>'[1]法人税割'!D45</f>
        <v>2487</v>
      </c>
      <c r="F380" s="51">
        <f>'[1]法人税割'!E45</f>
        <v>2299</v>
      </c>
      <c r="G380" s="5">
        <f>'[1]法人税割'!F45</f>
        <v>0</v>
      </c>
      <c r="H380" s="52">
        <f>'[1]法人税割'!G45</f>
        <v>2299</v>
      </c>
      <c r="I380" s="60">
        <f t="shared" si="42"/>
        <v>100</v>
      </c>
      <c r="J380" s="8">
        <f t="shared" si="43"/>
        <v>0</v>
      </c>
      <c r="K380" s="61">
        <f t="shared" si="44"/>
        <v>92.4</v>
      </c>
      <c r="L380" s="25" t="s">
        <v>31</v>
      </c>
    </row>
    <row r="381" spans="2:12" ht="13.5">
      <c r="B381" s="26" t="s">
        <v>32</v>
      </c>
      <c r="C381" s="14">
        <f>'[1]法人税割'!B46</f>
        <v>4043</v>
      </c>
      <c r="D381" s="15">
        <f>'[1]法人税割'!C46</f>
        <v>0</v>
      </c>
      <c r="E381" s="43">
        <f>'[1]法人税割'!D46</f>
        <v>4043</v>
      </c>
      <c r="F381" s="53">
        <f>'[1]法人税割'!E46</f>
        <v>4001</v>
      </c>
      <c r="G381" s="15">
        <f>'[1]法人税割'!F46</f>
        <v>0</v>
      </c>
      <c r="H381" s="54">
        <f>'[1]法人税割'!G46</f>
        <v>4001</v>
      </c>
      <c r="I381" s="62">
        <f t="shared" si="42"/>
        <v>99</v>
      </c>
      <c r="J381" s="63" t="str">
        <f t="shared" si="43"/>
        <v>-</v>
      </c>
      <c r="K381" s="64">
        <f t="shared" si="44"/>
        <v>99</v>
      </c>
      <c r="L381" s="26" t="s">
        <v>32</v>
      </c>
    </row>
    <row r="382" spans="2:12" ht="15.75" customHeight="1">
      <c r="B382" s="36" t="s">
        <v>38</v>
      </c>
      <c r="C382" s="37">
        <f>'[1]法人税割'!B47</f>
        <v>1315356</v>
      </c>
      <c r="D382" s="38">
        <f>'[1]法人税割'!C47</f>
        <v>10031</v>
      </c>
      <c r="E382" s="44">
        <f>'[1]法人税割'!D47</f>
        <v>1325387</v>
      </c>
      <c r="F382" s="55">
        <f>'[1]法人税割'!E47</f>
        <v>1312048</v>
      </c>
      <c r="G382" s="38">
        <f>'[1]法人税割'!F47</f>
        <v>1704</v>
      </c>
      <c r="H382" s="56">
        <f>'[1]法人税割'!G47</f>
        <v>1313752</v>
      </c>
      <c r="I382" s="65">
        <f t="shared" si="42"/>
        <v>99.7</v>
      </c>
      <c r="J382" s="66">
        <f t="shared" si="43"/>
        <v>17</v>
      </c>
      <c r="K382" s="67">
        <f t="shared" si="44"/>
        <v>99.1</v>
      </c>
      <c r="L382" s="36" t="s">
        <v>38</v>
      </c>
    </row>
    <row r="383" spans="2:12" ht="15.75" customHeight="1">
      <c r="B383" s="36" t="s">
        <v>39</v>
      </c>
      <c r="C383" s="37">
        <f>'[1]法人税割'!B48</f>
        <v>11342989</v>
      </c>
      <c r="D383" s="38">
        <f>'[1]法人税割'!C48</f>
        <v>164388</v>
      </c>
      <c r="E383" s="44">
        <f>'[1]法人税割'!D48</f>
        <v>11507377</v>
      </c>
      <c r="F383" s="55">
        <f>'[1]法人税割'!E48</f>
        <v>11269888</v>
      </c>
      <c r="G383" s="38">
        <f>'[1]法人税割'!F48</f>
        <v>26214</v>
      </c>
      <c r="H383" s="56">
        <f>'[1]法人税割'!G48</f>
        <v>11296102</v>
      </c>
      <c r="I383" s="65">
        <f t="shared" si="42"/>
        <v>99.4</v>
      </c>
      <c r="J383" s="66">
        <f t="shared" si="43"/>
        <v>15.9</v>
      </c>
      <c r="K383" s="67">
        <f t="shared" si="44"/>
        <v>98.2</v>
      </c>
      <c r="L383" s="36" t="s">
        <v>39</v>
      </c>
    </row>
    <row r="385" ht="18.75">
      <c r="B385" s="3" t="s">
        <v>56</v>
      </c>
    </row>
    <row r="386" ht="13.5">
      <c r="K386" s="1" t="s">
        <v>45</v>
      </c>
    </row>
    <row r="387" spans="2:12" s="2" customFormat="1" ht="17.25" customHeight="1">
      <c r="B387" s="22" t="s">
        <v>48</v>
      </c>
      <c r="C387" s="167" t="s">
        <v>41</v>
      </c>
      <c r="D387" s="168"/>
      <c r="E387" s="169"/>
      <c r="F387" s="168" t="s">
        <v>42</v>
      </c>
      <c r="G387" s="168"/>
      <c r="H387" s="168"/>
      <c r="I387" s="167" t="s">
        <v>43</v>
      </c>
      <c r="J387" s="168"/>
      <c r="K387" s="169"/>
      <c r="L387" s="22" t="s">
        <v>46</v>
      </c>
    </row>
    <row r="388" spans="2:12" s="2" customFormat="1" ht="17.25" customHeight="1">
      <c r="B388" s="23"/>
      <c r="C388" s="12" t="s">
        <v>34</v>
      </c>
      <c r="D388" s="9" t="s">
        <v>35</v>
      </c>
      <c r="E388" s="10" t="s">
        <v>40</v>
      </c>
      <c r="F388" s="31" t="s">
        <v>34</v>
      </c>
      <c r="G388" s="9" t="s">
        <v>35</v>
      </c>
      <c r="H388" s="32" t="s">
        <v>40</v>
      </c>
      <c r="I388" s="12" t="s">
        <v>89</v>
      </c>
      <c r="J388" s="9" t="s">
        <v>90</v>
      </c>
      <c r="K388" s="10" t="s">
        <v>91</v>
      </c>
      <c r="L388" s="23"/>
    </row>
    <row r="389" spans="2:12" s="2" customFormat="1" ht="17.25" customHeight="1">
      <c r="B389" s="27" t="s">
        <v>44</v>
      </c>
      <c r="C389" s="28" t="s">
        <v>92</v>
      </c>
      <c r="D389" s="29" t="s">
        <v>93</v>
      </c>
      <c r="E389" s="30" t="s">
        <v>94</v>
      </c>
      <c r="F389" s="33" t="s">
        <v>95</v>
      </c>
      <c r="G389" s="29" t="s">
        <v>96</v>
      </c>
      <c r="H389" s="34" t="s">
        <v>97</v>
      </c>
      <c r="I389" s="28"/>
      <c r="J389" s="29"/>
      <c r="K389" s="30"/>
      <c r="L389" s="27" t="s">
        <v>47</v>
      </c>
    </row>
    <row r="390" spans="2:12" ht="13.5">
      <c r="B390" s="24" t="s">
        <v>98</v>
      </c>
      <c r="C390" s="18">
        <f aca="true" t="shared" si="45" ref="C390:H401">C438+C630</f>
        <v>19598684</v>
      </c>
      <c r="D390" s="19">
        <f t="shared" si="45"/>
        <v>2642269</v>
      </c>
      <c r="E390" s="41">
        <f t="shared" si="45"/>
        <v>22240953</v>
      </c>
      <c r="F390" s="49">
        <f t="shared" si="45"/>
        <v>19005831</v>
      </c>
      <c r="G390" s="19">
        <f t="shared" si="45"/>
        <v>494556</v>
      </c>
      <c r="H390" s="50">
        <f t="shared" si="45"/>
        <v>19500387</v>
      </c>
      <c r="I390" s="57">
        <f aca="true" t="shared" si="46" ref="I390:I431">IF(C390=0,"-",ROUND(F390/C390*100,1))</f>
        <v>97</v>
      </c>
      <c r="J390" s="58">
        <f aca="true" t="shared" si="47" ref="J390:J431">IF(D390=0,"-",ROUND(G390/D390*100,1))</f>
        <v>18.7</v>
      </c>
      <c r="K390" s="59">
        <f aca="true" t="shared" si="48" ref="K390:K431">IF(E390=0,"-",ROUND(H390/E390*100,1))</f>
        <v>87.7</v>
      </c>
      <c r="L390" s="35" t="s">
        <v>98</v>
      </c>
    </row>
    <row r="391" spans="2:12" ht="13.5">
      <c r="B391" s="25" t="s">
        <v>0</v>
      </c>
      <c r="C391" s="13">
        <f t="shared" si="45"/>
        <v>2843594</v>
      </c>
      <c r="D391" s="5">
        <f t="shared" si="45"/>
        <v>474057</v>
      </c>
      <c r="E391" s="42">
        <f t="shared" si="45"/>
        <v>3317651</v>
      </c>
      <c r="F391" s="51">
        <f t="shared" si="45"/>
        <v>2742788</v>
      </c>
      <c r="G391" s="5">
        <f t="shared" si="45"/>
        <v>93769</v>
      </c>
      <c r="H391" s="52">
        <f t="shared" si="45"/>
        <v>2836557</v>
      </c>
      <c r="I391" s="60">
        <f t="shared" si="46"/>
        <v>96.5</v>
      </c>
      <c r="J391" s="8">
        <f t="shared" si="47"/>
        <v>19.8</v>
      </c>
      <c r="K391" s="61">
        <f t="shared" si="48"/>
        <v>85.5</v>
      </c>
      <c r="L391" s="25" t="s">
        <v>0</v>
      </c>
    </row>
    <row r="392" spans="2:12" ht="13.5">
      <c r="B392" s="25" t="s">
        <v>1</v>
      </c>
      <c r="C392" s="13">
        <f t="shared" si="45"/>
        <v>5616447</v>
      </c>
      <c r="D392" s="5">
        <f t="shared" si="45"/>
        <v>761494</v>
      </c>
      <c r="E392" s="42">
        <f t="shared" si="45"/>
        <v>6377941</v>
      </c>
      <c r="F392" s="51">
        <f t="shared" si="45"/>
        <v>5446893</v>
      </c>
      <c r="G392" s="5">
        <f t="shared" si="45"/>
        <v>180578</v>
      </c>
      <c r="H392" s="52">
        <f t="shared" si="45"/>
        <v>5627471</v>
      </c>
      <c r="I392" s="60">
        <f t="shared" si="46"/>
        <v>97</v>
      </c>
      <c r="J392" s="8">
        <f t="shared" si="47"/>
        <v>23.7</v>
      </c>
      <c r="K392" s="61">
        <f t="shared" si="48"/>
        <v>88.2</v>
      </c>
      <c r="L392" s="25" t="s">
        <v>1</v>
      </c>
    </row>
    <row r="393" spans="2:12" ht="13.5">
      <c r="B393" s="25" t="s">
        <v>2</v>
      </c>
      <c r="C393" s="13">
        <f t="shared" si="45"/>
        <v>3907962</v>
      </c>
      <c r="D393" s="5">
        <f t="shared" si="45"/>
        <v>514236</v>
      </c>
      <c r="E393" s="42">
        <f t="shared" si="45"/>
        <v>4422198</v>
      </c>
      <c r="F393" s="51">
        <f t="shared" si="45"/>
        <v>3819855</v>
      </c>
      <c r="G393" s="5">
        <f t="shared" si="45"/>
        <v>103611</v>
      </c>
      <c r="H393" s="52">
        <f t="shared" si="45"/>
        <v>3923466</v>
      </c>
      <c r="I393" s="60">
        <f t="shared" si="46"/>
        <v>97.7</v>
      </c>
      <c r="J393" s="8">
        <f t="shared" si="47"/>
        <v>20.1</v>
      </c>
      <c r="K393" s="61">
        <f t="shared" si="48"/>
        <v>88.7</v>
      </c>
      <c r="L393" s="25" t="s">
        <v>2</v>
      </c>
    </row>
    <row r="394" spans="2:12" ht="13.5">
      <c r="B394" s="25" t="s">
        <v>3</v>
      </c>
      <c r="C394" s="13">
        <f t="shared" si="45"/>
        <v>6229882</v>
      </c>
      <c r="D394" s="5">
        <f t="shared" si="45"/>
        <v>669814</v>
      </c>
      <c r="E394" s="42">
        <f t="shared" si="45"/>
        <v>6899696</v>
      </c>
      <c r="F394" s="51">
        <f t="shared" si="45"/>
        <v>6095819</v>
      </c>
      <c r="G394" s="5">
        <f t="shared" si="45"/>
        <v>143021</v>
      </c>
      <c r="H394" s="52">
        <f t="shared" si="45"/>
        <v>6238840</v>
      </c>
      <c r="I394" s="60">
        <f t="shared" si="46"/>
        <v>97.8</v>
      </c>
      <c r="J394" s="8">
        <f t="shared" si="47"/>
        <v>21.4</v>
      </c>
      <c r="K394" s="61">
        <f t="shared" si="48"/>
        <v>90.4</v>
      </c>
      <c r="L394" s="25" t="s">
        <v>3</v>
      </c>
    </row>
    <row r="395" spans="2:12" ht="13.5">
      <c r="B395" s="25" t="s">
        <v>4</v>
      </c>
      <c r="C395" s="13">
        <f t="shared" si="45"/>
        <v>2629458</v>
      </c>
      <c r="D395" s="5">
        <f t="shared" si="45"/>
        <v>368673</v>
      </c>
      <c r="E395" s="42">
        <f t="shared" si="45"/>
        <v>2998131</v>
      </c>
      <c r="F395" s="51">
        <f t="shared" si="45"/>
        <v>2538210</v>
      </c>
      <c r="G395" s="5">
        <f t="shared" si="45"/>
        <v>88453</v>
      </c>
      <c r="H395" s="52">
        <f t="shared" si="45"/>
        <v>2626663</v>
      </c>
      <c r="I395" s="60">
        <f t="shared" si="46"/>
        <v>96.5</v>
      </c>
      <c r="J395" s="8">
        <f t="shared" si="47"/>
        <v>24</v>
      </c>
      <c r="K395" s="61">
        <f t="shared" si="48"/>
        <v>87.6</v>
      </c>
      <c r="L395" s="25" t="s">
        <v>4</v>
      </c>
    </row>
    <row r="396" spans="2:12" ht="13.5">
      <c r="B396" s="25" t="s">
        <v>80</v>
      </c>
      <c r="C396" s="13">
        <f t="shared" si="45"/>
        <v>1709077</v>
      </c>
      <c r="D396" s="5">
        <f t="shared" si="45"/>
        <v>193364</v>
      </c>
      <c r="E396" s="42">
        <f t="shared" si="45"/>
        <v>1902441</v>
      </c>
      <c r="F396" s="51">
        <f t="shared" si="45"/>
        <v>1666682</v>
      </c>
      <c r="G396" s="5">
        <f t="shared" si="45"/>
        <v>48425</v>
      </c>
      <c r="H396" s="52">
        <f t="shared" si="45"/>
        <v>1715107</v>
      </c>
      <c r="I396" s="60">
        <f t="shared" si="46"/>
        <v>97.5</v>
      </c>
      <c r="J396" s="8">
        <f t="shared" si="47"/>
        <v>25</v>
      </c>
      <c r="K396" s="61">
        <f t="shared" si="48"/>
        <v>90.2</v>
      </c>
      <c r="L396" s="25" t="s">
        <v>81</v>
      </c>
    </row>
    <row r="397" spans="2:12" ht="13.5">
      <c r="B397" s="25" t="s">
        <v>5</v>
      </c>
      <c r="C397" s="13">
        <f t="shared" si="45"/>
        <v>1474323</v>
      </c>
      <c r="D397" s="5">
        <f t="shared" si="45"/>
        <v>452066</v>
      </c>
      <c r="E397" s="42">
        <f t="shared" si="45"/>
        <v>1926389</v>
      </c>
      <c r="F397" s="51">
        <f t="shared" si="45"/>
        <v>1404520</v>
      </c>
      <c r="G397" s="5">
        <f t="shared" si="45"/>
        <v>62144</v>
      </c>
      <c r="H397" s="52">
        <f t="shared" si="45"/>
        <v>1466664</v>
      </c>
      <c r="I397" s="60">
        <f t="shared" si="46"/>
        <v>95.3</v>
      </c>
      <c r="J397" s="8">
        <f t="shared" si="47"/>
        <v>13.7</v>
      </c>
      <c r="K397" s="61">
        <f t="shared" si="48"/>
        <v>76.1</v>
      </c>
      <c r="L397" s="25" t="s">
        <v>5</v>
      </c>
    </row>
    <row r="398" spans="2:12" ht="13.5">
      <c r="B398" s="25" t="s">
        <v>6</v>
      </c>
      <c r="C398" s="13">
        <f t="shared" si="45"/>
        <v>5860872</v>
      </c>
      <c r="D398" s="5">
        <f t="shared" si="45"/>
        <v>765639</v>
      </c>
      <c r="E398" s="42">
        <f t="shared" si="45"/>
        <v>6626511</v>
      </c>
      <c r="F398" s="51">
        <f t="shared" si="45"/>
        <v>5746092</v>
      </c>
      <c r="G398" s="5">
        <f t="shared" si="45"/>
        <v>132202</v>
      </c>
      <c r="H398" s="52">
        <f t="shared" si="45"/>
        <v>5878294</v>
      </c>
      <c r="I398" s="60">
        <f t="shared" si="46"/>
        <v>98</v>
      </c>
      <c r="J398" s="8">
        <f t="shared" si="47"/>
        <v>17.3</v>
      </c>
      <c r="K398" s="61">
        <f t="shared" si="48"/>
        <v>88.7</v>
      </c>
      <c r="L398" s="25" t="s">
        <v>6</v>
      </c>
    </row>
    <row r="399" spans="2:12" ht="13.5">
      <c r="B399" s="25" t="s">
        <v>7</v>
      </c>
      <c r="C399" s="13">
        <f t="shared" si="45"/>
        <v>3557968</v>
      </c>
      <c r="D399" s="5">
        <f t="shared" si="45"/>
        <v>520034</v>
      </c>
      <c r="E399" s="42">
        <f t="shared" si="45"/>
        <v>4078002</v>
      </c>
      <c r="F399" s="51">
        <f t="shared" si="45"/>
        <v>3446080</v>
      </c>
      <c r="G399" s="5">
        <f t="shared" si="45"/>
        <v>80003</v>
      </c>
      <c r="H399" s="52">
        <f t="shared" si="45"/>
        <v>3526083</v>
      </c>
      <c r="I399" s="60">
        <f t="shared" si="46"/>
        <v>96.9</v>
      </c>
      <c r="J399" s="8">
        <f t="shared" si="47"/>
        <v>15.4</v>
      </c>
      <c r="K399" s="61">
        <f t="shared" si="48"/>
        <v>86.5</v>
      </c>
      <c r="L399" s="25" t="s">
        <v>7</v>
      </c>
    </row>
    <row r="400" spans="2:12" ht="13.5">
      <c r="B400" s="24" t="str">
        <f>B352</f>
        <v>葛　城　市</v>
      </c>
      <c r="C400" s="18">
        <f t="shared" si="45"/>
        <v>2025686</v>
      </c>
      <c r="D400" s="19">
        <f t="shared" si="45"/>
        <v>385918</v>
      </c>
      <c r="E400" s="41">
        <f t="shared" si="45"/>
        <v>2411604</v>
      </c>
      <c r="F400" s="49">
        <f t="shared" si="45"/>
        <v>1984555</v>
      </c>
      <c r="G400" s="19">
        <f t="shared" si="45"/>
        <v>78603</v>
      </c>
      <c r="H400" s="50">
        <f t="shared" si="45"/>
        <v>2063158</v>
      </c>
      <c r="I400" s="57">
        <f t="shared" si="46"/>
        <v>98</v>
      </c>
      <c r="J400" s="58">
        <f t="shared" si="47"/>
        <v>20.4</v>
      </c>
      <c r="K400" s="59">
        <f t="shared" si="48"/>
        <v>85.6</v>
      </c>
      <c r="L400" s="24" t="str">
        <f>B400</f>
        <v>葛　城　市</v>
      </c>
    </row>
    <row r="401" spans="2:12" ht="13.5">
      <c r="B401" s="68" t="s">
        <v>87</v>
      </c>
      <c r="C401" s="69">
        <f t="shared" si="45"/>
        <v>1357384</v>
      </c>
      <c r="D401" s="70">
        <f t="shared" si="45"/>
        <v>300967</v>
      </c>
      <c r="E401" s="71">
        <f t="shared" si="45"/>
        <v>1658351</v>
      </c>
      <c r="F401" s="72">
        <f t="shared" si="45"/>
        <v>1309999</v>
      </c>
      <c r="G401" s="70">
        <f t="shared" si="45"/>
        <v>47489</v>
      </c>
      <c r="H401" s="73">
        <f t="shared" si="45"/>
        <v>1357488</v>
      </c>
      <c r="I401" s="77">
        <f t="shared" si="46"/>
        <v>96.5</v>
      </c>
      <c r="J401" s="78">
        <f t="shared" si="47"/>
        <v>15.8</v>
      </c>
      <c r="K401" s="79">
        <f t="shared" si="48"/>
        <v>81.9</v>
      </c>
      <c r="L401" s="68" t="s">
        <v>87</v>
      </c>
    </row>
    <row r="402" spans="2:12" ht="15.75" customHeight="1">
      <c r="B402" s="36" t="s">
        <v>36</v>
      </c>
      <c r="C402" s="37">
        <f aca="true" t="shared" si="49" ref="C402:H402">SUM(C390:C401)</f>
        <v>56811337</v>
      </c>
      <c r="D402" s="38">
        <f t="shared" si="49"/>
        <v>8048531</v>
      </c>
      <c r="E402" s="44">
        <f t="shared" si="49"/>
        <v>64859868</v>
      </c>
      <c r="F402" s="55">
        <f t="shared" si="49"/>
        <v>55207324</v>
      </c>
      <c r="G402" s="38">
        <f t="shared" si="49"/>
        <v>1552854</v>
      </c>
      <c r="H402" s="56">
        <f t="shared" si="49"/>
        <v>56760178</v>
      </c>
      <c r="I402" s="65">
        <f t="shared" si="46"/>
        <v>97.2</v>
      </c>
      <c r="J402" s="66">
        <f t="shared" si="47"/>
        <v>19.3</v>
      </c>
      <c r="K402" s="67">
        <f t="shared" si="48"/>
        <v>87.5</v>
      </c>
      <c r="L402" s="36" t="s">
        <v>36</v>
      </c>
    </row>
    <row r="403" spans="2:12" ht="13.5">
      <c r="B403" s="25" t="s">
        <v>8</v>
      </c>
      <c r="C403" s="13">
        <f aca="true" t="shared" si="50" ref="C403:H412">C451+C643</f>
        <v>326238</v>
      </c>
      <c r="D403" s="5">
        <f t="shared" si="50"/>
        <v>10403</v>
      </c>
      <c r="E403" s="42">
        <f t="shared" si="50"/>
        <v>336641</v>
      </c>
      <c r="F403" s="51">
        <f t="shared" si="50"/>
        <v>322247</v>
      </c>
      <c r="G403" s="5">
        <f t="shared" si="50"/>
        <v>1853</v>
      </c>
      <c r="H403" s="52">
        <f t="shared" si="50"/>
        <v>324100</v>
      </c>
      <c r="I403" s="60">
        <f t="shared" si="46"/>
        <v>98.8</v>
      </c>
      <c r="J403" s="8">
        <f t="shared" si="47"/>
        <v>17.8</v>
      </c>
      <c r="K403" s="61">
        <f t="shared" si="48"/>
        <v>96.3</v>
      </c>
      <c r="L403" s="25" t="s">
        <v>8</v>
      </c>
    </row>
    <row r="404" spans="2:12" ht="13.5">
      <c r="B404" s="25" t="s">
        <v>9</v>
      </c>
      <c r="C404" s="13">
        <f t="shared" si="50"/>
        <v>796278</v>
      </c>
      <c r="D404" s="5">
        <f t="shared" si="50"/>
        <v>114328</v>
      </c>
      <c r="E404" s="42">
        <f t="shared" si="50"/>
        <v>910606</v>
      </c>
      <c r="F404" s="51">
        <f t="shared" si="50"/>
        <v>779345</v>
      </c>
      <c r="G404" s="5">
        <f t="shared" si="50"/>
        <v>33630</v>
      </c>
      <c r="H404" s="52">
        <f t="shared" si="50"/>
        <v>812975</v>
      </c>
      <c r="I404" s="60">
        <f t="shared" si="46"/>
        <v>97.9</v>
      </c>
      <c r="J404" s="8">
        <f t="shared" si="47"/>
        <v>29.4</v>
      </c>
      <c r="K404" s="61">
        <f t="shared" si="48"/>
        <v>89.3</v>
      </c>
      <c r="L404" s="25" t="s">
        <v>9</v>
      </c>
    </row>
    <row r="405" spans="2:12" ht="13.5">
      <c r="B405" s="25" t="s">
        <v>10</v>
      </c>
      <c r="C405" s="13">
        <f t="shared" si="50"/>
        <v>821688</v>
      </c>
      <c r="D405" s="5">
        <f t="shared" si="50"/>
        <v>145217</v>
      </c>
      <c r="E405" s="42">
        <f t="shared" si="50"/>
        <v>966905</v>
      </c>
      <c r="F405" s="51">
        <f t="shared" si="50"/>
        <v>798010</v>
      </c>
      <c r="G405" s="5">
        <f t="shared" si="50"/>
        <v>27992</v>
      </c>
      <c r="H405" s="52">
        <f t="shared" si="50"/>
        <v>826002</v>
      </c>
      <c r="I405" s="60">
        <f t="shared" si="46"/>
        <v>97.1</v>
      </c>
      <c r="J405" s="8">
        <f t="shared" si="47"/>
        <v>19.3</v>
      </c>
      <c r="K405" s="61">
        <f t="shared" si="48"/>
        <v>85.4</v>
      </c>
      <c r="L405" s="25" t="s">
        <v>10</v>
      </c>
    </row>
    <row r="406" spans="2:12" ht="13.5">
      <c r="B406" s="25" t="s">
        <v>11</v>
      </c>
      <c r="C406" s="13">
        <f t="shared" si="50"/>
        <v>1156818</v>
      </c>
      <c r="D406" s="5">
        <f t="shared" si="50"/>
        <v>101420</v>
      </c>
      <c r="E406" s="42">
        <f t="shared" si="50"/>
        <v>1258238</v>
      </c>
      <c r="F406" s="51">
        <f t="shared" si="50"/>
        <v>1132678</v>
      </c>
      <c r="G406" s="5">
        <f t="shared" si="50"/>
        <v>32415</v>
      </c>
      <c r="H406" s="52">
        <f t="shared" si="50"/>
        <v>1165093</v>
      </c>
      <c r="I406" s="60">
        <f t="shared" si="46"/>
        <v>97.9</v>
      </c>
      <c r="J406" s="8">
        <f t="shared" si="47"/>
        <v>32</v>
      </c>
      <c r="K406" s="61">
        <f t="shared" si="48"/>
        <v>92.6</v>
      </c>
      <c r="L406" s="25" t="s">
        <v>11</v>
      </c>
    </row>
    <row r="407" spans="2:12" ht="13.5">
      <c r="B407" s="25" t="s">
        <v>12</v>
      </c>
      <c r="C407" s="13">
        <f t="shared" si="50"/>
        <v>337579</v>
      </c>
      <c r="D407" s="5">
        <f t="shared" si="50"/>
        <v>28753</v>
      </c>
      <c r="E407" s="42">
        <f t="shared" si="50"/>
        <v>366332</v>
      </c>
      <c r="F407" s="51">
        <f t="shared" si="50"/>
        <v>325625</v>
      </c>
      <c r="G407" s="5">
        <f t="shared" si="50"/>
        <v>14006</v>
      </c>
      <c r="H407" s="52">
        <f t="shared" si="50"/>
        <v>339631</v>
      </c>
      <c r="I407" s="60">
        <f t="shared" si="46"/>
        <v>96.5</v>
      </c>
      <c r="J407" s="8">
        <f t="shared" si="47"/>
        <v>48.7</v>
      </c>
      <c r="K407" s="61">
        <f t="shared" si="48"/>
        <v>92.7</v>
      </c>
      <c r="L407" s="25" t="s">
        <v>12</v>
      </c>
    </row>
    <row r="408" spans="2:12" ht="13.5">
      <c r="B408" s="25" t="s">
        <v>33</v>
      </c>
      <c r="C408" s="13">
        <f t="shared" si="50"/>
        <v>619493</v>
      </c>
      <c r="D408" s="5">
        <f t="shared" si="50"/>
        <v>42606</v>
      </c>
      <c r="E408" s="42">
        <f t="shared" si="50"/>
        <v>662099</v>
      </c>
      <c r="F408" s="51">
        <f t="shared" si="50"/>
        <v>609761</v>
      </c>
      <c r="G408" s="5">
        <f t="shared" si="50"/>
        <v>11125</v>
      </c>
      <c r="H408" s="52">
        <f t="shared" si="50"/>
        <v>620886</v>
      </c>
      <c r="I408" s="60">
        <f t="shared" si="46"/>
        <v>98.4</v>
      </c>
      <c r="J408" s="8">
        <f t="shared" si="47"/>
        <v>26.1</v>
      </c>
      <c r="K408" s="61">
        <f t="shared" si="48"/>
        <v>93.8</v>
      </c>
      <c r="L408" s="25" t="s">
        <v>33</v>
      </c>
    </row>
    <row r="409" spans="2:12" ht="13.5">
      <c r="B409" s="25" t="s">
        <v>13</v>
      </c>
      <c r="C409" s="13">
        <f t="shared" si="50"/>
        <v>238402</v>
      </c>
      <c r="D409" s="5">
        <f t="shared" si="50"/>
        <v>44207</v>
      </c>
      <c r="E409" s="42">
        <f t="shared" si="50"/>
        <v>282609</v>
      </c>
      <c r="F409" s="51">
        <f t="shared" si="50"/>
        <v>229426</v>
      </c>
      <c r="G409" s="5">
        <f t="shared" si="50"/>
        <v>14520</v>
      </c>
      <c r="H409" s="52">
        <f t="shared" si="50"/>
        <v>243946</v>
      </c>
      <c r="I409" s="60">
        <f t="shared" si="46"/>
        <v>96.2</v>
      </c>
      <c r="J409" s="8">
        <f t="shared" si="47"/>
        <v>32.8</v>
      </c>
      <c r="K409" s="61">
        <f t="shared" si="48"/>
        <v>86.3</v>
      </c>
      <c r="L409" s="25" t="s">
        <v>13</v>
      </c>
    </row>
    <row r="410" spans="2:12" ht="13.5">
      <c r="B410" s="25" t="s">
        <v>14</v>
      </c>
      <c r="C410" s="13">
        <f t="shared" si="50"/>
        <v>1573222</v>
      </c>
      <c r="D410" s="5">
        <f t="shared" si="50"/>
        <v>279079</v>
      </c>
      <c r="E410" s="42">
        <f t="shared" si="50"/>
        <v>1852301</v>
      </c>
      <c r="F410" s="51">
        <f t="shared" si="50"/>
        <v>1532520</v>
      </c>
      <c r="G410" s="5">
        <f t="shared" si="50"/>
        <v>43327</v>
      </c>
      <c r="H410" s="52">
        <f t="shared" si="50"/>
        <v>1575847</v>
      </c>
      <c r="I410" s="60">
        <f t="shared" si="46"/>
        <v>97.4</v>
      </c>
      <c r="J410" s="8">
        <f t="shared" si="47"/>
        <v>15.5</v>
      </c>
      <c r="K410" s="61">
        <f t="shared" si="48"/>
        <v>85.1</v>
      </c>
      <c r="L410" s="25" t="s">
        <v>14</v>
      </c>
    </row>
    <row r="411" spans="2:12" ht="13.5">
      <c r="B411" s="25" t="s">
        <v>15</v>
      </c>
      <c r="C411" s="13">
        <f t="shared" si="50"/>
        <v>62551</v>
      </c>
      <c r="D411" s="5">
        <f t="shared" si="50"/>
        <v>11172</v>
      </c>
      <c r="E411" s="42">
        <f t="shared" si="50"/>
        <v>73723</v>
      </c>
      <c r="F411" s="51">
        <f t="shared" si="50"/>
        <v>59684</v>
      </c>
      <c r="G411" s="5">
        <f t="shared" si="50"/>
        <v>839</v>
      </c>
      <c r="H411" s="52">
        <f t="shared" si="50"/>
        <v>60523</v>
      </c>
      <c r="I411" s="60">
        <f t="shared" si="46"/>
        <v>95.4</v>
      </c>
      <c r="J411" s="8">
        <f t="shared" si="47"/>
        <v>7.5</v>
      </c>
      <c r="K411" s="61">
        <f t="shared" si="48"/>
        <v>82.1</v>
      </c>
      <c r="L411" s="25" t="s">
        <v>15</v>
      </c>
    </row>
    <row r="412" spans="2:12" ht="13.5">
      <c r="B412" s="25" t="s">
        <v>16</v>
      </c>
      <c r="C412" s="13">
        <f t="shared" si="50"/>
        <v>63821</v>
      </c>
      <c r="D412" s="5">
        <f t="shared" si="50"/>
        <v>5181</v>
      </c>
      <c r="E412" s="42">
        <f t="shared" si="50"/>
        <v>69002</v>
      </c>
      <c r="F412" s="51">
        <f t="shared" si="50"/>
        <v>62436</v>
      </c>
      <c r="G412" s="5">
        <f t="shared" si="50"/>
        <v>1120</v>
      </c>
      <c r="H412" s="52">
        <f t="shared" si="50"/>
        <v>63556</v>
      </c>
      <c r="I412" s="60">
        <f t="shared" si="46"/>
        <v>97.8</v>
      </c>
      <c r="J412" s="8">
        <f t="shared" si="47"/>
        <v>21.6</v>
      </c>
      <c r="K412" s="61">
        <f t="shared" si="48"/>
        <v>92.1</v>
      </c>
      <c r="L412" s="25" t="s">
        <v>16</v>
      </c>
    </row>
    <row r="413" spans="2:12" ht="13.5">
      <c r="B413" s="25" t="s">
        <v>17</v>
      </c>
      <c r="C413" s="13">
        <f aca="true" t="shared" si="51" ref="C413:H422">C461+C653</f>
        <v>319502</v>
      </c>
      <c r="D413" s="5">
        <f t="shared" si="51"/>
        <v>68921</v>
      </c>
      <c r="E413" s="42">
        <f t="shared" si="51"/>
        <v>388423</v>
      </c>
      <c r="F413" s="51">
        <f t="shared" si="51"/>
        <v>315078</v>
      </c>
      <c r="G413" s="5">
        <f t="shared" si="51"/>
        <v>20415</v>
      </c>
      <c r="H413" s="52">
        <f t="shared" si="51"/>
        <v>335493</v>
      </c>
      <c r="I413" s="60">
        <f t="shared" si="46"/>
        <v>98.6</v>
      </c>
      <c r="J413" s="8">
        <f t="shared" si="47"/>
        <v>29.6</v>
      </c>
      <c r="K413" s="61">
        <f t="shared" si="48"/>
        <v>86.4</v>
      </c>
      <c r="L413" s="25" t="s">
        <v>17</v>
      </c>
    </row>
    <row r="414" spans="2:12" ht="13.5">
      <c r="B414" s="25" t="s">
        <v>18</v>
      </c>
      <c r="C414" s="13">
        <f t="shared" si="51"/>
        <v>140001</v>
      </c>
      <c r="D414" s="5">
        <f t="shared" si="51"/>
        <v>2442</v>
      </c>
      <c r="E414" s="42">
        <f t="shared" si="51"/>
        <v>142443</v>
      </c>
      <c r="F414" s="51">
        <f t="shared" si="51"/>
        <v>139280</v>
      </c>
      <c r="G414" s="5">
        <f t="shared" si="51"/>
        <v>1462</v>
      </c>
      <c r="H414" s="52">
        <f t="shared" si="51"/>
        <v>140742</v>
      </c>
      <c r="I414" s="60">
        <f t="shared" si="46"/>
        <v>99.5</v>
      </c>
      <c r="J414" s="8">
        <f t="shared" si="47"/>
        <v>59.9</v>
      </c>
      <c r="K414" s="61">
        <f t="shared" si="48"/>
        <v>98.8</v>
      </c>
      <c r="L414" s="25" t="s">
        <v>18</v>
      </c>
    </row>
    <row r="415" spans="2:12" ht="13.5">
      <c r="B415" s="25" t="s">
        <v>19</v>
      </c>
      <c r="C415" s="13">
        <f t="shared" si="51"/>
        <v>783373</v>
      </c>
      <c r="D415" s="5">
        <f t="shared" si="51"/>
        <v>171399</v>
      </c>
      <c r="E415" s="42">
        <f t="shared" si="51"/>
        <v>954772</v>
      </c>
      <c r="F415" s="51">
        <f t="shared" si="51"/>
        <v>742199</v>
      </c>
      <c r="G415" s="5">
        <f t="shared" si="51"/>
        <v>19972</v>
      </c>
      <c r="H415" s="52">
        <f t="shared" si="51"/>
        <v>762171</v>
      </c>
      <c r="I415" s="60">
        <f t="shared" si="46"/>
        <v>94.7</v>
      </c>
      <c r="J415" s="8">
        <f t="shared" si="47"/>
        <v>11.7</v>
      </c>
      <c r="K415" s="61">
        <f t="shared" si="48"/>
        <v>79.8</v>
      </c>
      <c r="L415" s="25" t="s">
        <v>19</v>
      </c>
    </row>
    <row r="416" spans="2:12" ht="13.5">
      <c r="B416" s="25" t="s">
        <v>20</v>
      </c>
      <c r="C416" s="13">
        <f t="shared" si="51"/>
        <v>1085122</v>
      </c>
      <c r="D416" s="5">
        <f t="shared" si="51"/>
        <v>70426</v>
      </c>
      <c r="E416" s="42">
        <f t="shared" si="51"/>
        <v>1155548</v>
      </c>
      <c r="F416" s="51">
        <f t="shared" si="51"/>
        <v>1082384</v>
      </c>
      <c r="G416" s="5">
        <f t="shared" si="51"/>
        <v>33489</v>
      </c>
      <c r="H416" s="52">
        <f t="shared" si="51"/>
        <v>1115873</v>
      </c>
      <c r="I416" s="60">
        <f t="shared" si="46"/>
        <v>99.7</v>
      </c>
      <c r="J416" s="8">
        <f t="shared" si="47"/>
        <v>47.6</v>
      </c>
      <c r="K416" s="61">
        <f t="shared" si="48"/>
        <v>96.6</v>
      </c>
      <c r="L416" s="25" t="s">
        <v>20</v>
      </c>
    </row>
    <row r="417" spans="2:12" ht="13.5">
      <c r="B417" s="25" t="s">
        <v>21</v>
      </c>
      <c r="C417" s="13">
        <f t="shared" si="51"/>
        <v>1540213</v>
      </c>
      <c r="D417" s="5">
        <f t="shared" si="51"/>
        <v>212302</v>
      </c>
      <c r="E417" s="42">
        <f t="shared" si="51"/>
        <v>1752515</v>
      </c>
      <c r="F417" s="51">
        <f t="shared" si="51"/>
        <v>1494230</v>
      </c>
      <c r="G417" s="5">
        <f t="shared" si="51"/>
        <v>44049</v>
      </c>
      <c r="H417" s="52">
        <f t="shared" si="51"/>
        <v>1538279</v>
      </c>
      <c r="I417" s="60">
        <f t="shared" si="46"/>
        <v>97</v>
      </c>
      <c r="J417" s="8">
        <f t="shared" si="47"/>
        <v>20.7</v>
      </c>
      <c r="K417" s="61">
        <f t="shared" si="48"/>
        <v>87.8</v>
      </c>
      <c r="L417" s="25" t="s">
        <v>21</v>
      </c>
    </row>
    <row r="418" spans="2:12" ht="13.5">
      <c r="B418" s="25" t="s">
        <v>22</v>
      </c>
      <c r="C418" s="13">
        <f t="shared" si="51"/>
        <v>800732</v>
      </c>
      <c r="D418" s="5">
        <f t="shared" si="51"/>
        <v>140156</v>
      </c>
      <c r="E418" s="42">
        <f t="shared" si="51"/>
        <v>940888</v>
      </c>
      <c r="F418" s="51">
        <f t="shared" si="51"/>
        <v>779571</v>
      </c>
      <c r="G418" s="5">
        <f t="shared" si="51"/>
        <v>36860</v>
      </c>
      <c r="H418" s="52">
        <f t="shared" si="51"/>
        <v>816431</v>
      </c>
      <c r="I418" s="60">
        <f t="shared" si="46"/>
        <v>97.4</v>
      </c>
      <c r="J418" s="8">
        <f t="shared" si="47"/>
        <v>26.3</v>
      </c>
      <c r="K418" s="61">
        <f t="shared" si="48"/>
        <v>86.8</v>
      </c>
      <c r="L418" s="25" t="s">
        <v>22</v>
      </c>
    </row>
    <row r="419" spans="2:12" ht="13.5">
      <c r="B419" s="25" t="s">
        <v>23</v>
      </c>
      <c r="C419" s="13">
        <f t="shared" si="51"/>
        <v>407361</v>
      </c>
      <c r="D419" s="5">
        <f t="shared" si="51"/>
        <v>27277</v>
      </c>
      <c r="E419" s="42">
        <f t="shared" si="51"/>
        <v>434638</v>
      </c>
      <c r="F419" s="51">
        <f t="shared" si="51"/>
        <v>398433</v>
      </c>
      <c r="G419" s="5">
        <f t="shared" si="51"/>
        <v>9072</v>
      </c>
      <c r="H419" s="52">
        <f t="shared" si="51"/>
        <v>407505</v>
      </c>
      <c r="I419" s="60">
        <f t="shared" si="46"/>
        <v>97.8</v>
      </c>
      <c r="J419" s="8">
        <f t="shared" si="47"/>
        <v>33.3</v>
      </c>
      <c r="K419" s="61">
        <f t="shared" si="48"/>
        <v>93.8</v>
      </c>
      <c r="L419" s="25" t="s">
        <v>23</v>
      </c>
    </row>
    <row r="420" spans="2:12" ht="13.5">
      <c r="B420" s="25" t="s">
        <v>37</v>
      </c>
      <c r="C420" s="13">
        <f t="shared" si="51"/>
        <v>1003415</v>
      </c>
      <c r="D420" s="5">
        <f t="shared" si="51"/>
        <v>156838</v>
      </c>
      <c r="E420" s="42">
        <f t="shared" si="51"/>
        <v>1160253</v>
      </c>
      <c r="F420" s="51">
        <f t="shared" si="51"/>
        <v>967428</v>
      </c>
      <c r="G420" s="5">
        <f t="shared" si="51"/>
        <v>41783</v>
      </c>
      <c r="H420" s="52">
        <f t="shared" si="51"/>
        <v>1009211</v>
      </c>
      <c r="I420" s="60">
        <f t="shared" si="46"/>
        <v>96.4</v>
      </c>
      <c r="J420" s="8">
        <f t="shared" si="47"/>
        <v>26.6</v>
      </c>
      <c r="K420" s="61">
        <f t="shared" si="48"/>
        <v>87</v>
      </c>
      <c r="L420" s="25" t="s">
        <v>37</v>
      </c>
    </row>
    <row r="421" spans="2:12" ht="13.5">
      <c r="B421" s="25" t="s">
        <v>24</v>
      </c>
      <c r="C421" s="13">
        <f t="shared" si="51"/>
        <v>278489</v>
      </c>
      <c r="D421" s="5">
        <f t="shared" si="51"/>
        <v>42517</v>
      </c>
      <c r="E421" s="42">
        <f t="shared" si="51"/>
        <v>321006</v>
      </c>
      <c r="F421" s="51">
        <f t="shared" si="51"/>
        <v>274634</v>
      </c>
      <c r="G421" s="5">
        <f t="shared" si="51"/>
        <v>6866</v>
      </c>
      <c r="H421" s="52">
        <f t="shared" si="51"/>
        <v>281500</v>
      </c>
      <c r="I421" s="60">
        <f t="shared" si="46"/>
        <v>98.6</v>
      </c>
      <c r="J421" s="8">
        <f t="shared" si="47"/>
        <v>16.1</v>
      </c>
      <c r="K421" s="61">
        <f t="shared" si="48"/>
        <v>87.7</v>
      </c>
      <c r="L421" s="25" t="s">
        <v>24</v>
      </c>
    </row>
    <row r="422" spans="2:12" ht="13.5">
      <c r="B422" s="25" t="s">
        <v>25</v>
      </c>
      <c r="C422" s="13">
        <f t="shared" si="51"/>
        <v>37520</v>
      </c>
      <c r="D422" s="5">
        <f t="shared" si="51"/>
        <v>1930</v>
      </c>
      <c r="E422" s="42">
        <f t="shared" si="51"/>
        <v>39450</v>
      </c>
      <c r="F422" s="51">
        <f t="shared" si="51"/>
        <v>36926</v>
      </c>
      <c r="G422" s="5">
        <f t="shared" si="51"/>
        <v>516</v>
      </c>
      <c r="H422" s="52">
        <f t="shared" si="51"/>
        <v>37442</v>
      </c>
      <c r="I422" s="60">
        <f t="shared" si="46"/>
        <v>98.4</v>
      </c>
      <c r="J422" s="8">
        <f t="shared" si="47"/>
        <v>26.7</v>
      </c>
      <c r="K422" s="61">
        <f t="shared" si="48"/>
        <v>94.9</v>
      </c>
      <c r="L422" s="25" t="s">
        <v>25</v>
      </c>
    </row>
    <row r="423" spans="2:12" ht="13.5">
      <c r="B423" s="25" t="s">
        <v>26</v>
      </c>
      <c r="C423" s="13">
        <f aca="true" t="shared" si="52" ref="C423:H429">C471+C663</f>
        <v>104272</v>
      </c>
      <c r="D423" s="5">
        <f t="shared" si="52"/>
        <v>8027</v>
      </c>
      <c r="E423" s="42">
        <f t="shared" si="52"/>
        <v>112299</v>
      </c>
      <c r="F423" s="51">
        <f t="shared" si="52"/>
        <v>101694</v>
      </c>
      <c r="G423" s="5">
        <f t="shared" si="52"/>
        <v>2327</v>
      </c>
      <c r="H423" s="52">
        <f t="shared" si="52"/>
        <v>104021</v>
      </c>
      <c r="I423" s="60">
        <f t="shared" si="46"/>
        <v>97.5</v>
      </c>
      <c r="J423" s="8">
        <f t="shared" si="47"/>
        <v>29</v>
      </c>
      <c r="K423" s="61">
        <f t="shared" si="48"/>
        <v>92.6</v>
      </c>
      <c r="L423" s="25" t="s">
        <v>26</v>
      </c>
    </row>
    <row r="424" spans="2:12" ht="13.5">
      <c r="B424" s="25" t="s">
        <v>27</v>
      </c>
      <c r="C424" s="13">
        <f t="shared" si="52"/>
        <v>65387</v>
      </c>
      <c r="D424" s="5">
        <f t="shared" si="52"/>
        <v>8754</v>
      </c>
      <c r="E424" s="42">
        <f t="shared" si="52"/>
        <v>74141</v>
      </c>
      <c r="F424" s="51">
        <f t="shared" si="52"/>
        <v>63794</v>
      </c>
      <c r="G424" s="5">
        <f t="shared" si="52"/>
        <v>6</v>
      </c>
      <c r="H424" s="52">
        <f t="shared" si="52"/>
        <v>63800</v>
      </c>
      <c r="I424" s="60">
        <f t="shared" si="46"/>
        <v>97.6</v>
      </c>
      <c r="J424" s="8">
        <f t="shared" si="47"/>
        <v>0.1</v>
      </c>
      <c r="K424" s="61">
        <f t="shared" si="48"/>
        <v>86.1</v>
      </c>
      <c r="L424" s="25" t="s">
        <v>27</v>
      </c>
    </row>
    <row r="425" spans="2:12" ht="13.5">
      <c r="B425" s="25" t="s">
        <v>28</v>
      </c>
      <c r="C425" s="13">
        <f t="shared" si="52"/>
        <v>582524</v>
      </c>
      <c r="D425" s="5">
        <f t="shared" si="52"/>
        <v>22119</v>
      </c>
      <c r="E425" s="42">
        <f t="shared" si="52"/>
        <v>604643</v>
      </c>
      <c r="F425" s="51">
        <f t="shared" si="52"/>
        <v>576014</v>
      </c>
      <c r="G425" s="5">
        <f t="shared" si="52"/>
        <v>5354</v>
      </c>
      <c r="H425" s="52">
        <f t="shared" si="52"/>
        <v>581368</v>
      </c>
      <c r="I425" s="60">
        <f t="shared" si="46"/>
        <v>98.9</v>
      </c>
      <c r="J425" s="8">
        <f t="shared" si="47"/>
        <v>24.2</v>
      </c>
      <c r="K425" s="61">
        <f t="shared" si="48"/>
        <v>96.2</v>
      </c>
      <c r="L425" s="25" t="s">
        <v>28</v>
      </c>
    </row>
    <row r="426" spans="2:12" ht="13.5">
      <c r="B426" s="25" t="s">
        <v>29</v>
      </c>
      <c r="C426" s="13">
        <f t="shared" si="52"/>
        <v>223594</v>
      </c>
      <c r="D426" s="5">
        <f t="shared" si="52"/>
        <v>1294</v>
      </c>
      <c r="E426" s="42">
        <f t="shared" si="52"/>
        <v>224888</v>
      </c>
      <c r="F426" s="51">
        <f t="shared" si="52"/>
        <v>223103</v>
      </c>
      <c r="G426" s="5">
        <f t="shared" si="52"/>
        <v>1003</v>
      </c>
      <c r="H426" s="52">
        <f t="shared" si="52"/>
        <v>224106</v>
      </c>
      <c r="I426" s="60">
        <f t="shared" si="46"/>
        <v>99.8</v>
      </c>
      <c r="J426" s="8">
        <f t="shared" si="47"/>
        <v>77.5</v>
      </c>
      <c r="K426" s="61">
        <f t="shared" si="48"/>
        <v>99.7</v>
      </c>
      <c r="L426" s="25" t="s">
        <v>29</v>
      </c>
    </row>
    <row r="427" spans="2:12" ht="13.5">
      <c r="B427" s="25" t="s">
        <v>30</v>
      </c>
      <c r="C427" s="13">
        <f t="shared" si="52"/>
        <v>80609</v>
      </c>
      <c r="D427" s="7">
        <f t="shared" si="52"/>
        <v>316</v>
      </c>
      <c r="E427" s="42">
        <f t="shared" si="52"/>
        <v>80925</v>
      </c>
      <c r="F427" s="51">
        <f t="shared" si="52"/>
        <v>80360</v>
      </c>
      <c r="G427" s="7">
        <f t="shared" si="52"/>
        <v>223</v>
      </c>
      <c r="H427" s="52">
        <f t="shared" si="52"/>
        <v>80583</v>
      </c>
      <c r="I427" s="60">
        <f t="shared" si="46"/>
        <v>99.7</v>
      </c>
      <c r="J427" s="7">
        <f t="shared" si="47"/>
        <v>70.6</v>
      </c>
      <c r="K427" s="61">
        <f t="shared" si="48"/>
        <v>99.6</v>
      </c>
      <c r="L427" s="25" t="s">
        <v>30</v>
      </c>
    </row>
    <row r="428" spans="2:12" ht="13.5">
      <c r="B428" s="25" t="s">
        <v>31</v>
      </c>
      <c r="C428" s="13">
        <f t="shared" si="52"/>
        <v>143980</v>
      </c>
      <c r="D428" s="5">
        <f t="shared" si="52"/>
        <v>2699</v>
      </c>
      <c r="E428" s="42">
        <f t="shared" si="52"/>
        <v>146679</v>
      </c>
      <c r="F428" s="51">
        <f t="shared" si="52"/>
        <v>142936</v>
      </c>
      <c r="G428" s="5">
        <f t="shared" si="52"/>
        <v>250</v>
      </c>
      <c r="H428" s="52">
        <f t="shared" si="52"/>
        <v>143186</v>
      </c>
      <c r="I428" s="60">
        <f t="shared" si="46"/>
        <v>99.3</v>
      </c>
      <c r="J428" s="8">
        <f t="shared" si="47"/>
        <v>9.3</v>
      </c>
      <c r="K428" s="61">
        <f t="shared" si="48"/>
        <v>97.6</v>
      </c>
      <c r="L428" s="25" t="s">
        <v>31</v>
      </c>
    </row>
    <row r="429" spans="2:12" ht="13.5">
      <c r="B429" s="26" t="s">
        <v>32</v>
      </c>
      <c r="C429" s="14">
        <f t="shared" si="52"/>
        <v>81287</v>
      </c>
      <c r="D429" s="15">
        <f t="shared" si="52"/>
        <v>12411</v>
      </c>
      <c r="E429" s="43">
        <f t="shared" si="52"/>
        <v>93698</v>
      </c>
      <c r="F429" s="53">
        <f t="shared" si="52"/>
        <v>78364</v>
      </c>
      <c r="G429" s="15">
        <f t="shared" si="52"/>
        <v>2255</v>
      </c>
      <c r="H429" s="54">
        <f t="shared" si="52"/>
        <v>80619</v>
      </c>
      <c r="I429" s="62">
        <f t="shared" si="46"/>
        <v>96.4</v>
      </c>
      <c r="J429" s="63">
        <f t="shared" si="47"/>
        <v>18.2</v>
      </c>
      <c r="K429" s="64">
        <f t="shared" si="48"/>
        <v>86</v>
      </c>
      <c r="L429" s="26" t="s">
        <v>32</v>
      </c>
    </row>
    <row r="430" spans="2:12" ht="15.75" customHeight="1">
      <c r="B430" s="36" t="s">
        <v>38</v>
      </c>
      <c r="C430" s="37">
        <f aca="true" t="shared" si="53" ref="C430:H430">SUM(C403:C429)</f>
        <v>13673471</v>
      </c>
      <c r="D430" s="38">
        <f t="shared" si="53"/>
        <v>1732194</v>
      </c>
      <c r="E430" s="44">
        <f t="shared" si="53"/>
        <v>15405665</v>
      </c>
      <c r="F430" s="55">
        <f t="shared" si="53"/>
        <v>13348160</v>
      </c>
      <c r="G430" s="38">
        <f t="shared" si="53"/>
        <v>406729</v>
      </c>
      <c r="H430" s="56">
        <f t="shared" si="53"/>
        <v>13754889</v>
      </c>
      <c r="I430" s="65">
        <f t="shared" si="46"/>
        <v>97.6</v>
      </c>
      <c r="J430" s="66">
        <f t="shared" si="47"/>
        <v>23.5</v>
      </c>
      <c r="K430" s="67">
        <f t="shared" si="48"/>
        <v>89.3</v>
      </c>
      <c r="L430" s="36" t="s">
        <v>38</v>
      </c>
    </row>
    <row r="431" spans="2:12" ht="15.75" customHeight="1">
      <c r="B431" s="36" t="s">
        <v>39</v>
      </c>
      <c r="C431" s="37">
        <f aca="true" t="shared" si="54" ref="C431:H431">C430+C402</f>
        <v>70484808</v>
      </c>
      <c r="D431" s="38">
        <f t="shared" si="54"/>
        <v>9780725</v>
      </c>
      <c r="E431" s="44">
        <f t="shared" si="54"/>
        <v>80265533</v>
      </c>
      <c r="F431" s="55">
        <f t="shared" si="54"/>
        <v>68555484</v>
      </c>
      <c r="G431" s="38">
        <f t="shared" si="54"/>
        <v>1959583</v>
      </c>
      <c r="H431" s="56">
        <f t="shared" si="54"/>
        <v>70515067</v>
      </c>
      <c r="I431" s="65">
        <f t="shared" si="46"/>
        <v>97.3</v>
      </c>
      <c r="J431" s="66">
        <f t="shared" si="47"/>
        <v>20</v>
      </c>
      <c r="K431" s="67">
        <f t="shared" si="48"/>
        <v>87.9</v>
      </c>
      <c r="L431" s="36" t="s">
        <v>39</v>
      </c>
    </row>
    <row r="433" ht="18.75">
      <c r="B433" s="3" t="s">
        <v>57</v>
      </c>
    </row>
    <row r="434" ht="13.5">
      <c r="K434" s="1" t="s">
        <v>45</v>
      </c>
    </row>
    <row r="435" spans="2:12" s="2" customFormat="1" ht="17.25" customHeight="1">
      <c r="B435" s="22" t="s">
        <v>48</v>
      </c>
      <c r="C435" s="167" t="s">
        <v>41</v>
      </c>
      <c r="D435" s="168"/>
      <c r="E435" s="169"/>
      <c r="F435" s="168" t="s">
        <v>42</v>
      </c>
      <c r="G435" s="168"/>
      <c r="H435" s="168"/>
      <c r="I435" s="167" t="s">
        <v>43</v>
      </c>
      <c r="J435" s="168"/>
      <c r="K435" s="169"/>
      <c r="L435" s="22" t="s">
        <v>46</v>
      </c>
    </row>
    <row r="436" spans="2:12" s="2" customFormat="1" ht="17.25" customHeight="1">
      <c r="B436" s="23"/>
      <c r="C436" s="12" t="s">
        <v>34</v>
      </c>
      <c r="D436" s="9" t="s">
        <v>35</v>
      </c>
      <c r="E436" s="10" t="s">
        <v>40</v>
      </c>
      <c r="F436" s="31" t="s">
        <v>34</v>
      </c>
      <c r="G436" s="9" t="s">
        <v>35</v>
      </c>
      <c r="H436" s="32" t="s">
        <v>40</v>
      </c>
      <c r="I436" s="12" t="s">
        <v>89</v>
      </c>
      <c r="J436" s="9" t="s">
        <v>90</v>
      </c>
      <c r="K436" s="10" t="s">
        <v>91</v>
      </c>
      <c r="L436" s="23"/>
    </row>
    <row r="437" spans="2:12" s="2" customFormat="1" ht="17.25" customHeight="1">
      <c r="B437" s="27" t="s">
        <v>44</v>
      </c>
      <c r="C437" s="28" t="s">
        <v>92</v>
      </c>
      <c r="D437" s="29" t="s">
        <v>93</v>
      </c>
      <c r="E437" s="30" t="s">
        <v>94</v>
      </c>
      <c r="F437" s="33" t="s">
        <v>95</v>
      </c>
      <c r="G437" s="29" t="s">
        <v>96</v>
      </c>
      <c r="H437" s="34" t="s">
        <v>97</v>
      </c>
      <c r="I437" s="28"/>
      <c r="J437" s="29"/>
      <c r="K437" s="30"/>
      <c r="L437" s="27" t="s">
        <v>47</v>
      </c>
    </row>
    <row r="438" spans="2:12" ht="13.5">
      <c r="B438" s="24" t="s">
        <v>98</v>
      </c>
      <c r="C438" s="18">
        <f aca="true" t="shared" si="55" ref="C438:H449">C486+C534+C582</f>
        <v>19488229</v>
      </c>
      <c r="D438" s="19">
        <f t="shared" si="55"/>
        <v>2642269</v>
      </c>
      <c r="E438" s="41">
        <f t="shared" si="55"/>
        <v>22130498</v>
      </c>
      <c r="F438" s="49">
        <f t="shared" si="55"/>
        <v>18895376</v>
      </c>
      <c r="G438" s="19">
        <f t="shared" si="55"/>
        <v>494556</v>
      </c>
      <c r="H438" s="50">
        <f t="shared" si="55"/>
        <v>19389932</v>
      </c>
      <c r="I438" s="57">
        <f aca="true" t="shared" si="56" ref="I438:I479">IF(C438=0,"-",ROUND(F438/C438*100,1))</f>
        <v>97</v>
      </c>
      <c r="J438" s="58">
        <f aca="true" t="shared" si="57" ref="J438:J479">IF(D438=0,"-",ROUND(G438/D438*100,1))</f>
        <v>18.7</v>
      </c>
      <c r="K438" s="59">
        <f aca="true" t="shared" si="58" ref="K438:K479">IF(E438=0,"-",ROUND(H438/E438*100,1))</f>
        <v>87.6</v>
      </c>
      <c r="L438" s="35" t="s">
        <v>98</v>
      </c>
    </row>
    <row r="439" spans="2:12" ht="13.5">
      <c r="B439" s="25" t="s">
        <v>0</v>
      </c>
      <c r="C439" s="13">
        <f t="shared" si="55"/>
        <v>2820717</v>
      </c>
      <c r="D439" s="5">
        <f t="shared" si="55"/>
        <v>474057</v>
      </c>
      <c r="E439" s="42">
        <f t="shared" si="55"/>
        <v>3294774</v>
      </c>
      <c r="F439" s="51">
        <f t="shared" si="55"/>
        <v>2719911</v>
      </c>
      <c r="G439" s="5">
        <f t="shared" si="55"/>
        <v>93769</v>
      </c>
      <c r="H439" s="52">
        <f t="shared" si="55"/>
        <v>2813680</v>
      </c>
      <c r="I439" s="60">
        <f t="shared" si="56"/>
        <v>96.4</v>
      </c>
      <c r="J439" s="8">
        <f t="shared" si="57"/>
        <v>19.8</v>
      </c>
      <c r="K439" s="61">
        <f t="shared" si="58"/>
        <v>85.4</v>
      </c>
      <c r="L439" s="25" t="s">
        <v>0</v>
      </c>
    </row>
    <row r="440" spans="2:12" ht="13.5">
      <c r="B440" s="25" t="s">
        <v>1</v>
      </c>
      <c r="C440" s="13">
        <f t="shared" si="55"/>
        <v>5554338</v>
      </c>
      <c r="D440" s="5">
        <f t="shared" si="55"/>
        <v>761494</v>
      </c>
      <c r="E440" s="42">
        <f t="shared" si="55"/>
        <v>6315832</v>
      </c>
      <c r="F440" s="51">
        <f t="shared" si="55"/>
        <v>5384784</v>
      </c>
      <c r="G440" s="5">
        <f t="shared" si="55"/>
        <v>180578</v>
      </c>
      <c r="H440" s="52">
        <f t="shared" si="55"/>
        <v>5565362</v>
      </c>
      <c r="I440" s="60">
        <f t="shared" si="56"/>
        <v>96.9</v>
      </c>
      <c r="J440" s="8">
        <f t="shared" si="57"/>
        <v>23.7</v>
      </c>
      <c r="K440" s="61">
        <f t="shared" si="58"/>
        <v>88.1</v>
      </c>
      <c r="L440" s="25" t="s">
        <v>1</v>
      </c>
    </row>
    <row r="441" spans="2:12" ht="13.5">
      <c r="B441" s="25" t="s">
        <v>2</v>
      </c>
      <c r="C441" s="13">
        <f t="shared" si="55"/>
        <v>3875690</v>
      </c>
      <c r="D441" s="5">
        <f t="shared" si="55"/>
        <v>514236</v>
      </c>
      <c r="E441" s="42">
        <f t="shared" si="55"/>
        <v>4389926</v>
      </c>
      <c r="F441" s="51">
        <f t="shared" si="55"/>
        <v>3787583</v>
      </c>
      <c r="G441" s="5">
        <f t="shared" si="55"/>
        <v>103611</v>
      </c>
      <c r="H441" s="52">
        <f t="shared" si="55"/>
        <v>3891194</v>
      </c>
      <c r="I441" s="60">
        <f t="shared" si="56"/>
        <v>97.7</v>
      </c>
      <c r="J441" s="8">
        <f t="shared" si="57"/>
        <v>20.1</v>
      </c>
      <c r="K441" s="61">
        <f t="shared" si="58"/>
        <v>88.6</v>
      </c>
      <c r="L441" s="25" t="s">
        <v>2</v>
      </c>
    </row>
    <row r="442" spans="2:12" ht="13.5">
      <c r="B442" s="25" t="s">
        <v>3</v>
      </c>
      <c r="C442" s="13">
        <f t="shared" si="55"/>
        <v>6187197</v>
      </c>
      <c r="D442" s="5">
        <f t="shared" si="55"/>
        <v>669814</v>
      </c>
      <c r="E442" s="42">
        <f t="shared" si="55"/>
        <v>6857011</v>
      </c>
      <c r="F442" s="51">
        <f t="shared" si="55"/>
        <v>6053134</v>
      </c>
      <c r="G442" s="5">
        <f t="shared" si="55"/>
        <v>143021</v>
      </c>
      <c r="H442" s="52">
        <f t="shared" si="55"/>
        <v>6196155</v>
      </c>
      <c r="I442" s="60">
        <f t="shared" si="56"/>
        <v>97.8</v>
      </c>
      <c r="J442" s="8">
        <f t="shared" si="57"/>
        <v>21.4</v>
      </c>
      <c r="K442" s="61">
        <f t="shared" si="58"/>
        <v>90.4</v>
      </c>
      <c r="L442" s="25" t="s">
        <v>3</v>
      </c>
    </row>
    <row r="443" spans="2:12" ht="13.5">
      <c r="B443" s="25" t="s">
        <v>4</v>
      </c>
      <c r="C443" s="13">
        <f t="shared" si="55"/>
        <v>2602445</v>
      </c>
      <c r="D443" s="5">
        <f t="shared" si="55"/>
        <v>368673</v>
      </c>
      <c r="E443" s="42">
        <f t="shared" si="55"/>
        <v>2971118</v>
      </c>
      <c r="F443" s="51">
        <f t="shared" si="55"/>
        <v>2511197</v>
      </c>
      <c r="G443" s="5">
        <f t="shared" si="55"/>
        <v>88453</v>
      </c>
      <c r="H443" s="52">
        <f t="shared" si="55"/>
        <v>2599650</v>
      </c>
      <c r="I443" s="60">
        <f t="shared" si="56"/>
        <v>96.5</v>
      </c>
      <c r="J443" s="8">
        <f t="shared" si="57"/>
        <v>24</v>
      </c>
      <c r="K443" s="61">
        <f t="shared" si="58"/>
        <v>87.5</v>
      </c>
      <c r="L443" s="25" t="s">
        <v>4</v>
      </c>
    </row>
    <row r="444" spans="2:12" ht="13.5">
      <c r="B444" s="25" t="s">
        <v>80</v>
      </c>
      <c r="C444" s="13">
        <f t="shared" si="55"/>
        <v>1702578</v>
      </c>
      <c r="D444" s="5">
        <f t="shared" si="55"/>
        <v>193364</v>
      </c>
      <c r="E444" s="42">
        <f t="shared" si="55"/>
        <v>1895942</v>
      </c>
      <c r="F444" s="51">
        <f t="shared" si="55"/>
        <v>1660183</v>
      </c>
      <c r="G444" s="5">
        <f t="shared" si="55"/>
        <v>48425</v>
      </c>
      <c r="H444" s="52">
        <f t="shared" si="55"/>
        <v>1708608</v>
      </c>
      <c r="I444" s="60">
        <f t="shared" si="56"/>
        <v>97.5</v>
      </c>
      <c r="J444" s="8">
        <f t="shared" si="57"/>
        <v>25</v>
      </c>
      <c r="K444" s="61">
        <f t="shared" si="58"/>
        <v>90.1</v>
      </c>
      <c r="L444" s="25" t="s">
        <v>81</v>
      </c>
    </row>
    <row r="445" spans="2:12" ht="13.5">
      <c r="B445" s="25" t="s">
        <v>5</v>
      </c>
      <c r="C445" s="13">
        <f t="shared" si="55"/>
        <v>1460606</v>
      </c>
      <c r="D445" s="5">
        <f t="shared" si="55"/>
        <v>452066</v>
      </c>
      <c r="E445" s="42">
        <f t="shared" si="55"/>
        <v>1912672</v>
      </c>
      <c r="F445" s="51">
        <f t="shared" si="55"/>
        <v>1390803</v>
      </c>
      <c r="G445" s="5">
        <f t="shared" si="55"/>
        <v>62144</v>
      </c>
      <c r="H445" s="52">
        <f t="shared" si="55"/>
        <v>1452947</v>
      </c>
      <c r="I445" s="60">
        <f t="shared" si="56"/>
        <v>95.2</v>
      </c>
      <c r="J445" s="8">
        <f t="shared" si="57"/>
        <v>13.7</v>
      </c>
      <c r="K445" s="61">
        <f t="shared" si="58"/>
        <v>76</v>
      </c>
      <c r="L445" s="25" t="s">
        <v>5</v>
      </c>
    </row>
    <row r="446" spans="2:12" ht="13.5">
      <c r="B446" s="25" t="s">
        <v>6</v>
      </c>
      <c r="C446" s="13">
        <f t="shared" si="55"/>
        <v>5849580</v>
      </c>
      <c r="D446" s="5">
        <f t="shared" si="55"/>
        <v>765639</v>
      </c>
      <c r="E446" s="42">
        <f t="shared" si="55"/>
        <v>6615219</v>
      </c>
      <c r="F446" s="51">
        <f t="shared" si="55"/>
        <v>5734800</v>
      </c>
      <c r="G446" s="5">
        <f t="shared" si="55"/>
        <v>132202</v>
      </c>
      <c r="H446" s="52">
        <f t="shared" si="55"/>
        <v>5867002</v>
      </c>
      <c r="I446" s="60">
        <f t="shared" si="56"/>
        <v>98</v>
      </c>
      <c r="J446" s="8">
        <f t="shared" si="57"/>
        <v>17.3</v>
      </c>
      <c r="K446" s="61">
        <f t="shared" si="58"/>
        <v>88.7</v>
      </c>
      <c r="L446" s="25" t="s">
        <v>6</v>
      </c>
    </row>
    <row r="447" spans="2:12" ht="13.5">
      <c r="B447" s="25" t="s">
        <v>7</v>
      </c>
      <c r="C447" s="13">
        <f t="shared" si="55"/>
        <v>3552352</v>
      </c>
      <c r="D447" s="5">
        <f t="shared" si="55"/>
        <v>520034</v>
      </c>
      <c r="E447" s="42">
        <f t="shared" si="55"/>
        <v>4072386</v>
      </c>
      <c r="F447" s="51">
        <f t="shared" si="55"/>
        <v>3440464</v>
      </c>
      <c r="G447" s="5">
        <f t="shared" si="55"/>
        <v>80003</v>
      </c>
      <c r="H447" s="52">
        <f t="shared" si="55"/>
        <v>3520467</v>
      </c>
      <c r="I447" s="60">
        <f t="shared" si="56"/>
        <v>96.9</v>
      </c>
      <c r="J447" s="8">
        <f t="shared" si="57"/>
        <v>15.4</v>
      </c>
      <c r="K447" s="61">
        <f t="shared" si="58"/>
        <v>86.4</v>
      </c>
      <c r="L447" s="25" t="s">
        <v>7</v>
      </c>
    </row>
    <row r="448" spans="2:12" ht="13.5">
      <c r="B448" s="25" t="str">
        <f>B400</f>
        <v>葛　城　市</v>
      </c>
      <c r="C448" s="13">
        <f t="shared" si="55"/>
        <v>2024730</v>
      </c>
      <c r="D448" s="5">
        <f t="shared" si="55"/>
        <v>385918</v>
      </c>
      <c r="E448" s="42">
        <f t="shared" si="55"/>
        <v>2410648</v>
      </c>
      <c r="F448" s="51">
        <f t="shared" si="55"/>
        <v>1983599</v>
      </c>
      <c r="G448" s="5">
        <f t="shared" si="55"/>
        <v>78603</v>
      </c>
      <c r="H448" s="52">
        <f t="shared" si="55"/>
        <v>2062202</v>
      </c>
      <c r="I448" s="60">
        <f t="shared" si="56"/>
        <v>98</v>
      </c>
      <c r="J448" s="8">
        <f t="shared" si="57"/>
        <v>20.4</v>
      </c>
      <c r="K448" s="61">
        <f t="shared" si="58"/>
        <v>85.5</v>
      </c>
      <c r="L448" s="25" t="str">
        <f>B448</f>
        <v>葛　城　市</v>
      </c>
    </row>
    <row r="449" spans="2:12" ht="13.5">
      <c r="B449" s="68" t="s">
        <v>87</v>
      </c>
      <c r="C449" s="13">
        <f t="shared" si="55"/>
        <v>1355993</v>
      </c>
      <c r="D449" s="5">
        <f t="shared" si="55"/>
        <v>300967</v>
      </c>
      <c r="E449" s="42">
        <f t="shared" si="55"/>
        <v>1656960</v>
      </c>
      <c r="F449" s="51">
        <f t="shared" si="55"/>
        <v>1308608</v>
      </c>
      <c r="G449" s="5">
        <f t="shared" si="55"/>
        <v>47489</v>
      </c>
      <c r="H449" s="52">
        <f t="shared" si="55"/>
        <v>1356097</v>
      </c>
      <c r="I449" s="60">
        <f t="shared" si="56"/>
        <v>96.5</v>
      </c>
      <c r="J449" s="8">
        <f t="shared" si="57"/>
        <v>15.8</v>
      </c>
      <c r="K449" s="61">
        <f t="shared" si="58"/>
        <v>81.8</v>
      </c>
      <c r="L449" s="68" t="s">
        <v>87</v>
      </c>
    </row>
    <row r="450" spans="2:12" ht="15.75" customHeight="1">
      <c r="B450" s="36" t="s">
        <v>36</v>
      </c>
      <c r="C450" s="37">
        <f aca="true" t="shared" si="59" ref="C450:H450">SUM(C438:C449)</f>
        <v>56474455</v>
      </c>
      <c r="D450" s="38">
        <f t="shared" si="59"/>
        <v>8048531</v>
      </c>
      <c r="E450" s="44">
        <f t="shared" si="59"/>
        <v>64522986</v>
      </c>
      <c r="F450" s="55">
        <f t="shared" si="59"/>
        <v>54870442</v>
      </c>
      <c r="G450" s="38">
        <f t="shared" si="59"/>
        <v>1552854</v>
      </c>
      <c r="H450" s="56">
        <f t="shared" si="59"/>
        <v>56423296</v>
      </c>
      <c r="I450" s="65">
        <f t="shared" si="56"/>
        <v>97.2</v>
      </c>
      <c r="J450" s="66">
        <f t="shared" si="57"/>
        <v>19.3</v>
      </c>
      <c r="K450" s="67">
        <f t="shared" si="58"/>
        <v>87.4</v>
      </c>
      <c r="L450" s="36" t="s">
        <v>36</v>
      </c>
    </row>
    <row r="451" spans="2:12" ht="13.5">
      <c r="B451" s="25" t="s">
        <v>8</v>
      </c>
      <c r="C451" s="13">
        <f aca="true" t="shared" si="60" ref="C451:H460">C499+C547+C595</f>
        <v>326088</v>
      </c>
      <c r="D451" s="5">
        <f t="shared" si="60"/>
        <v>10403</v>
      </c>
      <c r="E451" s="42">
        <f t="shared" si="60"/>
        <v>336491</v>
      </c>
      <c r="F451" s="51">
        <f t="shared" si="60"/>
        <v>322097</v>
      </c>
      <c r="G451" s="5">
        <f t="shared" si="60"/>
        <v>1853</v>
      </c>
      <c r="H451" s="52">
        <f t="shared" si="60"/>
        <v>323950</v>
      </c>
      <c r="I451" s="60">
        <f t="shared" si="56"/>
        <v>98.8</v>
      </c>
      <c r="J451" s="8">
        <f t="shared" si="57"/>
        <v>17.8</v>
      </c>
      <c r="K451" s="61">
        <f t="shared" si="58"/>
        <v>96.3</v>
      </c>
      <c r="L451" s="25" t="s">
        <v>8</v>
      </c>
    </row>
    <row r="452" spans="2:12" ht="13.5">
      <c r="B452" s="25" t="s">
        <v>9</v>
      </c>
      <c r="C452" s="13">
        <f t="shared" si="60"/>
        <v>796203</v>
      </c>
      <c r="D452" s="5">
        <f t="shared" si="60"/>
        <v>114328</v>
      </c>
      <c r="E452" s="42">
        <f t="shared" si="60"/>
        <v>910531</v>
      </c>
      <c r="F452" s="51">
        <f t="shared" si="60"/>
        <v>779270</v>
      </c>
      <c r="G452" s="5">
        <f t="shared" si="60"/>
        <v>33630</v>
      </c>
      <c r="H452" s="52">
        <f t="shared" si="60"/>
        <v>812900</v>
      </c>
      <c r="I452" s="60">
        <f t="shared" si="56"/>
        <v>97.9</v>
      </c>
      <c r="J452" s="8">
        <f t="shared" si="57"/>
        <v>29.4</v>
      </c>
      <c r="K452" s="61">
        <f t="shared" si="58"/>
        <v>89.3</v>
      </c>
      <c r="L452" s="25" t="s">
        <v>9</v>
      </c>
    </row>
    <row r="453" spans="2:12" ht="13.5">
      <c r="B453" s="25" t="s">
        <v>10</v>
      </c>
      <c r="C453" s="13">
        <f t="shared" si="60"/>
        <v>821634</v>
      </c>
      <c r="D453" s="5">
        <f t="shared" si="60"/>
        <v>145217</v>
      </c>
      <c r="E453" s="42">
        <f t="shared" si="60"/>
        <v>966851</v>
      </c>
      <c r="F453" s="51">
        <f t="shared" si="60"/>
        <v>797956</v>
      </c>
      <c r="G453" s="5">
        <f t="shared" si="60"/>
        <v>27992</v>
      </c>
      <c r="H453" s="52">
        <f t="shared" si="60"/>
        <v>825948</v>
      </c>
      <c r="I453" s="60">
        <f t="shared" si="56"/>
        <v>97.1</v>
      </c>
      <c r="J453" s="8">
        <f t="shared" si="57"/>
        <v>19.3</v>
      </c>
      <c r="K453" s="61">
        <f t="shared" si="58"/>
        <v>85.4</v>
      </c>
      <c r="L453" s="25" t="s">
        <v>10</v>
      </c>
    </row>
    <row r="454" spans="2:12" ht="13.5">
      <c r="B454" s="25" t="s">
        <v>11</v>
      </c>
      <c r="C454" s="13">
        <f t="shared" si="60"/>
        <v>1155321</v>
      </c>
      <c r="D454" s="5">
        <f t="shared" si="60"/>
        <v>101420</v>
      </c>
      <c r="E454" s="42">
        <f t="shared" si="60"/>
        <v>1256741</v>
      </c>
      <c r="F454" s="51">
        <f t="shared" si="60"/>
        <v>1131181</v>
      </c>
      <c r="G454" s="5">
        <f t="shared" si="60"/>
        <v>32415</v>
      </c>
      <c r="H454" s="52">
        <f t="shared" si="60"/>
        <v>1163596</v>
      </c>
      <c r="I454" s="60">
        <f t="shared" si="56"/>
        <v>97.9</v>
      </c>
      <c r="J454" s="8">
        <f t="shared" si="57"/>
        <v>32</v>
      </c>
      <c r="K454" s="61">
        <f t="shared" si="58"/>
        <v>92.6</v>
      </c>
      <c r="L454" s="25" t="s">
        <v>11</v>
      </c>
    </row>
    <row r="455" spans="2:12" ht="13.5">
      <c r="B455" s="25" t="s">
        <v>12</v>
      </c>
      <c r="C455" s="13">
        <f t="shared" si="60"/>
        <v>337545</v>
      </c>
      <c r="D455" s="5">
        <f t="shared" si="60"/>
        <v>28753</v>
      </c>
      <c r="E455" s="42">
        <f t="shared" si="60"/>
        <v>366298</v>
      </c>
      <c r="F455" s="51">
        <f t="shared" si="60"/>
        <v>325591</v>
      </c>
      <c r="G455" s="5">
        <f t="shared" si="60"/>
        <v>14006</v>
      </c>
      <c r="H455" s="52">
        <f t="shared" si="60"/>
        <v>339597</v>
      </c>
      <c r="I455" s="60">
        <f t="shared" si="56"/>
        <v>96.5</v>
      </c>
      <c r="J455" s="8">
        <f t="shared" si="57"/>
        <v>48.7</v>
      </c>
      <c r="K455" s="61">
        <f t="shared" si="58"/>
        <v>92.7</v>
      </c>
      <c r="L455" s="25" t="s">
        <v>12</v>
      </c>
    </row>
    <row r="456" spans="2:12" ht="13.5">
      <c r="B456" s="25" t="s">
        <v>33</v>
      </c>
      <c r="C456" s="13">
        <f t="shared" si="60"/>
        <v>619441</v>
      </c>
      <c r="D456" s="5">
        <f t="shared" si="60"/>
        <v>42606</v>
      </c>
      <c r="E456" s="42">
        <f t="shared" si="60"/>
        <v>662047</v>
      </c>
      <c r="F456" s="51">
        <f t="shared" si="60"/>
        <v>609709</v>
      </c>
      <c r="G456" s="5">
        <f t="shared" si="60"/>
        <v>11125</v>
      </c>
      <c r="H456" s="52">
        <f t="shared" si="60"/>
        <v>620834</v>
      </c>
      <c r="I456" s="60">
        <f t="shared" si="56"/>
        <v>98.4</v>
      </c>
      <c r="J456" s="8">
        <f t="shared" si="57"/>
        <v>26.1</v>
      </c>
      <c r="K456" s="61">
        <f t="shared" si="58"/>
        <v>93.8</v>
      </c>
      <c r="L456" s="25" t="s">
        <v>33</v>
      </c>
    </row>
    <row r="457" spans="2:12" ht="13.5">
      <c r="B457" s="25" t="s">
        <v>13</v>
      </c>
      <c r="C457" s="13">
        <f t="shared" si="60"/>
        <v>238263</v>
      </c>
      <c r="D457" s="5">
        <f t="shared" si="60"/>
        <v>44207</v>
      </c>
      <c r="E457" s="42">
        <f t="shared" si="60"/>
        <v>282470</v>
      </c>
      <c r="F457" s="51">
        <f t="shared" si="60"/>
        <v>229287</v>
      </c>
      <c r="G457" s="5">
        <f t="shared" si="60"/>
        <v>14520</v>
      </c>
      <c r="H457" s="52">
        <f t="shared" si="60"/>
        <v>243807</v>
      </c>
      <c r="I457" s="60">
        <f t="shared" si="56"/>
        <v>96.2</v>
      </c>
      <c r="J457" s="8">
        <f t="shared" si="57"/>
        <v>32.8</v>
      </c>
      <c r="K457" s="61">
        <f t="shared" si="58"/>
        <v>86.3</v>
      </c>
      <c r="L457" s="25" t="s">
        <v>13</v>
      </c>
    </row>
    <row r="458" spans="2:12" ht="13.5">
      <c r="B458" s="25" t="s">
        <v>14</v>
      </c>
      <c r="C458" s="13">
        <f t="shared" si="60"/>
        <v>1565429</v>
      </c>
      <c r="D458" s="5">
        <f t="shared" si="60"/>
        <v>279079</v>
      </c>
      <c r="E458" s="42">
        <f t="shared" si="60"/>
        <v>1844508</v>
      </c>
      <c r="F458" s="51">
        <f t="shared" si="60"/>
        <v>1524727</v>
      </c>
      <c r="G458" s="5">
        <f t="shared" si="60"/>
        <v>43327</v>
      </c>
      <c r="H458" s="52">
        <f t="shared" si="60"/>
        <v>1568054</v>
      </c>
      <c r="I458" s="60">
        <f t="shared" si="56"/>
        <v>97.4</v>
      </c>
      <c r="J458" s="8">
        <f t="shared" si="57"/>
        <v>15.5</v>
      </c>
      <c r="K458" s="61">
        <f t="shared" si="58"/>
        <v>85</v>
      </c>
      <c r="L458" s="25" t="s">
        <v>14</v>
      </c>
    </row>
    <row r="459" spans="2:12" ht="13.5">
      <c r="B459" s="25" t="s">
        <v>15</v>
      </c>
      <c r="C459" s="13">
        <f t="shared" si="60"/>
        <v>62448</v>
      </c>
      <c r="D459" s="5">
        <f t="shared" si="60"/>
        <v>11172</v>
      </c>
      <c r="E459" s="42">
        <f t="shared" si="60"/>
        <v>73620</v>
      </c>
      <c r="F459" s="51">
        <f t="shared" si="60"/>
        <v>59581</v>
      </c>
      <c r="G459" s="5">
        <f t="shared" si="60"/>
        <v>839</v>
      </c>
      <c r="H459" s="52">
        <f t="shared" si="60"/>
        <v>60420</v>
      </c>
      <c r="I459" s="60">
        <f t="shared" si="56"/>
        <v>95.4</v>
      </c>
      <c r="J459" s="8">
        <f t="shared" si="57"/>
        <v>7.5</v>
      </c>
      <c r="K459" s="61">
        <f t="shared" si="58"/>
        <v>82.1</v>
      </c>
      <c r="L459" s="25" t="s">
        <v>15</v>
      </c>
    </row>
    <row r="460" spans="2:12" ht="13.5">
      <c r="B460" s="25" t="s">
        <v>16</v>
      </c>
      <c r="C460" s="13">
        <f t="shared" si="60"/>
        <v>63787</v>
      </c>
      <c r="D460" s="5">
        <f t="shared" si="60"/>
        <v>5181</v>
      </c>
      <c r="E460" s="42">
        <f t="shared" si="60"/>
        <v>68968</v>
      </c>
      <c r="F460" s="51">
        <f t="shared" si="60"/>
        <v>62402</v>
      </c>
      <c r="G460" s="5">
        <f t="shared" si="60"/>
        <v>1120</v>
      </c>
      <c r="H460" s="52">
        <f t="shared" si="60"/>
        <v>63522</v>
      </c>
      <c r="I460" s="60">
        <f t="shared" si="56"/>
        <v>97.8</v>
      </c>
      <c r="J460" s="8">
        <f t="shared" si="57"/>
        <v>21.6</v>
      </c>
      <c r="K460" s="61">
        <f t="shared" si="58"/>
        <v>92.1</v>
      </c>
      <c r="L460" s="25" t="s">
        <v>16</v>
      </c>
    </row>
    <row r="461" spans="2:12" ht="13.5">
      <c r="B461" s="25" t="s">
        <v>17</v>
      </c>
      <c r="C461" s="13">
        <f aca="true" t="shared" si="61" ref="C461:H470">C509+C557+C605</f>
        <v>317969</v>
      </c>
      <c r="D461" s="5">
        <f t="shared" si="61"/>
        <v>68921</v>
      </c>
      <c r="E461" s="42">
        <f t="shared" si="61"/>
        <v>386890</v>
      </c>
      <c r="F461" s="51">
        <f t="shared" si="61"/>
        <v>313545</v>
      </c>
      <c r="G461" s="5">
        <f t="shared" si="61"/>
        <v>20415</v>
      </c>
      <c r="H461" s="52">
        <f t="shared" si="61"/>
        <v>333960</v>
      </c>
      <c r="I461" s="60">
        <f t="shared" si="56"/>
        <v>98.6</v>
      </c>
      <c r="J461" s="8">
        <f t="shared" si="57"/>
        <v>29.6</v>
      </c>
      <c r="K461" s="61">
        <f t="shared" si="58"/>
        <v>86.3</v>
      </c>
      <c r="L461" s="25" t="s">
        <v>17</v>
      </c>
    </row>
    <row r="462" spans="2:12" ht="13.5">
      <c r="B462" s="25" t="s">
        <v>18</v>
      </c>
      <c r="C462" s="13">
        <f t="shared" si="61"/>
        <v>139923</v>
      </c>
      <c r="D462" s="5">
        <f t="shared" si="61"/>
        <v>2442</v>
      </c>
      <c r="E462" s="42">
        <f t="shared" si="61"/>
        <v>142365</v>
      </c>
      <c r="F462" s="51">
        <f t="shared" si="61"/>
        <v>139202</v>
      </c>
      <c r="G462" s="5">
        <f t="shared" si="61"/>
        <v>1462</v>
      </c>
      <c r="H462" s="52">
        <f t="shared" si="61"/>
        <v>140664</v>
      </c>
      <c r="I462" s="60">
        <f t="shared" si="56"/>
        <v>99.5</v>
      </c>
      <c r="J462" s="8">
        <f t="shared" si="57"/>
        <v>59.9</v>
      </c>
      <c r="K462" s="61">
        <f t="shared" si="58"/>
        <v>98.8</v>
      </c>
      <c r="L462" s="25" t="s">
        <v>18</v>
      </c>
    </row>
    <row r="463" spans="2:12" ht="13.5">
      <c r="B463" s="25" t="s">
        <v>19</v>
      </c>
      <c r="C463" s="13">
        <f t="shared" si="61"/>
        <v>783235</v>
      </c>
      <c r="D463" s="5">
        <f t="shared" si="61"/>
        <v>171399</v>
      </c>
      <c r="E463" s="42">
        <f t="shared" si="61"/>
        <v>954634</v>
      </c>
      <c r="F463" s="51">
        <f t="shared" si="61"/>
        <v>742061</v>
      </c>
      <c r="G463" s="5">
        <f t="shared" si="61"/>
        <v>19972</v>
      </c>
      <c r="H463" s="52">
        <f t="shared" si="61"/>
        <v>762033</v>
      </c>
      <c r="I463" s="60">
        <f t="shared" si="56"/>
        <v>94.7</v>
      </c>
      <c r="J463" s="8">
        <f t="shared" si="57"/>
        <v>11.7</v>
      </c>
      <c r="K463" s="61">
        <f t="shared" si="58"/>
        <v>79.8</v>
      </c>
      <c r="L463" s="25" t="s">
        <v>19</v>
      </c>
    </row>
    <row r="464" spans="2:12" ht="13.5">
      <c r="B464" s="25" t="s">
        <v>20</v>
      </c>
      <c r="C464" s="13">
        <f t="shared" si="61"/>
        <v>1081479</v>
      </c>
      <c r="D464" s="5">
        <f t="shared" si="61"/>
        <v>70426</v>
      </c>
      <c r="E464" s="42">
        <f t="shared" si="61"/>
        <v>1151905</v>
      </c>
      <c r="F464" s="51">
        <f t="shared" si="61"/>
        <v>1078741</v>
      </c>
      <c r="G464" s="5">
        <f t="shared" si="61"/>
        <v>33489</v>
      </c>
      <c r="H464" s="52">
        <f t="shared" si="61"/>
        <v>1112230</v>
      </c>
      <c r="I464" s="60">
        <f t="shared" si="56"/>
        <v>99.7</v>
      </c>
      <c r="J464" s="8">
        <f t="shared" si="57"/>
        <v>47.6</v>
      </c>
      <c r="K464" s="61">
        <f t="shared" si="58"/>
        <v>96.6</v>
      </c>
      <c r="L464" s="25" t="s">
        <v>20</v>
      </c>
    </row>
    <row r="465" spans="2:12" ht="13.5">
      <c r="B465" s="25" t="s">
        <v>21</v>
      </c>
      <c r="C465" s="13">
        <f t="shared" si="61"/>
        <v>1539990</v>
      </c>
      <c r="D465" s="5">
        <f t="shared" si="61"/>
        <v>212302</v>
      </c>
      <c r="E465" s="42">
        <f t="shared" si="61"/>
        <v>1752292</v>
      </c>
      <c r="F465" s="51">
        <f t="shared" si="61"/>
        <v>1494007</v>
      </c>
      <c r="G465" s="5">
        <f t="shared" si="61"/>
        <v>44049</v>
      </c>
      <c r="H465" s="52">
        <f t="shared" si="61"/>
        <v>1538056</v>
      </c>
      <c r="I465" s="60">
        <f t="shared" si="56"/>
        <v>97</v>
      </c>
      <c r="J465" s="8">
        <f t="shared" si="57"/>
        <v>20.7</v>
      </c>
      <c r="K465" s="61">
        <f t="shared" si="58"/>
        <v>87.8</v>
      </c>
      <c r="L465" s="25" t="s">
        <v>21</v>
      </c>
    </row>
    <row r="466" spans="2:12" ht="13.5">
      <c r="B466" s="25" t="s">
        <v>22</v>
      </c>
      <c r="C466" s="13">
        <f t="shared" si="61"/>
        <v>800490</v>
      </c>
      <c r="D466" s="5">
        <f t="shared" si="61"/>
        <v>140156</v>
      </c>
      <c r="E466" s="42">
        <f t="shared" si="61"/>
        <v>940646</v>
      </c>
      <c r="F466" s="51">
        <f t="shared" si="61"/>
        <v>779329</v>
      </c>
      <c r="G466" s="5">
        <f t="shared" si="61"/>
        <v>36860</v>
      </c>
      <c r="H466" s="52">
        <f t="shared" si="61"/>
        <v>816189</v>
      </c>
      <c r="I466" s="60">
        <f t="shared" si="56"/>
        <v>97.4</v>
      </c>
      <c r="J466" s="8">
        <f t="shared" si="57"/>
        <v>26.3</v>
      </c>
      <c r="K466" s="61">
        <f t="shared" si="58"/>
        <v>86.8</v>
      </c>
      <c r="L466" s="25" t="s">
        <v>22</v>
      </c>
    </row>
    <row r="467" spans="2:12" ht="13.5">
      <c r="B467" s="25" t="s">
        <v>23</v>
      </c>
      <c r="C467" s="13">
        <f t="shared" si="61"/>
        <v>404498</v>
      </c>
      <c r="D467" s="5">
        <f t="shared" si="61"/>
        <v>27277</v>
      </c>
      <c r="E467" s="42">
        <f t="shared" si="61"/>
        <v>431775</v>
      </c>
      <c r="F467" s="51">
        <f t="shared" si="61"/>
        <v>395570</v>
      </c>
      <c r="G467" s="5">
        <f t="shared" si="61"/>
        <v>9072</v>
      </c>
      <c r="H467" s="52">
        <f t="shared" si="61"/>
        <v>404642</v>
      </c>
      <c r="I467" s="60">
        <f t="shared" si="56"/>
        <v>97.8</v>
      </c>
      <c r="J467" s="8">
        <f t="shared" si="57"/>
        <v>33.3</v>
      </c>
      <c r="K467" s="61">
        <f t="shared" si="58"/>
        <v>93.7</v>
      </c>
      <c r="L467" s="25" t="s">
        <v>23</v>
      </c>
    </row>
    <row r="468" spans="2:12" ht="13.5">
      <c r="B468" s="25" t="s">
        <v>37</v>
      </c>
      <c r="C468" s="13">
        <f t="shared" si="61"/>
        <v>1002480</v>
      </c>
      <c r="D468" s="5">
        <f t="shared" si="61"/>
        <v>156838</v>
      </c>
      <c r="E468" s="42">
        <f t="shared" si="61"/>
        <v>1159318</v>
      </c>
      <c r="F468" s="51">
        <f t="shared" si="61"/>
        <v>966493</v>
      </c>
      <c r="G468" s="5">
        <f t="shared" si="61"/>
        <v>41783</v>
      </c>
      <c r="H468" s="52">
        <f t="shared" si="61"/>
        <v>1008276</v>
      </c>
      <c r="I468" s="60">
        <f t="shared" si="56"/>
        <v>96.4</v>
      </c>
      <c r="J468" s="8">
        <f t="shared" si="57"/>
        <v>26.6</v>
      </c>
      <c r="K468" s="61">
        <f t="shared" si="58"/>
        <v>87</v>
      </c>
      <c r="L468" s="25" t="s">
        <v>37</v>
      </c>
    </row>
    <row r="469" spans="2:12" ht="13.5">
      <c r="B469" s="25" t="s">
        <v>24</v>
      </c>
      <c r="C469" s="13">
        <f t="shared" si="61"/>
        <v>274806</v>
      </c>
      <c r="D469" s="5">
        <f t="shared" si="61"/>
        <v>42517</v>
      </c>
      <c r="E469" s="42">
        <f t="shared" si="61"/>
        <v>317323</v>
      </c>
      <c r="F469" s="51">
        <f t="shared" si="61"/>
        <v>270951</v>
      </c>
      <c r="G469" s="5">
        <f t="shared" si="61"/>
        <v>6866</v>
      </c>
      <c r="H469" s="52">
        <f t="shared" si="61"/>
        <v>277817</v>
      </c>
      <c r="I469" s="60">
        <f t="shared" si="56"/>
        <v>98.6</v>
      </c>
      <c r="J469" s="8">
        <f t="shared" si="57"/>
        <v>16.1</v>
      </c>
      <c r="K469" s="61">
        <f t="shared" si="58"/>
        <v>87.6</v>
      </c>
      <c r="L469" s="25" t="s">
        <v>24</v>
      </c>
    </row>
    <row r="470" spans="2:12" ht="13.5">
      <c r="B470" s="25" t="s">
        <v>25</v>
      </c>
      <c r="C470" s="13">
        <f t="shared" si="61"/>
        <v>37501</v>
      </c>
      <c r="D470" s="5">
        <f t="shared" si="61"/>
        <v>1930</v>
      </c>
      <c r="E470" s="42">
        <f t="shared" si="61"/>
        <v>39431</v>
      </c>
      <c r="F470" s="51">
        <f t="shared" si="61"/>
        <v>36907</v>
      </c>
      <c r="G470" s="5">
        <f t="shared" si="61"/>
        <v>516</v>
      </c>
      <c r="H470" s="52">
        <f t="shared" si="61"/>
        <v>37423</v>
      </c>
      <c r="I470" s="60">
        <f t="shared" si="56"/>
        <v>98.4</v>
      </c>
      <c r="J470" s="8">
        <f t="shared" si="57"/>
        <v>26.7</v>
      </c>
      <c r="K470" s="61">
        <f t="shared" si="58"/>
        <v>94.9</v>
      </c>
      <c r="L470" s="25" t="s">
        <v>25</v>
      </c>
    </row>
    <row r="471" spans="2:12" ht="13.5">
      <c r="B471" s="25" t="s">
        <v>26</v>
      </c>
      <c r="C471" s="13">
        <f aca="true" t="shared" si="62" ref="C471:H477">C519+C567+C615</f>
        <v>102530</v>
      </c>
      <c r="D471" s="5">
        <f t="shared" si="62"/>
        <v>8027</v>
      </c>
      <c r="E471" s="42">
        <f t="shared" si="62"/>
        <v>110557</v>
      </c>
      <c r="F471" s="51">
        <f t="shared" si="62"/>
        <v>99952</v>
      </c>
      <c r="G471" s="5">
        <f t="shared" si="62"/>
        <v>2327</v>
      </c>
      <c r="H471" s="52">
        <f t="shared" si="62"/>
        <v>102279</v>
      </c>
      <c r="I471" s="60">
        <f t="shared" si="56"/>
        <v>97.5</v>
      </c>
      <c r="J471" s="8">
        <f t="shared" si="57"/>
        <v>29</v>
      </c>
      <c r="K471" s="61">
        <f t="shared" si="58"/>
        <v>92.5</v>
      </c>
      <c r="L471" s="25" t="s">
        <v>26</v>
      </c>
    </row>
    <row r="472" spans="2:12" ht="13.5">
      <c r="B472" s="25" t="s">
        <v>27</v>
      </c>
      <c r="C472" s="13">
        <f t="shared" si="62"/>
        <v>61222</v>
      </c>
      <c r="D472" s="5">
        <f t="shared" si="62"/>
        <v>8754</v>
      </c>
      <c r="E472" s="42">
        <f t="shared" si="62"/>
        <v>69976</v>
      </c>
      <c r="F472" s="51">
        <f t="shared" si="62"/>
        <v>59629</v>
      </c>
      <c r="G472" s="5">
        <f t="shared" si="62"/>
        <v>6</v>
      </c>
      <c r="H472" s="52">
        <f t="shared" si="62"/>
        <v>59635</v>
      </c>
      <c r="I472" s="60">
        <f t="shared" si="56"/>
        <v>97.4</v>
      </c>
      <c r="J472" s="8">
        <f t="shared" si="57"/>
        <v>0.1</v>
      </c>
      <c r="K472" s="61">
        <f t="shared" si="58"/>
        <v>85.2</v>
      </c>
      <c r="L472" s="25" t="s">
        <v>27</v>
      </c>
    </row>
    <row r="473" spans="2:12" ht="13.5">
      <c r="B473" s="25" t="s">
        <v>28</v>
      </c>
      <c r="C473" s="13">
        <f t="shared" si="62"/>
        <v>579498</v>
      </c>
      <c r="D473" s="5">
        <f t="shared" si="62"/>
        <v>22119</v>
      </c>
      <c r="E473" s="42">
        <f t="shared" si="62"/>
        <v>601617</v>
      </c>
      <c r="F473" s="51">
        <f t="shared" si="62"/>
        <v>572988</v>
      </c>
      <c r="G473" s="5">
        <f t="shared" si="62"/>
        <v>5354</v>
      </c>
      <c r="H473" s="52">
        <f t="shared" si="62"/>
        <v>578342</v>
      </c>
      <c r="I473" s="60">
        <f t="shared" si="56"/>
        <v>98.9</v>
      </c>
      <c r="J473" s="8">
        <f t="shared" si="57"/>
        <v>24.2</v>
      </c>
      <c r="K473" s="61">
        <f t="shared" si="58"/>
        <v>96.1</v>
      </c>
      <c r="L473" s="25" t="s">
        <v>28</v>
      </c>
    </row>
    <row r="474" spans="2:12" ht="13.5">
      <c r="B474" s="25" t="s">
        <v>29</v>
      </c>
      <c r="C474" s="13">
        <f t="shared" si="62"/>
        <v>220530</v>
      </c>
      <c r="D474" s="5">
        <f t="shared" si="62"/>
        <v>1294</v>
      </c>
      <c r="E474" s="42">
        <f t="shared" si="62"/>
        <v>221824</v>
      </c>
      <c r="F474" s="51">
        <f t="shared" si="62"/>
        <v>220039</v>
      </c>
      <c r="G474" s="5">
        <f t="shared" si="62"/>
        <v>1003</v>
      </c>
      <c r="H474" s="52">
        <f t="shared" si="62"/>
        <v>221042</v>
      </c>
      <c r="I474" s="60">
        <f t="shared" si="56"/>
        <v>99.8</v>
      </c>
      <c r="J474" s="8">
        <f t="shared" si="57"/>
        <v>77.5</v>
      </c>
      <c r="K474" s="61">
        <f t="shared" si="58"/>
        <v>99.6</v>
      </c>
      <c r="L474" s="25" t="s">
        <v>29</v>
      </c>
    </row>
    <row r="475" spans="2:12" ht="13.5">
      <c r="B475" s="25" t="s">
        <v>30</v>
      </c>
      <c r="C475" s="13">
        <f t="shared" si="62"/>
        <v>78554</v>
      </c>
      <c r="D475" s="7">
        <f t="shared" si="62"/>
        <v>316</v>
      </c>
      <c r="E475" s="42">
        <f t="shared" si="62"/>
        <v>78870</v>
      </c>
      <c r="F475" s="51">
        <f t="shared" si="62"/>
        <v>78305</v>
      </c>
      <c r="G475" s="7">
        <f t="shared" si="62"/>
        <v>223</v>
      </c>
      <c r="H475" s="52">
        <f t="shared" si="62"/>
        <v>78528</v>
      </c>
      <c r="I475" s="60">
        <f t="shared" si="56"/>
        <v>99.7</v>
      </c>
      <c r="J475" s="7">
        <f t="shared" si="57"/>
        <v>70.6</v>
      </c>
      <c r="K475" s="61">
        <f t="shared" si="58"/>
        <v>99.6</v>
      </c>
      <c r="L475" s="25" t="s">
        <v>30</v>
      </c>
    </row>
    <row r="476" spans="2:12" ht="13.5">
      <c r="B476" s="25" t="s">
        <v>31</v>
      </c>
      <c r="C476" s="13">
        <f t="shared" si="62"/>
        <v>129226</v>
      </c>
      <c r="D476" s="5">
        <f t="shared" si="62"/>
        <v>2699</v>
      </c>
      <c r="E476" s="42">
        <f t="shared" si="62"/>
        <v>131925</v>
      </c>
      <c r="F476" s="51">
        <f t="shared" si="62"/>
        <v>128182</v>
      </c>
      <c r="G476" s="5">
        <f t="shared" si="62"/>
        <v>250</v>
      </c>
      <c r="H476" s="52">
        <f t="shared" si="62"/>
        <v>128432</v>
      </c>
      <c r="I476" s="60">
        <f t="shared" si="56"/>
        <v>99.2</v>
      </c>
      <c r="J476" s="8">
        <f t="shared" si="57"/>
        <v>9.3</v>
      </c>
      <c r="K476" s="61">
        <f t="shared" si="58"/>
        <v>97.4</v>
      </c>
      <c r="L476" s="25" t="s">
        <v>31</v>
      </c>
    </row>
    <row r="477" spans="2:12" ht="13.5">
      <c r="B477" s="26" t="s">
        <v>32</v>
      </c>
      <c r="C477" s="14">
        <f t="shared" si="62"/>
        <v>81207</v>
      </c>
      <c r="D477" s="15">
        <f t="shared" si="62"/>
        <v>12411</v>
      </c>
      <c r="E477" s="43">
        <f t="shared" si="62"/>
        <v>93618</v>
      </c>
      <c r="F477" s="53">
        <f t="shared" si="62"/>
        <v>78284</v>
      </c>
      <c r="G477" s="15">
        <f t="shared" si="62"/>
        <v>2255</v>
      </c>
      <c r="H477" s="54">
        <f t="shared" si="62"/>
        <v>80539</v>
      </c>
      <c r="I477" s="62">
        <f t="shared" si="56"/>
        <v>96.4</v>
      </c>
      <c r="J477" s="63">
        <f t="shared" si="57"/>
        <v>18.2</v>
      </c>
      <c r="K477" s="64">
        <f t="shared" si="58"/>
        <v>86</v>
      </c>
      <c r="L477" s="26" t="s">
        <v>32</v>
      </c>
    </row>
    <row r="478" spans="2:12" ht="15.75" customHeight="1">
      <c r="B478" s="36" t="s">
        <v>38</v>
      </c>
      <c r="C478" s="37">
        <f aca="true" t="shared" si="63" ref="C478:H478">SUM(C451:C477)</f>
        <v>13621297</v>
      </c>
      <c r="D478" s="38">
        <f t="shared" si="63"/>
        <v>1732194</v>
      </c>
      <c r="E478" s="44">
        <f t="shared" si="63"/>
        <v>15353491</v>
      </c>
      <c r="F478" s="55">
        <f t="shared" si="63"/>
        <v>13295986</v>
      </c>
      <c r="G478" s="38">
        <f t="shared" si="63"/>
        <v>406729</v>
      </c>
      <c r="H478" s="56">
        <f t="shared" si="63"/>
        <v>13702715</v>
      </c>
      <c r="I478" s="65">
        <f t="shared" si="56"/>
        <v>97.6</v>
      </c>
      <c r="J478" s="66">
        <f t="shared" si="57"/>
        <v>23.5</v>
      </c>
      <c r="K478" s="67">
        <f t="shared" si="58"/>
        <v>89.2</v>
      </c>
      <c r="L478" s="36" t="s">
        <v>38</v>
      </c>
    </row>
    <row r="479" spans="2:12" ht="15.75" customHeight="1">
      <c r="B479" s="36" t="s">
        <v>39</v>
      </c>
      <c r="C479" s="37">
        <f aca="true" t="shared" si="64" ref="C479:H479">C478+C450</f>
        <v>70095752</v>
      </c>
      <c r="D479" s="38">
        <f t="shared" si="64"/>
        <v>9780725</v>
      </c>
      <c r="E479" s="44">
        <f t="shared" si="64"/>
        <v>79876477</v>
      </c>
      <c r="F479" s="55">
        <f t="shared" si="64"/>
        <v>68166428</v>
      </c>
      <c r="G479" s="38">
        <f t="shared" si="64"/>
        <v>1959583</v>
      </c>
      <c r="H479" s="56">
        <f t="shared" si="64"/>
        <v>70126011</v>
      </c>
      <c r="I479" s="65">
        <f t="shared" si="56"/>
        <v>97.2</v>
      </c>
      <c r="J479" s="66">
        <f t="shared" si="57"/>
        <v>20</v>
      </c>
      <c r="K479" s="67">
        <f t="shared" si="58"/>
        <v>87.8</v>
      </c>
      <c r="L479" s="36" t="s">
        <v>39</v>
      </c>
    </row>
    <row r="481" ht="18.75">
      <c r="B481" s="3" t="s">
        <v>58</v>
      </c>
    </row>
    <row r="482" ht="13.5">
      <c r="K482" s="1" t="s">
        <v>45</v>
      </c>
    </row>
    <row r="483" spans="2:12" s="2" customFormat="1" ht="17.25" customHeight="1">
      <c r="B483" s="22" t="s">
        <v>48</v>
      </c>
      <c r="C483" s="167" t="s">
        <v>41</v>
      </c>
      <c r="D483" s="168"/>
      <c r="E483" s="169"/>
      <c r="F483" s="168" t="s">
        <v>42</v>
      </c>
      <c r="G483" s="168"/>
      <c r="H483" s="168"/>
      <c r="I483" s="167" t="s">
        <v>43</v>
      </c>
      <c r="J483" s="168"/>
      <c r="K483" s="169"/>
      <c r="L483" s="22" t="s">
        <v>46</v>
      </c>
    </row>
    <row r="484" spans="2:12" s="2" customFormat="1" ht="17.25" customHeight="1">
      <c r="B484" s="23"/>
      <c r="C484" s="12" t="s">
        <v>34</v>
      </c>
      <c r="D484" s="9" t="s">
        <v>35</v>
      </c>
      <c r="E484" s="10" t="s">
        <v>40</v>
      </c>
      <c r="F484" s="31" t="s">
        <v>34</v>
      </c>
      <c r="G484" s="9" t="s">
        <v>35</v>
      </c>
      <c r="H484" s="32" t="s">
        <v>40</v>
      </c>
      <c r="I484" s="12" t="s">
        <v>89</v>
      </c>
      <c r="J484" s="9" t="s">
        <v>90</v>
      </c>
      <c r="K484" s="10" t="s">
        <v>91</v>
      </c>
      <c r="L484" s="23"/>
    </row>
    <row r="485" spans="2:12" s="2" customFormat="1" ht="17.25" customHeight="1">
      <c r="B485" s="27" t="s">
        <v>44</v>
      </c>
      <c r="C485" s="28" t="s">
        <v>92</v>
      </c>
      <c r="D485" s="29" t="s">
        <v>93</v>
      </c>
      <c r="E485" s="30" t="s">
        <v>94</v>
      </c>
      <c r="F485" s="33" t="s">
        <v>95</v>
      </c>
      <c r="G485" s="29" t="s">
        <v>96</v>
      </c>
      <c r="H485" s="34" t="s">
        <v>97</v>
      </c>
      <c r="I485" s="28"/>
      <c r="J485" s="29"/>
      <c r="K485" s="30"/>
      <c r="L485" s="27" t="s">
        <v>47</v>
      </c>
    </row>
    <row r="486" spans="2:12" ht="13.5">
      <c r="B486" s="24" t="s">
        <v>98</v>
      </c>
      <c r="C486" s="18">
        <f>'[1]固定税・土地'!B7</f>
        <v>9015730</v>
      </c>
      <c r="D486" s="19">
        <f>'[1]固定税・土地'!C7</f>
        <v>1222314</v>
      </c>
      <c r="E486" s="41">
        <f>'[1]固定税・土地'!D7</f>
        <v>10238044</v>
      </c>
      <c r="F486" s="49">
        <f>'[1]固定税・土地'!E7</f>
        <v>8741462</v>
      </c>
      <c r="G486" s="19">
        <f>'[1]固定税・土地'!F7</f>
        <v>228782</v>
      </c>
      <c r="H486" s="50">
        <f>'[1]固定税・土地'!G7</f>
        <v>8970244</v>
      </c>
      <c r="I486" s="57">
        <f aca="true" t="shared" si="65" ref="I486:I527">IF(C486=0,"-",ROUND(F486/C486*100,1))</f>
        <v>97</v>
      </c>
      <c r="J486" s="58">
        <f aca="true" t="shared" si="66" ref="J486:J527">IF(D486=0,"-",ROUND(G486/D486*100,1))</f>
        <v>18.7</v>
      </c>
      <c r="K486" s="59">
        <f aca="true" t="shared" si="67" ref="K486:K527">IF(E486=0,"-",ROUND(H486/E486*100,1))</f>
        <v>87.6</v>
      </c>
      <c r="L486" s="35" t="s">
        <v>98</v>
      </c>
    </row>
    <row r="487" spans="2:12" ht="13.5">
      <c r="B487" s="25" t="s">
        <v>0</v>
      </c>
      <c r="C487" s="13">
        <f>'[1]固定税・土地'!B8</f>
        <v>1306942</v>
      </c>
      <c r="D487" s="5">
        <f>'[1]固定税・土地'!C8</f>
        <v>219648</v>
      </c>
      <c r="E487" s="42">
        <f>'[1]固定税・土地'!D8</f>
        <v>1526590</v>
      </c>
      <c r="F487" s="51">
        <f>'[1]固定税・土地'!E8</f>
        <v>1260234</v>
      </c>
      <c r="G487" s="5">
        <f>'[1]固定税・土地'!F8</f>
        <v>43447</v>
      </c>
      <c r="H487" s="52">
        <f>'[1]固定税・土地'!G8</f>
        <v>1303681</v>
      </c>
      <c r="I487" s="60">
        <f t="shared" si="65"/>
        <v>96.4</v>
      </c>
      <c r="J487" s="8">
        <f t="shared" si="66"/>
        <v>19.8</v>
      </c>
      <c r="K487" s="61">
        <f t="shared" si="67"/>
        <v>85.4</v>
      </c>
      <c r="L487" s="25" t="s">
        <v>0</v>
      </c>
    </row>
    <row r="488" spans="2:12" ht="13.5">
      <c r="B488" s="25" t="s">
        <v>1</v>
      </c>
      <c r="C488" s="13">
        <f>'[1]固定税・土地'!B9</f>
        <v>2369206</v>
      </c>
      <c r="D488" s="5">
        <f>'[1]固定税・土地'!C9</f>
        <v>336220</v>
      </c>
      <c r="E488" s="42">
        <f>'[1]固定税・土地'!D9</f>
        <v>2705426</v>
      </c>
      <c r="F488" s="51">
        <f>'[1]固定税・土地'!E9</f>
        <v>2296882</v>
      </c>
      <c r="G488" s="5">
        <f>'[1]固定税・土地'!F9</f>
        <v>79730</v>
      </c>
      <c r="H488" s="52">
        <f>'[1]固定税・土地'!G9</f>
        <v>2376612</v>
      </c>
      <c r="I488" s="60">
        <f t="shared" si="65"/>
        <v>96.9</v>
      </c>
      <c r="J488" s="8">
        <f t="shared" si="66"/>
        <v>23.7</v>
      </c>
      <c r="K488" s="61">
        <f t="shared" si="67"/>
        <v>87.8</v>
      </c>
      <c r="L488" s="25" t="s">
        <v>1</v>
      </c>
    </row>
    <row r="489" spans="2:12" ht="13.5">
      <c r="B489" s="25" t="s">
        <v>2</v>
      </c>
      <c r="C489" s="13">
        <f>'[1]固定税・土地'!B10</f>
        <v>1579464</v>
      </c>
      <c r="D489" s="5">
        <f>'[1]固定税・土地'!C10</f>
        <v>209808</v>
      </c>
      <c r="E489" s="42">
        <f>'[1]固定税・土地'!D10</f>
        <v>1789272</v>
      </c>
      <c r="F489" s="51">
        <f>'[1]固定税・土地'!E10</f>
        <v>1545334</v>
      </c>
      <c r="G489" s="5">
        <f>'[1]固定税・土地'!F10</f>
        <v>42273</v>
      </c>
      <c r="H489" s="52">
        <f>'[1]固定税・土地'!G10</f>
        <v>1587607</v>
      </c>
      <c r="I489" s="60">
        <f t="shared" si="65"/>
        <v>97.8</v>
      </c>
      <c r="J489" s="8">
        <f t="shared" si="66"/>
        <v>20.1</v>
      </c>
      <c r="K489" s="61">
        <f t="shared" si="67"/>
        <v>88.7</v>
      </c>
      <c r="L489" s="25" t="s">
        <v>2</v>
      </c>
    </row>
    <row r="490" spans="2:12" ht="13.5">
      <c r="B490" s="25" t="s">
        <v>3</v>
      </c>
      <c r="C490" s="13">
        <f>'[1]固定税・土地'!B11</f>
        <v>2751660</v>
      </c>
      <c r="D490" s="5">
        <f>'[1]固定税・土地'!C11</f>
        <v>368934</v>
      </c>
      <c r="E490" s="42">
        <f>'[1]固定税・土地'!D11</f>
        <v>3120594</v>
      </c>
      <c r="F490" s="51">
        <f>'[1]固定税・土地'!E11</f>
        <v>2692149</v>
      </c>
      <c r="G490" s="5">
        <f>'[1]固定税・土地'!F11</f>
        <v>78783</v>
      </c>
      <c r="H490" s="52">
        <f>'[1]固定税・土地'!G11</f>
        <v>2770932</v>
      </c>
      <c r="I490" s="60">
        <f t="shared" si="65"/>
        <v>97.8</v>
      </c>
      <c r="J490" s="8">
        <f t="shared" si="66"/>
        <v>21.4</v>
      </c>
      <c r="K490" s="61">
        <f t="shared" si="67"/>
        <v>88.8</v>
      </c>
      <c r="L490" s="25" t="s">
        <v>3</v>
      </c>
    </row>
    <row r="491" spans="2:12" ht="13.5">
      <c r="B491" s="25" t="s">
        <v>4</v>
      </c>
      <c r="C491" s="13">
        <f>'[1]固定税・土地'!B12</f>
        <v>1253946</v>
      </c>
      <c r="D491" s="5">
        <f>'[1]固定税・土地'!C12</f>
        <v>177639</v>
      </c>
      <c r="E491" s="42">
        <f>'[1]固定税・土地'!D12</f>
        <v>1431585</v>
      </c>
      <c r="F491" s="51">
        <f>'[1]固定税・土地'!E12</f>
        <v>1209979</v>
      </c>
      <c r="G491" s="5">
        <f>'[1]固定税・土地'!F12</f>
        <v>42620</v>
      </c>
      <c r="H491" s="52">
        <f>'[1]固定税・土地'!G12</f>
        <v>1252599</v>
      </c>
      <c r="I491" s="60">
        <f t="shared" si="65"/>
        <v>96.5</v>
      </c>
      <c r="J491" s="8">
        <f t="shared" si="66"/>
        <v>24</v>
      </c>
      <c r="K491" s="61">
        <f t="shared" si="67"/>
        <v>87.5</v>
      </c>
      <c r="L491" s="25" t="s">
        <v>4</v>
      </c>
    </row>
    <row r="492" spans="2:12" ht="13.5">
      <c r="B492" s="25" t="s">
        <v>80</v>
      </c>
      <c r="C492" s="13">
        <f>'[1]固定税・土地'!B13</f>
        <v>671557</v>
      </c>
      <c r="D492" s="5">
        <f>'[1]固定税・土地'!C13</f>
        <v>76263</v>
      </c>
      <c r="E492" s="42">
        <f>'[1]固定税・土地'!D13</f>
        <v>747820</v>
      </c>
      <c r="F492" s="51">
        <f>'[1]固定税・土地'!E13</f>
        <v>654777</v>
      </c>
      <c r="G492" s="5">
        <f>'[1]固定税・土地'!F13</f>
        <v>19099</v>
      </c>
      <c r="H492" s="52">
        <f>'[1]固定税・土地'!G13</f>
        <v>673876</v>
      </c>
      <c r="I492" s="60">
        <f t="shared" si="65"/>
        <v>97.5</v>
      </c>
      <c r="J492" s="8">
        <f t="shared" si="66"/>
        <v>25</v>
      </c>
      <c r="K492" s="61">
        <f t="shared" si="67"/>
        <v>90.1</v>
      </c>
      <c r="L492" s="25" t="s">
        <v>81</v>
      </c>
    </row>
    <row r="493" spans="2:12" ht="13.5">
      <c r="B493" s="25" t="s">
        <v>5</v>
      </c>
      <c r="C493" s="13">
        <f>'[1]固定税・土地'!B14</f>
        <v>586990</v>
      </c>
      <c r="D493" s="5">
        <f>'[1]固定税・土地'!C14</f>
        <v>181677</v>
      </c>
      <c r="E493" s="42">
        <f>'[1]固定税・土地'!D14</f>
        <v>768667</v>
      </c>
      <c r="F493" s="51">
        <f>'[1]固定税・土地'!E14</f>
        <v>558937</v>
      </c>
      <c r="G493" s="5">
        <f>'[1]固定税・土地'!F14</f>
        <v>24975</v>
      </c>
      <c r="H493" s="52">
        <f>'[1]固定税・土地'!G14</f>
        <v>583912</v>
      </c>
      <c r="I493" s="60">
        <f t="shared" si="65"/>
        <v>95.2</v>
      </c>
      <c r="J493" s="8">
        <f t="shared" si="66"/>
        <v>13.7</v>
      </c>
      <c r="K493" s="61">
        <f t="shared" si="67"/>
        <v>76</v>
      </c>
      <c r="L493" s="25" t="s">
        <v>5</v>
      </c>
    </row>
    <row r="494" spans="2:12" ht="13.5">
      <c r="B494" s="25" t="s">
        <v>6</v>
      </c>
      <c r="C494" s="13">
        <f>'[1]固定税・土地'!B15</f>
        <v>2504088</v>
      </c>
      <c r="D494" s="5">
        <f>'[1]固定税・土地'!C15</f>
        <v>369218</v>
      </c>
      <c r="E494" s="42">
        <f>'[1]固定税・土地'!D15</f>
        <v>2873306</v>
      </c>
      <c r="F494" s="51">
        <f>'[1]固定税・土地'!E15</f>
        <v>2448737</v>
      </c>
      <c r="G494" s="5">
        <f>'[1]固定税・土地'!F15</f>
        <v>63752</v>
      </c>
      <c r="H494" s="52">
        <f>'[1]固定税・土地'!G15</f>
        <v>2512489</v>
      </c>
      <c r="I494" s="60">
        <f t="shared" si="65"/>
        <v>97.8</v>
      </c>
      <c r="J494" s="8">
        <f t="shared" si="66"/>
        <v>17.3</v>
      </c>
      <c r="K494" s="61">
        <f t="shared" si="67"/>
        <v>87.4</v>
      </c>
      <c r="L494" s="25" t="s">
        <v>6</v>
      </c>
    </row>
    <row r="495" spans="2:12" ht="13.5">
      <c r="B495" s="25" t="s">
        <v>7</v>
      </c>
      <c r="C495" s="13">
        <f>'[1]固定税・土地'!B16</f>
        <v>1814837</v>
      </c>
      <c r="D495" s="5">
        <f>'[1]固定税・土地'!C16</f>
        <v>265677</v>
      </c>
      <c r="E495" s="42">
        <f>'[1]固定税・土地'!D16</f>
        <v>2080514</v>
      </c>
      <c r="F495" s="51">
        <f>'[1]固定税・土地'!E16</f>
        <v>1757675</v>
      </c>
      <c r="G495" s="5">
        <f>'[1]固定税・土地'!F16</f>
        <v>40872</v>
      </c>
      <c r="H495" s="52">
        <f>'[1]固定税・土地'!G16</f>
        <v>1798547</v>
      </c>
      <c r="I495" s="60">
        <f t="shared" si="65"/>
        <v>96.9</v>
      </c>
      <c r="J495" s="8">
        <f t="shared" si="66"/>
        <v>15.4</v>
      </c>
      <c r="K495" s="61">
        <f t="shared" si="67"/>
        <v>86.4</v>
      </c>
      <c r="L495" s="25" t="s">
        <v>7</v>
      </c>
    </row>
    <row r="496" spans="2:12" ht="13.5">
      <c r="B496" s="25" t="str">
        <f>B448</f>
        <v>葛　城　市</v>
      </c>
      <c r="C496" s="13">
        <f>'[1]固定税・土地'!B17</f>
        <v>804982</v>
      </c>
      <c r="D496" s="5">
        <f>'[1]固定税・土地'!C17</f>
        <v>174589</v>
      </c>
      <c r="E496" s="42">
        <f>'[1]固定税・土地'!D17</f>
        <v>979571</v>
      </c>
      <c r="F496" s="51">
        <f>'[1]固定税・土地'!E17</f>
        <v>788610</v>
      </c>
      <c r="G496" s="5">
        <f>'[1]固定税・土地'!F17</f>
        <v>35560</v>
      </c>
      <c r="H496" s="52">
        <f>'[1]固定税・土地'!G17</f>
        <v>824170</v>
      </c>
      <c r="I496" s="60">
        <f t="shared" si="65"/>
        <v>98</v>
      </c>
      <c r="J496" s="8">
        <f t="shared" si="66"/>
        <v>20.4</v>
      </c>
      <c r="K496" s="61">
        <f t="shared" si="67"/>
        <v>84.1</v>
      </c>
      <c r="L496" s="25" t="str">
        <f>B496</f>
        <v>葛　城　市</v>
      </c>
    </row>
    <row r="497" spans="2:12" ht="13.5">
      <c r="B497" s="68" t="s">
        <v>87</v>
      </c>
      <c r="C497" s="69">
        <f>'[1]固定税・土地'!B18</f>
        <v>461683</v>
      </c>
      <c r="D497" s="70">
        <f>'[1]固定税・土地'!C18</f>
        <v>102472</v>
      </c>
      <c r="E497" s="71">
        <f>'[1]固定税・土地'!D18</f>
        <v>564155</v>
      </c>
      <c r="F497" s="72">
        <f>'[1]固定税・土地'!E18</f>
        <v>445549</v>
      </c>
      <c r="G497" s="70">
        <f>'[1]固定税・土地'!F18</f>
        <v>16169</v>
      </c>
      <c r="H497" s="73">
        <f>'[1]固定税・土地'!G18</f>
        <v>461718</v>
      </c>
      <c r="I497" s="77">
        <f t="shared" si="65"/>
        <v>96.5</v>
      </c>
      <c r="J497" s="78">
        <f t="shared" si="66"/>
        <v>15.8</v>
      </c>
      <c r="K497" s="79">
        <f t="shared" si="67"/>
        <v>81.8</v>
      </c>
      <c r="L497" s="68" t="s">
        <v>87</v>
      </c>
    </row>
    <row r="498" spans="2:12" ht="15.75" customHeight="1">
      <c r="B498" s="36" t="s">
        <v>36</v>
      </c>
      <c r="C498" s="37">
        <f>'[1]固定税・土地'!B19</f>
        <v>25121085</v>
      </c>
      <c r="D498" s="38">
        <f>'[1]固定税・土地'!C19</f>
        <v>3704459</v>
      </c>
      <c r="E498" s="44">
        <f>'[1]固定税・土地'!D19</f>
        <v>28825544</v>
      </c>
      <c r="F498" s="55">
        <f>'[1]固定税・土地'!E19</f>
        <v>24400325</v>
      </c>
      <c r="G498" s="38">
        <f>'[1]固定税・土地'!F19</f>
        <v>716062</v>
      </c>
      <c r="H498" s="56">
        <f>'[1]固定税・土地'!G19</f>
        <v>25116387</v>
      </c>
      <c r="I498" s="65">
        <f t="shared" si="65"/>
        <v>97.1</v>
      </c>
      <c r="J498" s="66">
        <f t="shared" si="66"/>
        <v>19.3</v>
      </c>
      <c r="K498" s="67">
        <f t="shared" si="67"/>
        <v>87.1</v>
      </c>
      <c r="L498" s="36" t="s">
        <v>36</v>
      </c>
    </row>
    <row r="499" spans="2:12" ht="13.5">
      <c r="B499" s="25" t="s">
        <v>8</v>
      </c>
      <c r="C499" s="13">
        <f>'[1]固定税・土地'!B20</f>
        <v>65523</v>
      </c>
      <c r="D499" s="5">
        <f>'[1]固定税・土地'!C20</f>
        <v>3945</v>
      </c>
      <c r="E499" s="42">
        <f>'[1]固定税・土地'!D20</f>
        <v>69468</v>
      </c>
      <c r="F499" s="51">
        <f>'[1]固定税・土地'!E20</f>
        <v>63985</v>
      </c>
      <c r="G499" s="5">
        <f>'[1]固定税・土地'!F20</f>
        <v>525</v>
      </c>
      <c r="H499" s="52">
        <f>'[1]固定税・土地'!G20</f>
        <v>64510</v>
      </c>
      <c r="I499" s="60">
        <f t="shared" si="65"/>
        <v>97.7</v>
      </c>
      <c r="J499" s="8">
        <f t="shared" si="66"/>
        <v>13.3</v>
      </c>
      <c r="K499" s="61">
        <f t="shared" si="67"/>
        <v>92.9</v>
      </c>
      <c r="L499" s="25" t="s">
        <v>8</v>
      </c>
    </row>
    <row r="500" spans="2:12" ht="13.5">
      <c r="B500" s="25" t="s">
        <v>9</v>
      </c>
      <c r="C500" s="13">
        <f>'[1]固定税・土地'!B21</f>
        <v>388629</v>
      </c>
      <c r="D500" s="5">
        <f>'[1]固定税・土地'!C21</f>
        <v>61402</v>
      </c>
      <c r="E500" s="42">
        <f>'[1]固定税・土地'!D21</f>
        <v>450031</v>
      </c>
      <c r="F500" s="51">
        <f>'[1]固定税・土地'!E21</f>
        <v>379535</v>
      </c>
      <c r="G500" s="5">
        <f>'[1]固定税・土地'!F21</f>
        <v>18062</v>
      </c>
      <c r="H500" s="52">
        <f>'[1]固定税・土地'!G21</f>
        <v>397597</v>
      </c>
      <c r="I500" s="60">
        <f t="shared" si="65"/>
        <v>97.7</v>
      </c>
      <c r="J500" s="8">
        <f t="shared" si="66"/>
        <v>29.4</v>
      </c>
      <c r="K500" s="61">
        <f t="shared" si="67"/>
        <v>88.3</v>
      </c>
      <c r="L500" s="25" t="s">
        <v>9</v>
      </c>
    </row>
    <row r="501" spans="2:12" ht="13.5">
      <c r="B501" s="25" t="s">
        <v>10</v>
      </c>
      <c r="C501" s="13">
        <f>'[1]固定税・土地'!B22</f>
        <v>362120</v>
      </c>
      <c r="D501" s="5">
        <f>'[1]固定税・土地'!C22</f>
        <v>68456</v>
      </c>
      <c r="E501" s="42">
        <f>'[1]固定税・土地'!D22</f>
        <v>430576</v>
      </c>
      <c r="F501" s="51">
        <f>'[1]固定税・土地'!E22</f>
        <v>350413</v>
      </c>
      <c r="G501" s="5">
        <f>'[1]固定税・土地'!F22</f>
        <v>13230</v>
      </c>
      <c r="H501" s="52">
        <f>'[1]固定税・土地'!G22</f>
        <v>363643</v>
      </c>
      <c r="I501" s="60">
        <f t="shared" si="65"/>
        <v>96.8</v>
      </c>
      <c r="J501" s="8">
        <f t="shared" si="66"/>
        <v>19.3</v>
      </c>
      <c r="K501" s="61">
        <f t="shared" si="67"/>
        <v>84.5</v>
      </c>
      <c r="L501" s="25" t="s">
        <v>10</v>
      </c>
    </row>
    <row r="502" spans="2:12" ht="13.5">
      <c r="B502" s="25" t="s">
        <v>11</v>
      </c>
      <c r="C502" s="13">
        <f>'[1]固定税・土地'!B23</f>
        <v>603976</v>
      </c>
      <c r="D502" s="5">
        <f>'[1]固定税・土地'!C23</f>
        <v>58344</v>
      </c>
      <c r="E502" s="42">
        <f>'[1]固定税・土地'!D23</f>
        <v>662320</v>
      </c>
      <c r="F502" s="51">
        <f>'[1]固定税・土地'!E23</f>
        <v>590088</v>
      </c>
      <c r="G502" s="5">
        <f>'[1]固定税・土地'!F23</f>
        <v>18648</v>
      </c>
      <c r="H502" s="52">
        <f>'[1]固定税・土地'!G23</f>
        <v>608736</v>
      </c>
      <c r="I502" s="60">
        <f t="shared" si="65"/>
        <v>97.7</v>
      </c>
      <c r="J502" s="8">
        <f t="shared" si="66"/>
        <v>32</v>
      </c>
      <c r="K502" s="61">
        <f t="shared" si="67"/>
        <v>91.9</v>
      </c>
      <c r="L502" s="25" t="s">
        <v>11</v>
      </c>
    </row>
    <row r="503" spans="2:12" ht="13.5">
      <c r="B503" s="25" t="s">
        <v>12</v>
      </c>
      <c r="C503" s="13">
        <f>'[1]固定税・土地'!B24</f>
        <v>137571</v>
      </c>
      <c r="D503" s="5">
        <f>'[1]固定税・土地'!C24</f>
        <v>5056</v>
      </c>
      <c r="E503" s="42">
        <f>'[1]固定税・土地'!D24</f>
        <v>142627</v>
      </c>
      <c r="F503" s="51">
        <f>'[1]固定税・土地'!E24</f>
        <v>136002</v>
      </c>
      <c r="G503" s="5">
        <f>'[1]固定税・土地'!F24</f>
        <v>3019</v>
      </c>
      <c r="H503" s="52">
        <f>'[1]固定税・土地'!G24</f>
        <v>139021</v>
      </c>
      <c r="I503" s="60">
        <f t="shared" si="65"/>
        <v>98.9</v>
      </c>
      <c r="J503" s="8">
        <f t="shared" si="66"/>
        <v>59.7</v>
      </c>
      <c r="K503" s="61">
        <f t="shared" si="67"/>
        <v>97.5</v>
      </c>
      <c r="L503" s="25" t="s">
        <v>12</v>
      </c>
    </row>
    <row r="504" spans="2:12" ht="13.5">
      <c r="B504" s="25" t="s">
        <v>33</v>
      </c>
      <c r="C504" s="13">
        <f>'[1]固定税・土地'!B25</f>
        <v>199830</v>
      </c>
      <c r="D504" s="5">
        <f>'[1]固定税・土地'!C25</f>
        <v>19844</v>
      </c>
      <c r="E504" s="42">
        <f>'[1]固定税・土地'!D25</f>
        <v>219674</v>
      </c>
      <c r="F504" s="51">
        <f>'[1]固定税・土地'!E25</f>
        <v>195334</v>
      </c>
      <c r="G504" s="5">
        <f>'[1]固定税・土地'!F25</f>
        <v>5182</v>
      </c>
      <c r="H504" s="52">
        <f>'[1]固定税・土地'!G25</f>
        <v>200516</v>
      </c>
      <c r="I504" s="60">
        <f t="shared" si="65"/>
        <v>97.8</v>
      </c>
      <c r="J504" s="8">
        <f t="shared" si="66"/>
        <v>26.1</v>
      </c>
      <c r="K504" s="61">
        <f t="shared" si="67"/>
        <v>91.3</v>
      </c>
      <c r="L504" s="25" t="s">
        <v>33</v>
      </c>
    </row>
    <row r="505" spans="2:12" ht="13.5">
      <c r="B505" s="25" t="s">
        <v>13</v>
      </c>
      <c r="C505" s="13">
        <f>'[1]固定税・土地'!B26</f>
        <v>94803</v>
      </c>
      <c r="D505" s="5">
        <f>'[1]固定税・土地'!C26</f>
        <v>19397</v>
      </c>
      <c r="E505" s="42">
        <f>'[1]固定税・土地'!D26</f>
        <v>114200</v>
      </c>
      <c r="F505" s="51">
        <f>'[1]固定税・土地'!E26</f>
        <v>90892</v>
      </c>
      <c r="G505" s="5">
        <f>'[1]固定税・土地'!F26</f>
        <v>6371</v>
      </c>
      <c r="H505" s="52">
        <f>'[1]固定税・土地'!G26</f>
        <v>97263</v>
      </c>
      <c r="I505" s="60">
        <f t="shared" si="65"/>
        <v>95.9</v>
      </c>
      <c r="J505" s="8">
        <f t="shared" si="66"/>
        <v>32.8</v>
      </c>
      <c r="K505" s="61">
        <f t="shared" si="67"/>
        <v>85.2</v>
      </c>
      <c r="L505" s="25" t="s">
        <v>13</v>
      </c>
    </row>
    <row r="506" spans="2:12" ht="13.5">
      <c r="B506" s="25" t="s">
        <v>14</v>
      </c>
      <c r="C506" s="13">
        <f>'[1]固定税・土地'!B27</f>
        <v>785856</v>
      </c>
      <c r="D506" s="5">
        <f>'[1]固定税・土地'!C27</f>
        <v>140100</v>
      </c>
      <c r="E506" s="42">
        <f>'[1]固定税・土地'!D27</f>
        <v>925956</v>
      </c>
      <c r="F506" s="51">
        <f>'[1]固定税・土地'!E27</f>
        <v>765424</v>
      </c>
      <c r="G506" s="5">
        <f>'[1]固定税・土地'!F27</f>
        <v>21750</v>
      </c>
      <c r="H506" s="52">
        <f>'[1]固定税・土地'!G27</f>
        <v>787174</v>
      </c>
      <c r="I506" s="60">
        <f t="shared" si="65"/>
        <v>97.4</v>
      </c>
      <c r="J506" s="8">
        <f t="shared" si="66"/>
        <v>15.5</v>
      </c>
      <c r="K506" s="61">
        <f t="shared" si="67"/>
        <v>85</v>
      </c>
      <c r="L506" s="25" t="s">
        <v>14</v>
      </c>
    </row>
    <row r="507" spans="2:12" ht="13.5">
      <c r="B507" s="25" t="s">
        <v>15</v>
      </c>
      <c r="C507" s="13">
        <f>'[1]固定税・土地'!B28</f>
        <v>15377</v>
      </c>
      <c r="D507" s="5">
        <f>'[1]固定税・土地'!C28</f>
        <v>2751</v>
      </c>
      <c r="E507" s="42">
        <f>'[1]固定税・土地'!D28</f>
        <v>18128</v>
      </c>
      <c r="F507" s="51">
        <f>'[1]固定税・土地'!E28</f>
        <v>14671</v>
      </c>
      <c r="G507" s="5">
        <f>'[1]固定税・土地'!F28</f>
        <v>206</v>
      </c>
      <c r="H507" s="52">
        <f>'[1]固定税・土地'!G28</f>
        <v>14877</v>
      </c>
      <c r="I507" s="60">
        <f t="shared" si="65"/>
        <v>95.4</v>
      </c>
      <c r="J507" s="8">
        <f t="shared" si="66"/>
        <v>7.5</v>
      </c>
      <c r="K507" s="61">
        <f t="shared" si="67"/>
        <v>82.1</v>
      </c>
      <c r="L507" s="25" t="s">
        <v>15</v>
      </c>
    </row>
    <row r="508" spans="2:12" ht="13.5">
      <c r="B508" s="25" t="s">
        <v>16</v>
      </c>
      <c r="C508" s="13">
        <f>'[1]固定税・土地'!B29</f>
        <v>18005</v>
      </c>
      <c r="D508" s="5">
        <f>'[1]固定税・土地'!C29</f>
        <v>1953</v>
      </c>
      <c r="E508" s="42">
        <f>'[1]固定税・土地'!D29</f>
        <v>19958</v>
      </c>
      <c r="F508" s="51">
        <f>'[1]固定税・土地'!E29</f>
        <v>17510</v>
      </c>
      <c r="G508" s="5">
        <f>'[1]固定税・土地'!F29</f>
        <v>422</v>
      </c>
      <c r="H508" s="52">
        <f>'[1]固定税・土地'!G29</f>
        <v>17932</v>
      </c>
      <c r="I508" s="60">
        <f t="shared" si="65"/>
        <v>97.3</v>
      </c>
      <c r="J508" s="8">
        <f t="shared" si="66"/>
        <v>21.6</v>
      </c>
      <c r="K508" s="61">
        <f t="shared" si="67"/>
        <v>89.8</v>
      </c>
      <c r="L508" s="25" t="s">
        <v>16</v>
      </c>
    </row>
    <row r="509" spans="2:12" ht="13.5">
      <c r="B509" s="25" t="s">
        <v>17</v>
      </c>
      <c r="C509" s="13">
        <f>'[1]固定税・土地'!B30</f>
        <v>123980</v>
      </c>
      <c r="D509" s="5">
        <f>'[1]固定税・土地'!C30</f>
        <v>26873</v>
      </c>
      <c r="E509" s="42">
        <f>'[1]固定税・土地'!D30</f>
        <v>150853</v>
      </c>
      <c r="F509" s="51">
        <f>'[1]固定税・土地'!E30</f>
        <v>122255</v>
      </c>
      <c r="G509" s="5">
        <f>'[1]固定税・土地'!F30</f>
        <v>7960</v>
      </c>
      <c r="H509" s="52">
        <f>'[1]固定税・土地'!G30</f>
        <v>130215</v>
      </c>
      <c r="I509" s="60">
        <f t="shared" si="65"/>
        <v>98.6</v>
      </c>
      <c r="J509" s="8">
        <f t="shared" si="66"/>
        <v>29.6</v>
      </c>
      <c r="K509" s="61">
        <f t="shared" si="67"/>
        <v>86.3</v>
      </c>
      <c r="L509" s="25" t="s">
        <v>17</v>
      </c>
    </row>
    <row r="510" spans="2:12" ht="13.5">
      <c r="B510" s="25" t="s">
        <v>18</v>
      </c>
      <c r="C510" s="13">
        <f>'[1]固定税・土地'!B31</f>
        <v>46833</v>
      </c>
      <c r="D510" s="5">
        <f>'[1]固定税・土地'!C31</f>
        <v>918</v>
      </c>
      <c r="E510" s="42">
        <f>'[1]固定税・土地'!D31</f>
        <v>47751</v>
      </c>
      <c r="F510" s="51">
        <f>'[1]固定税・土地'!E31</f>
        <v>46549</v>
      </c>
      <c r="G510" s="5">
        <f>'[1]固定税・土地'!F31</f>
        <v>555</v>
      </c>
      <c r="H510" s="52">
        <f>'[1]固定税・土地'!G31</f>
        <v>47104</v>
      </c>
      <c r="I510" s="60">
        <f t="shared" si="65"/>
        <v>99.4</v>
      </c>
      <c r="J510" s="8">
        <f t="shared" si="66"/>
        <v>60.5</v>
      </c>
      <c r="K510" s="61">
        <f t="shared" si="67"/>
        <v>98.6</v>
      </c>
      <c r="L510" s="25" t="s">
        <v>18</v>
      </c>
    </row>
    <row r="511" spans="2:12" ht="13.5">
      <c r="B511" s="25" t="s">
        <v>19</v>
      </c>
      <c r="C511" s="13">
        <f>'[1]固定税・土地'!B32</f>
        <v>338392</v>
      </c>
      <c r="D511" s="5">
        <f>'[1]固定税・土地'!C32</f>
        <v>79869</v>
      </c>
      <c r="E511" s="42">
        <f>'[1]固定税・土地'!D32</f>
        <v>418261</v>
      </c>
      <c r="F511" s="51">
        <f>'[1]固定税・土地'!E32</f>
        <v>319206</v>
      </c>
      <c r="G511" s="5">
        <f>'[1]固定税・土地'!F32</f>
        <v>9307</v>
      </c>
      <c r="H511" s="52">
        <f>'[1]固定税・土地'!G32</f>
        <v>328513</v>
      </c>
      <c r="I511" s="60">
        <f t="shared" si="65"/>
        <v>94.3</v>
      </c>
      <c r="J511" s="8">
        <f t="shared" si="66"/>
        <v>11.7</v>
      </c>
      <c r="K511" s="61">
        <f t="shared" si="67"/>
        <v>78.5</v>
      </c>
      <c r="L511" s="25" t="s">
        <v>19</v>
      </c>
    </row>
    <row r="512" spans="2:12" ht="13.5">
      <c r="B512" s="25" t="s">
        <v>20</v>
      </c>
      <c r="C512" s="13">
        <f>'[1]固定税・土地'!B33</f>
        <v>440149</v>
      </c>
      <c r="D512" s="5">
        <f>'[1]固定税・土地'!C33</f>
        <v>28663</v>
      </c>
      <c r="E512" s="42">
        <f>'[1]固定税・土地'!D33</f>
        <v>468812</v>
      </c>
      <c r="F512" s="51">
        <f>'[1]固定税・土地'!E33</f>
        <v>439034</v>
      </c>
      <c r="G512" s="5">
        <f>'[1]固定税・土地'!F33</f>
        <v>13630</v>
      </c>
      <c r="H512" s="52">
        <f>'[1]固定税・土地'!G33</f>
        <v>452664</v>
      </c>
      <c r="I512" s="60">
        <f t="shared" si="65"/>
        <v>99.7</v>
      </c>
      <c r="J512" s="8">
        <f t="shared" si="66"/>
        <v>47.6</v>
      </c>
      <c r="K512" s="61">
        <f t="shared" si="67"/>
        <v>96.6</v>
      </c>
      <c r="L512" s="25" t="s">
        <v>20</v>
      </c>
    </row>
    <row r="513" spans="2:12" ht="13.5">
      <c r="B513" s="25" t="s">
        <v>21</v>
      </c>
      <c r="C513" s="13">
        <f>'[1]固定税・土地'!B34</f>
        <v>790324</v>
      </c>
      <c r="D513" s="5">
        <f>'[1]固定税・土地'!C34</f>
        <v>108953</v>
      </c>
      <c r="E513" s="42">
        <f>'[1]固定税・土地'!D34</f>
        <v>899277</v>
      </c>
      <c r="F513" s="51">
        <f>'[1]固定税・土地'!E34</f>
        <v>766725</v>
      </c>
      <c r="G513" s="5">
        <f>'[1]固定税・土地'!F34</f>
        <v>22605</v>
      </c>
      <c r="H513" s="52">
        <f>'[1]固定税・土地'!G34</f>
        <v>789330</v>
      </c>
      <c r="I513" s="60">
        <f t="shared" si="65"/>
        <v>97</v>
      </c>
      <c r="J513" s="8">
        <f t="shared" si="66"/>
        <v>20.7</v>
      </c>
      <c r="K513" s="61">
        <f t="shared" si="67"/>
        <v>87.8</v>
      </c>
      <c r="L513" s="25" t="s">
        <v>21</v>
      </c>
    </row>
    <row r="514" spans="2:12" ht="13.5">
      <c r="B514" s="25" t="s">
        <v>22</v>
      </c>
      <c r="C514" s="13">
        <f>'[1]固定税・土地'!B35</f>
        <v>356751</v>
      </c>
      <c r="D514" s="5">
        <f>'[1]固定税・土地'!C35</f>
        <v>69338</v>
      </c>
      <c r="E514" s="42">
        <f>'[1]固定税・土地'!D35</f>
        <v>426089</v>
      </c>
      <c r="F514" s="51">
        <f>'[1]固定税・土地'!E35</f>
        <v>346282</v>
      </c>
      <c r="G514" s="5">
        <f>'[1]固定税・土地'!F35</f>
        <v>18235</v>
      </c>
      <c r="H514" s="52">
        <f>'[1]固定税・土地'!G35</f>
        <v>364517</v>
      </c>
      <c r="I514" s="60">
        <f t="shared" si="65"/>
        <v>97.1</v>
      </c>
      <c r="J514" s="8">
        <f t="shared" si="66"/>
        <v>26.3</v>
      </c>
      <c r="K514" s="61">
        <f t="shared" si="67"/>
        <v>85.5</v>
      </c>
      <c r="L514" s="25" t="s">
        <v>22</v>
      </c>
    </row>
    <row r="515" spans="2:12" ht="13.5">
      <c r="B515" s="25" t="s">
        <v>23</v>
      </c>
      <c r="C515" s="13">
        <f>'[1]固定税・土地'!B36</f>
        <v>126219</v>
      </c>
      <c r="D515" s="5">
        <f>'[1]固定税・土地'!C36</f>
        <v>11591</v>
      </c>
      <c r="E515" s="42">
        <f>'[1]固定税・土地'!D36</f>
        <v>137810</v>
      </c>
      <c r="F515" s="51">
        <f>'[1]固定税・土地'!E36</f>
        <v>123433</v>
      </c>
      <c r="G515" s="5">
        <f>'[1]固定税・土地'!F36</f>
        <v>3855</v>
      </c>
      <c r="H515" s="52">
        <f>'[1]固定税・土地'!G36</f>
        <v>127288</v>
      </c>
      <c r="I515" s="60">
        <f t="shared" si="65"/>
        <v>97.8</v>
      </c>
      <c r="J515" s="8">
        <f t="shared" si="66"/>
        <v>33.3</v>
      </c>
      <c r="K515" s="61">
        <f t="shared" si="67"/>
        <v>92.4</v>
      </c>
      <c r="L515" s="25" t="s">
        <v>23</v>
      </c>
    </row>
    <row r="516" spans="2:12" ht="13.5">
      <c r="B516" s="25" t="s">
        <v>37</v>
      </c>
      <c r="C516" s="13">
        <f>'[1]固定税・土地'!B37</f>
        <v>449851</v>
      </c>
      <c r="D516" s="5">
        <f>'[1]固定税・土地'!C37</f>
        <v>70379</v>
      </c>
      <c r="E516" s="42">
        <f>'[1]固定税・土地'!D37</f>
        <v>520230</v>
      </c>
      <c r="F516" s="51">
        <f>'[1]固定税・土地'!E37</f>
        <v>433702</v>
      </c>
      <c r="G516" s="5">
        <f>'[1]固定税・土地'!F37</f>
        <v>18750</v>
      </c>
      <c r="H516" s="52">
        <f>'[1]固定税・土地'!G37</f>
        <v>452452</v>
      </c>
      <c r="I516" s="60">
        <f t="shared" si="65"/>
        <v>96.4</v>
      </c>
      <c r="J516" s="8">
        <f t="shared" si="66"/>
        <v>26.6</v>
      </c>
      <c r="K516" s="61">
        <f t="shared" si="67"/>
        <v>87</v>
      </c>
      <c r="L516" s="25" t="s">
        <v>37</v>
      </c>
    </row>
    <row r="517" spans="2:12" ht="13.5">
      <c r="B517" s="25" t="s">
        <v>24</v>
      </c>
      <c r="C517" s="13">
        <f>'[1]固定税・土地'!B38</f>
        <v>88117</v>
      </c>
      <c r="D517" s="5">
        <f>'[1]固定税・土地'!C38</f>
        <v>13626</v>
      </c>
      <c r="E517" s="42">
        <f>'[1]固定税・土地'!D38</f>
        <v>101743</v>
      </c>
      <c r="F517" s="51">
        <f>'[1]固定税・土地'!E38</f>
        <v>86828</v>
      </c>
      <c r="G517" s="5">
        <f>'[1]固定税・土地'!F38</f>
        <v>2216</v>
      </c>
      <c r="H517" s="52">
        <f>'[1]固定税・土地'!G38</f>
        <v>89044</v>
      </c>
      <c r="I517" s="60">
        <f t="shared" si="65"/>
        <v>98.5</v>
      </c>
      <c r="J517" s="8">
        <f t="shared" si="66"/>
        <v>16.3</v>
      </c>
      <c r="K517" s="61">
        <f t="shared" si="67"/>
        <v>87.5</v>
      </c>
      <c r="L517" s="25" t="s">
        <v>24</v>
      </c>
    </row>
    <row r="518" spans="2:12" ht="13.5">
      <c r="B518" s="25" t="s">
        <v>25</v>
      </c>
      <c r="C518" s="13">
        <f>'[1]固定税・土地'!B39</f>
        <v>11023</v>
      </c>
      <c r="D518" s="5">
        <f>'[1]固定税・土地'!C39</f>
        <v>646</v>
      </c>
      <c r="E518" s="42">
        <f>'[1]固定税・土地'!D39</f>
        <v>11669</v>
      </c>
      <c r="F518" s="51">
        <f>'[1]固定税・土地'!E39</f>
        <v>10806</v>
      </c>
      <c r="G518" s="5">
        <f>'[1]固定税・土地'!F39</f>
        <v>308</v>
      </c>
      <c r="H518" s="52">
        <f>'[1]固定税・土地'!G39</f>
        <v>11114</v>
      </c>
      <c r="I518" s="60">
        <f t="shared" si="65"/>
        <v>98</v>
      </c>
      <c r="J518" s="8">
        <f t="shared" si="66"/>
        <v>47.7</v>
      </c>
      <c r="K518" s="61">
        <f t="shared" si="67"/>
        <v>95.2</v>
      </c>
      <c r="L518" s="25" t="s">
        <v>25</v>
      </c>
    </row>
    <row r="519" spans="2:12" ht="13.5">
      <c r="B519" s="25" t="s">
        <v>26</v>
      </c>
      <c r="C519" s="13">
        <f>'[1]固定税・土地'!B40</f>
        <v>16074</v>
      </c>
      <c r="D519" s="5">
        <f>'[1]固定税・土地'!C40</f>
        <v>2888</v>
      </c>
      <c r="E519" s="42">
        <f>'[1]固定税・土地'!D40</f>
        <v>18962</v>
      </c>
      <c r="F519" s="51">
        <f>'[1]固定税・土地'!E40</f>
        <v>15167</v>
      </c>
      <c r="G519" s="5">
        <f>'[1]固定税・土地'!F40</f>
        <v>837</v>
      </c>
      <c r="H519" s="52">
        <f>'[1]固定税・土地'!G40</f>
        <v>16004</v>
      </c>
      <c r="I519" s="60">
        <f t="shared" si="65"/>
        <v>94.4</v>
      </c>
      <c r="J519" s="8">
        <f t="shared" si="66"/>
        <v>29</v>
      </c>
      <c r="K519" s="61">
        <f t="shared" si="67"/>
        <v>84.4</v>
      </c>
      <c r="L519" s="25" t="s">
        <v>26</v>
      </c>
    </row>
    <row r="520" spans="2:12" ht="13.5">
      <c r="B520" s="25" t="s">
        <v>27</v>
      </c>
      <c r="C520" s="13">
        <f>'[1]固定税・土地'!B41</f>
        <v>3707</v>
      </c>
      <c r="D520" s="5">
        <f>'[1]固定税・土地'!C41</f>
        <v>1064</v>
      </c>
      <c r="E520" s="42">
        <f>'[1]固定税・土地'!D41</f>
        <v>4771</v>
      </c>
      <c r="F520" s="51">
        <f>'[1]固定税・土地'!E41</f>
        <v>3355</v>
      </c>
      <c r="G520" s="5">
        <f>'[1]固定税・土地'!F41</f>
        <v>6</v>
      </c>
      <c r="H520" s="52">
        <f>'[1]固定税・土地'!G41</f>
        <v>3361</v>
      </c>
      <c r="I520" s="60">
        <f t="shared" si="65"/>
        <v>90.5</v>
      </c>
      <c r="J520" s="8">
        <f t="shared" si="66"/>
        <v>0.6</v>
      </c>
      <c r="K520" s="61">
        <f t="shared" si="67"/>
        <v>70.4</v>
      </c>
      <c r="L520" s="25" t="s">
        <v>27</v>
      </c>
    </row>
    <row r="521" spans="2:12" ht="13.5">
      <c r="B521" s="25" t="s">
        <v>28</v>
      </c>
      <c r="C521" s="13">
        <f>'[1]固定税・土地'!B42</f>
        <v>35289</v>
      </c>
      <c r="D521" s="5">
        <f>'[1]固定税・土地'!C42</f>
        <v>1346</v>
      </c>
      <c r="E521" s="42">
        <f>'[1]固定税・土地'!D42</f>
        <v>36635</v>
      </c>
      <c r="F521" s="51">
        <f>'[1]固定税・土地'!E42</f>
        <v>34892</v>
      </c>
      <c r="G521" s="5">
        <f>'[1]固定税・土地'!F42</f>
        <v>326</v>
      </c>
      <c r="H521" s="52">
        <f>'[1]固定税・土地'!G42</f>
        <v>35218</v>
      </c>
      <c r="I521" s="60">
        <f t="shared" si="65"/>
        <v>98.9</v>
      </c>
      <c r="J521" s="8">
        <f t="shared" si="66"/>
        <v>24.2</v>
      </c>
      <c r="K521" s="61">
        <f t="shared" si="67"/>
        <v>96.1</v>
      </c>
      <c r="L521" s="25" t="s">
        <v>28</v>
      </c>
    </row>
    <row r="522" spans="2:12" ht="13.5">
      <c r="B522" s="25" t="s">
        <v>29</v>
      </c>
      <c r="C522" s="13">
        <f>'[1]固定税・土地'!B43</f>
        <v>20597</v>
      </c>
      <c r="D522" s="5">
        <f>'[1]固定税・土地'!C43</f>
        <v>1294</v>
      </c>
      <c r="E522" s="42">
        <f>'[1]固定税・土地'!D43</f>
        <v>21891</v>
      </c>
      <c r="F522" s="51">
        <f>'[1]固定税・土地'!E43</f>
        <v>20106</v>
      </c>
      <c r="G522" s="5">
        <f>'[1]固定税・土地'!F43</f>
        <v>1003</v>
      </c>
      <c r="H522" s="52">
        <f>'[1]固定税・土地'!G43</f>
        <v>21109</v>
      </c>
      <c r="I522" s="60">
        <f t="shared" si="65"/>
        <v>97.6</v>
      </c>
      <c r="J522" s="8">
        <f t="shared" si="66"/>
        <v>77.5</v>
      </c>
      <c r="K522" s="61">
        <f t="shared" si="67"/>
        <v>96.4</v>
      </c>
      <c r="L522" s="25" t="s">
        <v>29</v>
      </c>
    </row>
    <row r="523" spans="2:12" ht="13.5">
      <c r="B523" s="25" t="s">
        <v>30</v>
      </c>
      <c r="C523" s="13">
        <f>'[1]固定税・土地'!B44</f>
        <v>14041</v>
      </c>
      <c r="D523" s="7">
        <f>'[1]固定税・土地'!C44</f>
        <v>316</v>
      </c>
      <c r="E523" s="42">
        <f>'[1]固定税・土地'!D44</f>
        <v>14357</v>
      </c>
      <c r="F523" s="51">
        <f>'[1]固定税・土地'!E44</f>
        <v>13792</v>
      </c>
      <c r="G523" s="7">
        <f>'[1]固定税・土地'!F44</f>
        <v>223</v>
      </c>
      <c r="H523" s="52">
        <f>'[1]固定税・土地'!G44</f>
        <v>14015</v>
      </c>
      <c r="I523" s="60">
        <f t="shared" si="65"/>
        <v>98.2</v>
      </c>
      <c r="J523" s="7">
        <f t="shared" si="66"/>
        <v>70.6</v>
      </c>
      <c r="K523" s="61">
        <f t="shared" si="67"/>
        <v>97.6</v>
      </c>
      <c r="L523" s="25" t="s">
        <v>30</v>
      </c>
    </row>
    <row r="524" spans="2:12" ht="13.5">
      <c r="B524" s="25" t="s">
        <v>31</v>
      </c>
      <c r="C524" s="13">
        <f>'[1]固定税・土地'!B45</f>
        <v>29110</v>
      </c>
      <c r="D524" s="5">
        <f>'[1]固定税・土地'!C45</f>
        <v>927</v>
      </c>
      <c r="E524" s="42">
        <f>'[1]固定税・土地'!D45</f>
        <v>30037</v>
      </c>
      <c r="F524" s="51">
        <f>'[1]固定税・土地'!E45</f>
        <v>28488</v>
      </c>
      <c r="G524" s="5">
        <f>'[1]固定税・土地'!F45</f>
        <v>89</v>
      </c>
      <c r="H524" s="52">
        <f>'[1]固定税・土地'!G45</f>
        <v>28577</v>
      </c>
      <c r="I524" s="60">
        <f t="shared" si="65"/>
        <v>97.9</v>
      </c>
      <c r="J524" s="8">
        <f t="shared" si="66"/>
        <v>9.6</v>
      </c>
      <c r="K524" s="61">
        <f t="shared" si="67"/>
        <v>95.1</v>
      </c>
      <c r="L524" s="25" t="s">
        <v>31</v>
      </c>
    </row>
    <row r="525" spans="2:12" ht="13.5">
      <c r="B525" s="26" t="s">
        <v>32</v>
      </c>
      <c r="C525" s="14">
        <f>'[1]固定税・土地'!B46</f>
        <v>29421</v>
      </c>
      <c r="D525" s="15">
        <f>'[1]固定税・土地'!C46</f>
        <v>6051</v>
      </c>
      <c r="E525" s="43">
        <f>'[1]固定税・土地'!D46</f>
        <v>35472</v>
      </c>
      <c r="F525" s="53">
        <f>'[1]固定税・土地'!E46</f>
        <v>27999</v>
      </c>
      <c r="G525" s="15">
        <f>'[1]固定税・土地'!F46</f>
        <v>1100</v>
      </c>
      <c r="H525" s="54">
        <f>'[1]固定税・土地'!G46</f>
        <v>29099</v>
      </c>
      <c r="I525" s="62">
        <f t="shared" si="65"/>
        <v>95.2</v>
      </c>
      <c r="J525" s="63">
        <f t="shared" si="66"/>
        <v>18.2</v>
      </c>
      <c r="K525" s="64">
        <f t="shared" si="67"/>
        <v>82</v>
      </c>
      <c r="L525" s="26" t="s">
        <v>32</v>
      </c>
    </row>
    <row r="526" spans="2:12" ht="15.75" customHeight="1">
      <c r="B526" s="36" t="s">
        <v>38</v>
      </c>
      <c r="C526" s="37">
        <f>'[1]固定税・土地'!B47</f>
        <v>5591568</v>
      </c>
      <c r="D526" s="38">
        <f>'[1]固定税・土地'!C47</f>
        <v>805990</v>
      </c>
      <c r="E526" s="44">
        <f>'[1]固定税・土地'!D47</f>
        <v>6397558</v>
      </c>
      <c r="F526" s="55">
        <f>'[1]固定税・土地'!E47</f>
        <v>5442473</v>
      </c>
      <c r="G526" s="38">
        <f>'[1]固定税・土地'!F47</f>
        <v>188420</v>
      </c>
      <c r="H526" s="56">
        <f>'[1]固定税・土地'!G47</f>
        <v>5630893</v>
      </c>
      <c r="I526" s="65">
        <f t="shared" si="65"/>
        <v>97.3</v>
      </c>
      <c r="J526" s="66">
        <f t="shared" si="66"/>
        <v>23.4</v>
      </c>
      <c r="K526" s="67">
        <f t="shared" si="67"/>
        <v>88</v>
      </c>
      <c r="L526" s="36" t="s">
        <v>38</v>
      </c>
    </row>
    <row r="527" spans="2:12" ht="15.75" customHeight="1">
      <c r="B527" s="36" t="s">
        <v>39</v>
      </c>
      <c r="C527" s="37">
        <f>'[1]固定税・土地'!B48</f>
        <v>30712653</v>
      </c>
      <c r="D527" s="38">
        <f>'[1]固定税・土地'!C48</f>
        <v>4510449</v>
      </c>
      <c r="E527" s="44">
        <f>'[1]固定税・土地'!D48</f>
        <v>35223102</v>
      </c>
      <c r="F527" s="55">
        <f>'[1]固定税・土地'!E48</f>
        <v>29842798</v>
      </c>
      <c r="G527" s="38">
        <f>'[1]固定税・土地'!F48</f>
        <v>904482</v>
      </c>
      <c r="H527" s="56">
        <f>'[1]固定税・土地'!G48</f>
        <v>30747280</v>
      </c>
      <c r="I527" s="48">
        <f t="shared" si="65"/>
        <v>97.2</v>
      </c>
      <c r="J527" s="39">
        <f t="shared" si="66"/>
        <v>20.1</v>
      </c>
      <c r="K527" s="40">
        <f t="shared" si="67"/>
        <v>87.3</v>
      </c>
      <c r="L527" s="36" t="s">
        <v>39</v>
      </c>
    </row>
    <row r="529" ht="18.75">
      <c r="B529" s="3" t="s">
        <v>59</v>
      </c>
    </row>
    <row r="530" ht="13.5">
      <c r="K530" s="1" t="s">
        <v>45</v>
      </c>
    </row>
    <row r="531" spans="2:12" s="2" customFormat="1" ht="17.25" customHeight="1">
      <c r="B531" s="22" t="s">
        <v>48</v>
      </c>
      <c r="C531" s="167" t="s">
        <v>41</v>
      </c>
      <c r="D531" s="168"/>
      <c r="E531" s="169"/>
      <c r="F531" s="168" t="s">
        <v>42</v>
      </c>
      <c r="G531" s="168"/>
      <c r="H531" s="168"/>
      <c r="I531" s="167" t="s">
        <v>43</v>
      </c>
      <c r="J531" s="168"/>
      <c r="K531" s="169"/>
      <c r="L531" s="22" t="s">
        <v>46</v>
      </c>
    </row>
    <row r="532" spans="2:12" s="2" customFormat="1" ht="17.25" customHeight="1">
      <c r="B532" s="23"/>
      <c r="C532" s="12" t="s">
        <v>34</v>
      </c>
      <c r="D532" s="9" t="s">
        <v>35</v>
      </c>
      <c r="E532" s="10" t="s">
        <v>40</v>
      </c>
      <c r="F532" s="31" t="s">
        <v>34</v>
      </c>
      <c r="G532" s="9" t="s">
        <v>35</v>
      </c>
      <c r="H532" s="32" t="s">
        <v>40</v>
      </c>
      <c r="I532" s="12" t="s">
        <v>89</v>
      </c>
      <c r="J532" s="9" t="s">
        <v>90</v>
      </c>
      <c r="K532" s="10" t="s">
        <v>91</v>
      </c>
      <c r="L532" s="23"/>
    </row>
    <row r="533" spans="2:12" s="2" customFormat="1" ht="17.25" customHeight="1">
      <c r="B533" s="27" t="s">
        <v>44</v>
      </c>
      <c r="C533" s="28" t="s">
        <v>92</v>
      </c>
      <c r="D533" s="29" t="s">
        <v>93</v>
      </c>
      <c r="E533" s="30" t="s">
        <v>94</v>
      </c>
      <c r="F533" s="33" t="s">
        <v>95</v>
      </c>
      <c r="G533" s="29" t="s">
        <v>96</v>
      </c>
      <c r="H533" s="34" t="s">
        <v>97</v>
      </c>
      <c r="I533" s="28"/>
      <c r="J533" s="29"/>
      <c r="K533" s="30"/>
      <c r="L533" s="27" t="s">
        <v>47</v>
      </c>
    </row>
    <row r="534" spans="2:12" ht="13.5">
      <c r="B534" s="24" t="s">
        <v>98</v>
      </c>
      <c r="C534" s="18">
        <f>'[1]固定税・家屋'!B7</f>
        <v>8324979</v>
      </c>
      <c r="D534" s="19">
        <f>'[1]固定税・家屋'!C7</f>
        <v>1128777</v>
      </c>
      <c r="E534" s="41">
        <f>'[1]固定税・家屋'!D7</f>
        <v>9453756</v>
      </c>
      <c r="F534" s="49">
        <f>'[1]固定税・家屋'!E7</f>
        <v>8071724</v>
      </c>
      <c r="G534" s="19">
        <f>'[1]固定税・家屋'!F7</f>
        <v>211274</v>
      </c>
      <c r="H534" s="50">
        <f>'[1]固定税・家屋'!G7</f>
        <v>8282998</v>
      </c>
      <c r="I534" s="57">
        <f aca="true" t="shared" si="68" ref="I534:I575">IF(C534=0,"-",ROUND(F534/C534*100,1))</f>
        <v>97</v>
      </c>
      <c r="J534" s="58">
        <f aca="true" t="shared" si="69" ref="J534:J575">IF(D534=0,"-",ROUND(G534/D534*100,1))</f>
        <v>18.7</v>
      </c>
      <c r="K534" s="59">
        <f aca="true" t="shared" si="70" ref="K534:K575">IF(E534=0,"-",ROUND(H534/E534*100,1))</f>
        <v>87.6</v>
      </c>
      <c r="L534" s="35" t="s">
        <v>98</v>
      </c>
    </row>
    <row r="535" spans="2:12" ht="13.5">
      <c r="B535" s="25" t="s">
        <v>0</v>
      </c>
      <c r="C535" s="13">
        <f>'[1]固定税・家屋'!B8</f>
        <v>1218072</v>
      </c>
      <c r="D535" s="5">
        <f>'[1]固定税・家屋'!C8</f>
        <v>204712</v>
      </c>
      <c r="E535" s="42">
        <f>'[1]固定税・家屋'!D8</f>
        <v>1422784</v>
      </c>
      <c r="F535" s="51">
        <f>'[1]固定税・家屋'!E8</f>
        <v>1174540</v>
      </c>
      <c r="G535" s="5">
        <f>'[1]固定税・家屋'!F8</f>
        <v>40492</v>
      </c>
      <c r="H535" s="52">
        <f>'[1]固定税・家屋'!G8</f>
        <v>1215032</v>
      </c>
      <c r="I535" s="60">
        <f t="shared" si="68"/>
        <v>96.4</v>
      </c>
      <c r="J535" s="8">
        <f t="shared" si="69"/>
        <v>19.8</v>
      </c>
      <c r="K535" s="61">
        <f t="shared" si="70"/>
        <v>85.4</v>
      </c>
      <c r="L535" s="25" t="s">
        <v>0</v>
      </c>
    </row>
    <row r="536" spans="2:12" ht="13.5">
      <c r="B536" s="25" t="s">
        <v>1</v>
      </c>
      <c r="C536" s="13">
        <f>'[1]固定税・家屋'!B9</f>
        <v>2130787</v>
      </c>
      <c r="D536" s="5">
        <f>'[1]固定税・家屋'!C9</f>
        <v>286380</v>
      </c>
      <c r="E536" s="42">
        <f>'[1]固定税・家屋'!D9</f>
        <v>2417167</v>
      </c>
      <c r="F536" s="51">
        <f>'[1]固定税・家屋'!E9</f>
        <v>2065742</v>
      </c>
      <c r="G536" s="5">
        <f>'[1]固定税・家屋'!F9</f>
        <v>67911</v>
      </c>
      <c r="H536" s="52">
        <f>'[1]固定税・家屋'!G9</f>
        <v>2133653</v>
      </c>
      <c r="I536" s="60">
        <f t="shared" si="68"/>
        <v>96.9</v>
      </c>
      <c r="J536" s="8">
        <f t="shared" si="69"/>
        <v>23.7</v>
      </c>
      <c r="K536" s="61">
        <f t="shared" si="70"/>
        <v>88.3</v>
      </c>
      <c r="L536" s="25" t="s">
        <v>1</v>
      </c>
    </row>
    <row r="537" spans="2:12" ht="13.5">
      <c r="B537" s="25" t="s">
        <v>2</v>
      </c>
      <c r="C537" s="13">
        <f>'[1]固定税・家屋'!B10</f>
        <v>1445714</v>
      </c>
      <c r="D537" s="5">
        <f>'[1]固定税・家屋'!C10</f>
        <v>191810</v>
      </c>
      <c r="E537" s="42">
        <f>'[1]固定税・家屋'!D10</f>
        <v>1637524</v>
      </c>
      <c r="F537" s="51">
        <f>'[1]固定税・家屋'!E10</f>
        <v>1412768</v>
      </c>
      <c r="G537" s="5">
        <f>'[1]固定税・家屋'!F10</f>
        <v>38647</v>
      </c>
      <c r="H537" s="52">
        <f>'[1]固定税・家屋'!G10</f>
        <v>1451415</v>
      </c>
      <c r="I537" s="60">
        <f t="shared" si="68"/>
        <v>97.7</v>
      </c>
      <c r="J537" s="8">
        <f t="shared" si="69"/>
        <v>20.1</v>
      </c>
      <c r="K537" s="61">
        <f t="shared" si="70"/>
        <v>88.6</v>
      </c>
      <c r="L537" s="25" t="s">
        <v>2</v>
      </c>
    </row>
    <row r="538" spans="2:12" ht="13.5">
      <c r="B538" s="25" t="s">
        <v>3</v>
      </c>
      <c r="C538" s="13">
        <f>'[1]固定税・家屋'!B11</f>
        <v>2543438</v>
      </c>
      <c r="D538" s="5">
        <f>'[1]固定税・家屋'!C11</f>
        <v>300880</v>
      </c>
      <c r="E538" s="42">
        <f>'[1]固定税・家屋'!D11</f>
        <v>2844318</v>
      </c>
      <c r="F538" s="51">
        <f>'[1]固定税・家屋'!E11</f>
        <v>2488245</v>
      </c>
      <c r="G538" s="5">
        <f>'[1]固定税・家屋'!F11</f>
        <v>64238</v>
      </c>
      <c r="H538" s="52">
        <f>'[1]固定税・家屋'!G11</f>
        <v>2552483</v>
      </c>
      <c r="I538" s="60">
        <f t="shared" si="68"/>
        <v>97.8</v>
      </c>
      <c r="J538" s="8">
        <f t="shared" si="69"/>
        <v>21.4</v>
      </c>
      <c r="K538" s="61">
        <f t="shared" si="70"/>
        <v>89.7</v>
      </c>
      <c r="L538" s="25" t="s">
        <v>3</v>
      </c>
    </row>
    <row r="539" spans="2:12" ht="13.5">
      <c r="B539" s="25" t="s">
        <v>4</v>
      </c>
      <c r="C539" s="13">
        <f>'[1]固定税・家屋'!B12</f>
        <v>1091319</v>
      </c>
      <c r="D539" s="5">
        <f>'[1]固定税・家屋'!C12</f>
        <v>154601</v>
      </c>
      <c r="E539" s="42">
        <f>'[1]固定税・家屋'!D12</f>
        <v>1245920</v>
      </c>
      <c r="F539" s="51">
        <f>'[1]固定税・家屋'!E12</f>
        <v>1053055</v>
      </c>
      <c r="G539" s="5">
        <f>'[1]固定税・家屋'!F12</f>
        <v>37092</v>
      </c>
      <c r="H539" s="52">
        <f>'[1]固定税・家屋'!G12</f>
        <v>1090147</v>
      </c>
      <c r="I539" s="60">
        <f t="shared" si="68"/>
        <v>96.5</v>
      </c>
      <c r="J539" s="8">
        <f t="shared" si="69"/>
        <v>24</v>
      </c>
      <c r="K539" s="61">
        <f t="shared" si="70"/>
        <v>87.5</v>
      </c>
      <c r="L539" s="25" t="s">
        <v>4</v>
      </c>
    </row>
    <row r="540" spans="2:12" ht="13.5">
      <c r="B540" s="25" t="s">
        <v>80</v>
      </c>
      <c r="C540" s="13">
        <f>'[1]固定税・家屋'!B13</f>
        <v>642623</v>
      </c>
      <c r="D540" s="5">
        <f>'[1]固定税・家屋'!C13</f>
        <v>72976</v>
      </c>
      <c r="E540" s="42">
        <f>'[1]固定税・家屋'!D13</f>
        <v>715599</v>
      </c>
      <c r="F540" s="51">
        <f>'[1]固定税・家屋'!E13</f>
        <v>626553</v>
      </c>
      <c r="G540" s="5">
        <f>'[1]固定税・家屋'!F13</f>
        <v>18276</v>
      </c>
      <c r="H540" s="52">
        <f>'[1]固定税・家屋'!G13</f>
        <v>644829</v>
      </c>
      <c r="I540" s="60">
        <f t="shared" si="68"/>
        <v>97.5</v>
      </c>
      <c r="J540" s="8">
        <f t="shared" si="69"/>
        <v>25</v>
      </c>
      <c r="K540" s="61">
        <f t="shared" si="70"/>
        <v>90.1</v>
      </c>
      <c r="L540" s="25" t="s">
        <v>81</v>
      </c>
    </row>
    <row r="541" spans="2:12" ht="13.5">
      <c r="B541" s="25" t="s">
        <v>5</v>
      </c>
      <c r="C541" s="13">
        <f>'[1]固定税・家屋'!B14</f>
        <v>685115</v>
      </c>
      <c r="D541" s="5">
        <f>'[1]固定税・家屋'!C14</f>
        <v>212047</v>
      </c>
      <c r="E541" s="42">
        <f>'[1]固定税・家屋'!D14</f>
        <v>897162</v>
      </c>
      <c r="F541" s="51">
        <f>'[1]固定税・家屋'!E14</f>
        <v>652373</v>
      </c>
      <c r="G541" s="5">
        <f>'[1]固定税・家屋'!F14</f>
        <v>29149</v>
      </c>
      <c r="H541" s="52">
        <f>'[1]固定税・家屋'!G14</f>
        <v>681522</v>
      </c>
      <c r="I541" s="60">
        <f t="shared" si="68"/>
        <v>95.2</v>
      </c>
      <c r="J541" s="8">
        <f t="shared" si="69"/>
        <v>13.7</v>
      </c>
      <c r="K541" s="61">
        <f t="shared" si="70"/>
        <v>76</v>
      </c>
      <c r="L541" s="25" t="s">
        <v>5</v>
      </c>
    </row>
    <row r="542" spans="2:12" ht="13.5">
      <c r="B542" s="25" t="s">
        <v>6</v>
      </c>
      <c r="C542" s="13">
        <f>'[1]固定税・家屋'!B15</f>
        <v>2365166</v>
      </c>
      <c r="D542" s="5">
        <f>'[1]固定税・家屋'!C15</f>
        <v>348735</v>
      </c>
      <c r="E542" s="42">
        <f>'[1]固定税・家屋'!D15</f>
        <v>2713901</v>
      </c>
      <c r="F542" s="51">
        <f>'[1]固定税・家屋'!E15</f>
        <v>2312885</v>
      </c>
      <c r="G542" s="5">
        <f>'[1]固定税・家屋'!F15</f>
        <v>60216</v>
      </c>
      <c r="H542" s="52">
        <f>'[1]固定税・家屋'!G15</f>
        <v>2373101</v>
      </c>
      <c r="I542" s="60">
        <f t="shared" si="68"/>
        <v>97.8</v>
      </c>
      <c r="J542" s="8">
        <f t="shared" si="69"/>
        <v>17.3</v>
      </c>
      <c r="K542" s="61">
        <f t="shared" si="70"/>
        <v>87.4</v>
      </c>
      <c r="L542" s="25" t="s">
        <v>6</v>
      </c>
    </row>
    <row r="543" spans="2:12" ht="13.5">
      <c r="B543" s="25" t="s">
        <v>7</v>
      </c>
      <c r="C543" s="13">
        <f>'[1]固定税・家屋'!B16</f>
        <v>1447546</v>
      </c>
      <c r="D543" s="5">
        <f>'[1]固定税・家屋'!C16</f>
        <v>211908</v>
      </c>
      <c r="E543" s="42">
        <f>'[1]固定税・家屋'!D16</f>
        <v>1659454</v>
      </c>
      <c r="F543" s="51">
        <f>'[1]固定税・家屋'!E16</f>
        <v>1401953</v>
      </c>
      <c r="G543" s="5">
        <f>'[1]固定税・家屋'!F16</f>
        <v>32600</v>
      </c>
      <c r="H543" s="52">
        <f>'[1]固定税・家屋'!G16</f>
        <v>1434553</v>
      </c>
      <c r="I543" s="60">
        <f t="shared" si="68"/>
        <v>96.9</v>
      </c>
      <c r="J543" s="8">
        <f t="shared" si="69"/>
        <v>15.4</v>
      </c>
      <c r="K543" s="61">
        <f t="shared" si="70"/>
        <v>86.4</v>
      </c>
      <c r="L543" s="25" t="s">
        <v>7</v>
      </c>
    </row>
    <row r="544" spans="2:12" ht="13.5">
      <c r="B544" s="25" t="str">
        <f>B496</f>
        <v>葛　城　市</v>
      </c>
      <c r="C544" s="13">
        <f>'[1]固定税・家屋'!B17</f>
        <v>725409</v>
      </c>
      <c r="D544" s="5">
        <f>'[1]固定税・家屋'!C17</f>
        <v>149777</v>
      </c>
      <c r="E544" s="42">
        <f>'[1]固定税・家屋'!D17</f>
        <v>875186</v>
      </c>
      <c r="F544" s="51">
        <f>'[1]固定税・家屋'!E17</f>
        <v>710655</v>
      </c>
      <c r="G544" s="5">
        <f>'[1]固定税・家屋'!F17</f>
        <v>30506</v>
      </c>
      <c r="H544" s="52">
        <f>'[1]固定税・家屋'!G17</f>
        <v>741161</v>
      </c>
      <c r="I544" s="60">
        <f t="shared" si="68"/>
        <v>98</v>
      </c>
      <c r="J544" s="8">
        <f t="shared" si="69"/>
        <v>20.4</v>
      </c>
      <c r="K544" s="61">
        <f t="shared" si="70"/>
        <v>84.7</v>
      </c>
      <c r="L544" s="25" t="str">
        <f>B544</f>
        <v>葛　城　市</v>
      </c>
    </row>
    <row r="545" spans="2:12" ht="13.5">
      <c r="B545" s="68" t="s">
        <v>87</v>
      </c>
      <c r="C545" s="69">
        <f>'[1]固定税・家屋'!B18</f>
        <v>602369</v>
      </c>
      <c r="D545" s="70">
        <f>'[1]固定税・家屋'!C18</f>
        <v>133698</v>
      </c>
      <c r="E545" s="71">
        <f>'[1]固定税・家屋'!D18</f>
        <v>736067</v>
      </c>
      <c r="F545" s="72">
        <f>'[1]固定税・家屋'!E18</f>
        <v>581319</v>
      </c>
      <c r="G545" s="70">
        <f>'[1]固定税・家屋'!F18</f>
        <v>21096</v>
      </c>
      <c r="H545" s="73">
        <f>'[1]固定税・家屋'!G18</f>
        <v>602415</v>
      </c>
      <c r="I545" s="60">
        <f t="shared" si="68"/>
        <v>96.5</v>
      </c>
      <c r="J545" s="8">
        <f t="shared" si="69"/>
        <v>15.8</v>
      </c>
      <c r="K545" s="61">
        <f t="shared" si="70"/>
        <v>81.8</v>
      </c>
      <c r="L545" s="68" t="s">
        <v>87</v>
      </c>
    </row>
    <row r="546" spans="2:12" ht="15.75" customHeight="1">
      <c r="B546" s="36" t="s">
        <v>36</v>
      </c>
      <c r="C546" s="37">
        <f>'[1]固定税・家屋'!B19</f>
        <v>23222537</v>
      </c>
      <c r="D546" s="38">
        <f>'[1]固定税・家屋'!C19</f>
        <v>3396301</v>
      </c>
      <c r="E546" s="44">
        <f>'[1]固定税・家屋'!D19</f>
        <v>26618838</v>
      </c>
      <c r="F546" s="55">
        <f>'[1]固定税・家屋'!E19</f>
        <v>22551812</v>
      </c>
      <c r="G546" s="38">
        <f>'[1]固定税・家屋'!F19</f>
        <v>651497</v>
      </c>
      <c r="H546" s="56">
        <f>'[1]固定税・家屋'!G19</f>
        <v>23203309</v>
      </c>
      <c r="I546" s="65">
        <f t="shared" si="68"/>
        <v>97.1</v>
      </c>
      <c r="J546" s="66">
        <f t="shared" si="69"/>
        <v>19.2</v>
      </c>
      <c r="K546" s="67">
        <f t="shared" si="70"/>
        <v>87.2</v>
      </c>
      <c r="L546" s="36" t="s">
        <v>36</v>
      </c>
    </row>
    <row r="547" spans="2:12" ht="13.5">
      <c r="B547" s="25" t="s">
        <v>8</v>
      </c>
      <c r="C547" s="13">
        <f>'[1]固定税・家屋'!B20</f>
        <v>110357</v>
      </c>
      <c r="D547" s="5">
        <f>'[1]固定税・家屋'!C20</f>
        <v>5918</v>
      </c>
      <c r="E547" s="42">
        <f>'[1]固定税・家屋'!D20</f>
        <v>116275</v>
      </c>
      <c r="F547" s="51">
        <f>'[1]固定税・家屋'!E20</f>
        <v>107904</v>
      </c>
      <c r="G547" s="5">
        <f>'[1]固定税・家屋'!F20</f>
        <v>788</v>
      </c>
      <c r="H547" s="52">
        <f>'[1]固定税・家屋'!G20</f>
        <v>108692</v>
      </c>
      <c r="I547" s="60">
        <f t="shared" si="68"/>
        <v>97.8</v>
      </c>
      <c r="J547" s="8">
        <f t="shared" si="69"/>
        <v>13.3</v>
      </c>
      <c r="K547" s="61">
        <f t="shared" si="70"/>
        <v>93.5</v>
      </c>
      <c r="L547" s="25" t="s">
        <v>8</v>
      </c>
    </row>
    <row r="548" spans="2:12" ht="13.5">
      <c r="B548" s="25" t="s">
        <v>9</v>
      </c>
      <c r="C548" s="13">
        <f>'[1]固定税・家屋'!B21</f>
        <v>334982</v>
      </c>
      <c r="D548" s="5">
        <f>'[1]固定税・家屋'!C21</f>
        <v>52926</v>
      </c>
      <c r="E548" s="42">
        <f>'[1]固定税・家屋'!D21</f>
        <v>387908</v>
      </c>
      <c r="F548" s="51">
        <f>'[1]固定税・家屋'!E21</f>
        <v>327143</v>
      </c>
      <c r="G548" s="5">
        <f>'[1]固定税・家屋'!F21</f>
        <v>15568</v>
      </c>
      <c r="H548" s="52">
        <f>'[1]固定税・家屋'!G21</f>
        <v>342711</v>
      </c>
      <c r="I548" s="60">
        <f t="shared" si="68"/>
        <v>97.7</v>
      </c>
      <c r="J548" s="8">
        <f t="shared" si="69"/>
        <v>29.4</v>
      </c>
      <c r="K548" s="61">
        <f t="shared" si="70"/>
        <v>88.3</v>
      </c>
      <c r="L548" s="25" t="s">
        <v>9</v>
      </c>
    </row>
    <row r="549" spans="2:12" ht="13.5">
      <c r="B549" s="25" t="s">
        <v>10</v>
      </c>
      <c r="C549" s="13">
        <f>'[1]固定税・家屋'!B22</f>
        <v>370297</v>
      </c>
      <c r="D549" s="5">
        <f>'[1]固定税・家屋'!C22</f>
        <v>76386</v>
      </c>
      <c r="E549" s="42">
        <f>'[1]固定税・家屋'!D22</f>
        <v>446683</v>
      </c>
      <c r="F549" s="51">
        <f>'[1]固定税・家屋'!E22</f>
        <v>358326</v>
      </c>
      <c r="G549" s="5">
        <f>'[1]固定税・家屋'!F22</f>
        <v>14762</v>
      </c>
      <c r="H549" s="52">
        <f>'[1]固定税・家屋'!G22</f>
        <v>373088</v>
      </c>
      <c r="I549" s="60">
        <f t="shared" si="68"/>
        <v>96.8</v>
      </c>
      <c r="J549" s="8">
        <f t="shared" si="69"/>
        <v>19.3</v>
      </c>
      <c r="K549" s="61">
        <f t="shared" si="70"/>
        <v>83.5</v>
      </c>
      <c r="L549" s="25" t="s">
        <v>10</v>
      </c>
    </row>
    <row r="550" spans="2:12" ht="13.5">
      <c r="B550" s="25" t="s">
        <v>11</v>
      </c>
      <c r="C550" s="13">
        <f>'[1]固定税・家屋'!B23</f>
        <v>445912</v>
      </c>
      <c r="D550" s="5">
        <f>'[1]固定税・家屋'!C23</f>
        <v>43076</v>
      </c>
      <c r="E550" s="42">
        <f>'[1]固定税・家屋'!D23</f>
        <v>488988</v>
      </c>
      <c r="F550" s="51">
        <f>'[1]固定税・家屋'!E23</f>
        <v>435660</v>
      </c>
      <c r="G550" s="5">
        <f>'[1]固定税・家屋'!F23</f>
        <v>13767</v>
      </c>
      <c r="H550" s="52">
        <f>'[1]固定税・家屋'!G23</f>
        <v>449427</v>
      </c>
      <c r="I550" s="60">
        <f t="shared" si="68"/>
        <v>97.7</v>
      </c>
      <c r="J550" s="8">
        <f t="shared" si="69"/>
        <v>32</v>
      </c>
      <c r="K550" s="61">
        <f t="shared" si="70"/>
        <v>91.9</v>
      </c>
      <c r="L550" s="25" t="s">
        <v>11</v>
      </c>
    </row>
    <row r="551" spans="2:12" ht="13.5">
      <c r="B551" s="25" t="s">
        <v>12</v>
      </c>
      <c r="C551" s="13">
        <f>'[1]固定税・家屋'!B24</f>
        <v>138830</v>
      </c>
      <c r="D551" s="5">
        <f>'[1]固定税・家屋'!C24</f>
        <v>20329</v>
      </c>
      <c r="E551" s="42">
        <f>'[1]固定税・家屋'!D24</f>
        <v>159159</v>
      </c>
      <c r="F551" s="51">
        <f>'[1]固定税・家屋'!E24</f>
        <v>128445</v>
      </c>
      <c r="G551" s="5">
        <f>'[1]固定税・家屋'!F24</f>
        <v>9766</v>
      </c>
      <c r="H551" s="52">
        <f>'[1]固定税・家屋'!G24</f>
        <v>138211</v>
      </c>
      <c r="I551" s="60">
        <f t="shared" si="68"/>
        <v>92.5</v>
      </c>
      <c r="J551" s="8">
        <f t="shared" si="69"/>
        <v>48</v>
      </c>
      <c r="K551" s="61">
        <f t="shared" si="70"/>
        <v>86.8</v>
      </c>
      <c r="L551" s="25" t="s">
        <v>12</v>
      </c>
    </row>
    <row r="552" spans="2:12" ht="13.5">
      <c r="B552" s="25" t="s">
        <v>33</v>
      </c>
      <c r="C552" s="13">
        <f>'[1]固定税・家屋'!B25</f>
        <v>232725</v>
      </c>
      <c r="D552" s="5">
        <f>'[1]固定税・家屋'!C25</f>
        <v>22762</v>
      </c>
      <c r="E552" s="42">
        <f>'[1]固定税・家屋'!D25</f>
        <v>255487</v>
      </c>
      <c r="F552" s="51">
        <f>'[1]固定税・家屋'!E25</f>
        <v>227489</v>
      </c>
      <c r="G552" s="5">
        <f>'[1]固定税・家屋'!F25</f>
        <v>5943</v>
      </c>
      <c r="H552" s="52">
        <f>'[1]固定税・家屋'!G25</f>
        <v>233432</v>
      </c>
      <c r="I552" s="60">
        <f t="shared" si="68"/>
        <v>97.8</v>
      </c>
      <c r="J552" s="8">
        <f t="shared" si="69"/>
        <v>26.1</v>
      </c>
      <c r="K552" s="61">
        <f t="shared" si="70"/>
        <v>91.4</v>
      </c>
      <c r="L552" s="25" t="s">
        <v>33</v>
      </c>
    </row>
    <row r="553" spans="2:12" ht="13.5">
      <c r="B553" s="25" t="s">
        <v>13</v>
      </c>
      <c r="C553" s="13">
        <f>'[1]固定税・家屋'!B26</f>
        <v>121325</v>
      </c>
      <c r="D553" s="5">
        <f>'[1]固定税・家屋'!C26</f>
        <v>24810</v>
      </c>
      <c r="E553" s="42">
        <f>'[1]固定税・家屋'!D26</f>
        <v>146135</v>
      </c>
      <c r="F553" s="51">
        <f>'[1]固定税・家屋'!E26</f>
        <v>116260</v>
      </c>
      <c r="G553" s="5">
        <f>'[1]固定税・家屋'!F26</f>
        <v>8149</v>
      </c>
      <c r="H553" s="52">
        <f>'[1]固定税・家屋'!G26</f>
        <v>124409</v>
      </c>
      <c r="I553" s="60">
        <f t="shared" si="68"/>
        <v>95.8</v>
      </c>
      <c r="J553" s="8">
        <f t="shared" si="69"/>
        <v>32.8</v>
      </c>
      <c r="K553" s="61">
        <f t="shared" si="70"/>
        <v>85.1</v>
      </c>
      <c r="L553" s="25" t="s">
        <v>13</v>
      </c>
    </row>
    <row r="554" spans="2:12" ht="13.5">
      <c r="B554" s="25" t="s">
        <v>14</v>
      </c>
      <c r="C554" s="13">
        <f>'[1]固定税・家屋'!B27</f>
        <v>597917</v>
      </c>
      <c r="D554" s="5">
        <f>'[1]固定税・家屋'!C27</f>
        <v>106594</v>
      </c>
      <c r="E554" s="42">
        <f>'[1]固定税・家屋'!D27</f>
        <v>704511</v>
      </c>
      <c r="F554" s="51">
        <f>'[1]固定税・家屋'!E27</f>
        <v>582370</v>
      </c>
      <c r="G554" s="5">
        <f>'[1]固定税・家屋'!F27</f>
        <v>16549</v>
      </c>
      <c r="H554" s="52">
        <f>'[1]固定税・家屋'!G27</f>
        <v>598919</v>
      </c>
      <c r="I554" s="60">
        <f t="shared" si="68"/>
        <v>97.4</v>
      </c>
      <c r="J554" s="8">
        <f t="shared" si="69"/>
        <v>15.5</v>
      </c>
      <c r="K554" s="61">
        <f t="shared" si="70"/>
        <v>85</v>
      </c>
      <c r="L554" s="25" t="s">
        <v>14</v>
      </c>
    </row>
    <row r="555" spans="2:12" ht="13.5">
      <c r="B555" s="25" t="s">
        <v>15</v>
      </c>
      <c r="C555" s="13">
        <f>'[1]固定税・家屋'!B28</f>
        <v>31307</v>
      </c>
      <c r="D555" s="5">
        <f>'[1]固定税・家屋'!C28</f>
        <v>5601</v>
      </c>
      <c r="E555" s="42">
        <f>'[1]固定税・家屋'!D28</f>
        <v>36908</v>
      </c>
      <c r="F555" s="51">
        <f>'[1]固定税・家屋'!E28</f>
        <v>29870</v>
      </c>
      <c r="G555" s="5">
        <f>'[1]固定税・家屋'!F28</f>
        <v>421</v>
      </c>
      <c r="H555" s="52">
        <f>'[1]固定税・家屋'!G28</f>
        <v>30291</v>
      </c>
      <c r="I555" s="60">
        <f t="shared" si="68"/>
        <v>95.4</v>
      </c>
      <c r="J555" s="8">
        <f t="shared" si="69"/>
        <v>7.5</v>
      </c>
      <c r="K555" s="61">
        <f t="shared" si="70"/>
        <v>82.1</v>
      </c>
      <c r="L555" s="25" t="s">
        <v>15</v>
      </c>
    </row>
    <row r="556" spans="2:12" ht="13.5">
      <c r="B556" s="25" t="s">
        <v>16</v>
      </c>
      <c r="C556" s="13">
        <f>'[1]固定税・家屋'!B29</f>
        <v>29712</v>
      </c>
      <c r="D556" s="5">
        <f>'[1]固定税・家屋'!C29</f>
        <v>3228</v>
      </c>
      <c r="E556" s="42">
        <f>'[1]固定税・家屋'!D29</f>
        <v>32940</v>
      </c>
      <c r="F556" s="51">
        <f>'[1]固定税・家屋'!E29</f>
        <v>28822</v>
      </c>
      <c r="G556" s="5">
        <f>'[1]固定税・家屋'!F29</f>
        <v>698</v>
      </c>
      <c r="H556" s="52">
        <f>'[1]固定税・家屋'!G29</f>
        <v>29520</v>
      </c>
      <c r="I556" s="60">
        <f t="shared" si="68"/>
        <v>97</v>
      </c>
      <c r="J556" s="8">
        <f t="shared" si="69"/>
        <v>21.6</v>
      </c>
      <c r="K556" s="61">
        <f t="shared" si="70"/>
        <v>89.6</v>
      </c>
      <c r="L556" s="25" t="s">
        <v>16</v>
      </c>
    </row>
    <row r="557" spans="2:12" ht="13.5">
      <c r="B557" s="25" t="s">
        <v>17</v>
      </c>
      <c r="C557" s="13">
        <f>'[1]固定税・家屋'!B30</f>
        <v>140902</v>
      </c>
      <c r="D557" s="5">
        <f>'[1]固定税・家屋'!C30</f>
        <v>30541</v>
      </c>
      <c r="E557" s="42">
        <f>'[1]固定税・家屋'!D30</f>
        <v>171443</v>
      </c>
      <c r="F557" s="51">
        <f>'[1]固定税・家屋'!E30</f>
        <v>138942</v>
      </c>
      <c r="G557" s="5">
        <f>'[1]固定税・家屋'!F30</f>
        <v>9047</v>
      </c>
      <c r="H557" s="52">
        <f>'[1]固定税・家屋'!G30</f>
        <v>147989</v>
      </c>
      <c r="I557" s="60">
        <f t="shared" si="68"/>
        <v>98.6</v>
      </c>
      <c r="J557" s="8">
        <f t="shared" si="69"/>
        <v>29.6</v>
      </c>
      <c r="K557" s="61">
        <f t="shared" si="70"/>
        <v>86.3</v>
      </c>
      <c r="L557" s="25" t="s">
        <v>17</v>
      </c>
    </row>
    <row r="558" spans="2:12" ht="13.5">
      <c r="B558" s="25" t="s">
        <v>18</v>
      </c>
      <c r="C558" s="13">
        <f>'[1]固定税・家屋'!B31</f>
        <v>72042</v>
      </c>
      <c r="D558" s="5">
        <f>'[1]固定税・家屋'!C31</f>
        <v>1413</v>
      </c>
      <c r="E558" s="42">
        <f>'[1]固定税・家屋'!D31</f>
        <v>73455</v>
      </c>
      <c r="F558" s="51">
        <f>'[1]固定税・家屋'!E31</f>
        <v>71605</v>
      </c>
      <c r="G558" s="5">
        <f>'[1]固定税・家屋'!F31</f>
        <v>853</v>
      </c>
      <c r="H558" s="52">
        <f>'[1]固定税・家屋'!G31</f>
        <v>72458</v>
      </c>
      <c r="I558" s="60">
        <f t="shared" si="68"/>
        <v>99.4</v>
      </c>
      <c r="J558" s="8">
        <f t="shared" si="69"/>
        <v>60.4</v>
      </c>
      <c r="K558" s="61">
        <f t="shared" si="70"/>
        <v>98.6</v>
      </c>
      <c r="L558" s="25" t="s">
        <v>18</v>
      </c>
    </row>
    <row r="559" spans="2:12" ht="13.5">
      <c r="B559" s="25" t="s">
        <v>19</v>
      </c>
      <c r="C559" s="13">
        <f>'[1]固定税・家屋'!B32</f>
        <v>387796</v>
      </c>
      <c r="D559" s="5">
        <f>'[1]固定税・家屋'!C32</f>
        <v>91530</v>
      </c>
      <c r="E559" s="42">
        <f>'[1]固定税・家屋'!D32</f>
        <v>479326</v>
      </c>
      <c r="F559" s="51">
        <f>'[1]固定税・家屋'!E32</f>
        <v>365808</v>
      </c>
      <c r="G559" s="5">
        <f>'[1]固定税・家屋'!F32</f>
        <v>10665</v>
      </c>
      <c r="H559" s="52">
        <f>'[1]固定税・家屋'!G32</f>
        <v>376473</v>
      </c>
      <c r="I559" s="60">
        <f t="shared" si="68"/>
        <v>94.3</v>
      </c>
      <c r="J559" s="8">
        <f t="shared" si="69"/>
        <v>11.7</v>
      </c>
      <c r="K559" s="61">
        <f t="shared" si="70"/>
        <v>78.5</v>
      </c>
      <c r="L559" s="25" t="s">
        <v>19</v>
      </c>
    </row>
    <row r="560" spans="2:12" ht="13.5">
      <c r="B560" s="25" t="s">
        <v>20</v>
      </c>
      <c r="C560" s="13">
        <f>'[1]固定税・家屋'!B33</f>
        <v>488060</v>
      </c>
      <c r="D560" s="5">
        <f>'[1]固定税・家屋'!C33</f>
        <v>31762</v>
      </c>
      <c r="E560" s="42">
        <f>'[1]固定税・家屋'!D33</f>
        <v>519822</v>
      </c>
      <c r="F560" s="51">
        <f>'[1]固定税・家屋'!E33</f>
        <v>486825</v>
      </c>
      <c r="G560" s="5">
        <f>'[1]固定税・家屋'!F33</f>
        <v>15113</v>
      </c>
      <c r="H560" s="52">
        <f>'[1]固定税・家屋'!G33</f>
        <v>501938</v>
      </c>
      <c r="I560" s="60">
        <f t="shared" si="68"/>
        <v>99.7</v>
      </c>
      <c r="J560" s="8">
        <f t="shared" si="69"/>
        <v>47.6</v>
      </c>
      <c r="K560" s="61">
        <f t="shared" si="70"/>
        <v>96.6</v>
      </c>
      <c r="L560" s="25" t="s">
        <v>20</v>
      </c>
    </row>
    <row r="561" spans="2:12" ht="13.5">
      <c r="B561" s="25" t="s">
        <v>21</v>
      </c>
      <c r="C561" s="13">
        <f>'[1]固定税・家屋'!B34</f>
        <v>640932</v>
      </c>
      <c r="D561" s="5">
        <f>'[1]固定税・家屋'!C34</f>
        <v>88358</v>
      </c>
      <c r="E561" s="42">
        <f>'[1]固定税・家屋'!D34</f>
        <v>729290</v>
      </c>
      <c r="F561" s="51">
        <f>'[1]固定税・家屋'!E34</f>
        <v>621795</v>
      </c>
      <c r="G561" s="5">
        <f>'[1]固定税・家屋'!F34</f>
        <v>18332</v>
      </c>
      <c r="H561" s="52">
        <f>'[1]固定税・家屋'!G34</f>
        <v>640127</v>
      </c>
      <c r="I561" s="60">
        <f t="shared" si="68"/>
        <v>97</v>
      </c>
      <c r="J561" s="8">
        <f t="shared" si="69"/>
        <v>20.7</v>
      </c>
      <c r="K561" s="61">
        <f t="shared" si="70"/>
        <v>87.8</v>
      </c>
      <c r="L561" s="25" t="s">
        <v>21</v>
      </c>
    </row>
    <row r="562" spans="2:12" ht="13.5">
      <c r="B562" s="25" t="s">
        <v>22</v>
      </c>
      <c r="C562" s="13">
        <f>'[1]固定税・家屋'!B35</f>
        <v>364367</v>
      </c>
      <c r="D562" s="5">
        <f>'[1]固定税・家屋'!C35</f>
        <v>70818</v>
      </c>
      <c r="E562" s="42">
        <f>'[1]固定税・家屋'!D35</f>
        <v>435185</v>
      </c>
      <c r="F562" s="51">
        <f>'[1]固定税・家屋'!E35</f>
        <v>353675</v>
      </c>
      <c r="G562" s="5">
        <f>'[1]固定税・家屋'!F35</f>
        <v>18625</v>
      </c>
      <c r="H562" s="52">
        <f>'[1]固定税・家屋'!G35</f>
        <v>372300</v>
      </c>
      <c r="I562" s="60">
        <f t="shared" si="68"/>
        <v>97.1</v>
      </c>
      <c r="J562" s="8">
        <f t="shared" si="69"/>
        <v>26.3</v>
      </c>
      <c r="K562" s="61">
        <f t="shared" si="70"/>
        <v>85.5</v>
      </c>
      <c r="L562" s="25" t="s">
        <v>22</v>
      </c>
    </row>
    <row r="563" spans="2:12" ht="13.5">
      <c r="B563" s="25" t="s">
        <v>23</v>
      </c>
      <c r="C563" s="13">
        <f>'[1]固定税・家屋'!B36</f>
        <v>155830</v>
      </c>
      <c r="D563" s="5">
        <f>'[1]固定税・家屋'!C36</f>
        <v>13876</v>
      </c>
      <c r="E563" s="42">
        <f>'[1]固定税・家屋'!D36</f>
        <v>169706</v>
      </c>
      <c r="F563" s="51">
        <f>'[1]固定税・家屋'!E36</f>
        <v>152391</v>
      </c>
      <c r="G563" s="5">
        <f>'[1]固定税・家屋'!F36</f>
        <v>4615</v>
      </c>
      <c r="H563" s="52">
        <f>'[1]固定税・家屋'!G36</f>
        <v>157006</v>
      </c>
      <c r="I563" s="60">
        <f t="shared" si="68"/>
        <v>97.8</v>
      </c>
      <c r="J563" s="8">
        <f t="shared" si="69"/>
        <v>33.3</v>
      </c>
      <c r="K563" s="61">
        <f t="shared" si="70"/>
        <v>92.5</v>
      </c>
      <c r="L563" s="25" t="s">
        <v>23</v>
      </c>
    </row>
    <row r="564" spans="2:12" ht="13.5">
      <c r="B564" s="25" t="s">
        <v>37</v>
      </c>
      <c r="C564" s="13">
        <f>'[1]固定税・家屋'!B37</f>
        <v>377076</v>
      </c>
      <c r="D564" s="5">
        <f>'[1]固定税・家屋'!C37</f>
        <v>58994</v>
      </c>
      <c r="E564" s="42">
        <f>'[1]固定税・家屋'!D37</f>
        <v>436070</v>
      </c>
      <c r="F564" s="51">
        <f>'[1]固定税・家屋'!E37</f>
        <v>363540</v>
      </c>
      <c r="G564" s="5">
        <f>'[1]固定税・家屋'!F37</f>
        <v>15716</v>
      </c>
      <c r="H564" s="52">
        <f>'[1]固定税・家屋'!G37</f>
        <v>379256</v>
      </c>
      <c r="I564" s="60">
        <f t="shared" si="68"/>
        <v>96.4</v>
      </c>
      <c r="J564" s="8">
        <f t="shared" si="69"/>
        <v>26.6</v>
      </c>
      <c r="K564" s="61">
        <f t="shared" si="70"/>
        <v>87</v>
      </c>
      <c r="L564" s="25" t="s">
        <v>37</v>
      </c>
    </row>
    <row r="565" spans="2:12" ht="13.5">
      <c r="B565" s="25" t="s">
        <v>24</v>
      </c>
      <c r="C565" s="13">
        <f>'[1]固定税・家屋'!B38</f>
        <v>113241</v>
      </c>
      <c r="D565" s="5">
        <f>'[1]固定税・家屋'!C38</f>
        <v>17538</v>
      </c>
      <c r="E565" s="42">
        <f>'[1]固定税・家屋'!D38</f>
        <v>130779</v>
      </c>
      <c r="F565" s="51">
        <f>'[1]固定税・家屋'!E38</f>
        <v>111676</v>
      </c>
      <c r="G565" s="5">
        <f>'[1]固定税・家屋'!F38</f>
        <v>2823</v>
      </c>
      <c r="H565" s="52">
        <f>'[1]固定税・家屋'!G38</f>
        <v>114499</v>
      </c>
      <c r="I565" s="60">
        <f t="shared" si="68"/>
        <v>98.6</v>
      </c>
      <c r="J565" s="8">
        <f t="shared" si="69"/>
        <v>16.1</v>
      </c>
      <c r="K565" s="61">
        <f t="shared" si="70"/>
        <v>87.6</v>
      </c>
      <c r="L565" s="25" t="s">
        <v>24</v>
      </c>
    </row>
    <row r="566" spans="2:12" ht="13.5">
      <c r="B566" s="25" t="s">
        <v>25</v>
      </c>
      <c r="C566" s="13">
        <f>'[1]固定税・家屋'!B39</f>
        <v>10340</v>
      </c>
      <c r="D566" s="5">
        <f>'[1]固定税・家屋'!C39</f>
        <v>1284</v>
      </c>
      <c r="E566" s="42">
        <f>'[1]固定税・家屋'!D39</f>
        <v>11624</v>
      </c>
      <c r="F566" s="51">
        <f>'[1]固定税・家屋'!E39</f>
        <v>9963</v>
      </c>
      <c r="G566" s="5">
        <f>'[1]固定税・家屋'!F39</f>
        <v>208</v>
      </c>
      <c r="H566" s="52">
        <f>'[1]固定税・家屋'!G39</f>
        <v>10171</v>
      </c>
      <c r="I566" s="60">
        <f t="shared" si="68"/>
        <v>96.4</v>
      </c>
      <c r="J566" s="8">
        <f t="shared" si="69"/>
        <v>16.2</v>
      </c>
      <c r="K566" s="61">
        <f t="shared" si="70"/>
        <v>87.5</v>
      </c>
      <c r="L566" s="25" t="s">
        <v>25</v>
      </c>
    </row>
    <row r="567" spans="2:12" ht="13.5">
      <c r="B567" s="25" t="s">
        <v>26</v>
      </c>
      <c r="C567" s="13">
        <f>'[1]固定税・家屋'!B40</f>
        <v>28607</v>
      </c>
      <c r="D567" s="5">
        <f>'[1]固定税・家屋'!C40</f>
        <v>5139</v>
      </c>
      <c r="E567" s="42">
        <f>'[1]固定税・家屋'!D40</f>
        <v>33746</v>
      </c>
      <c r="F567" s="51">
        <f>'[1]固定税・家屋'!E40</f>
        <v>26992</v>
      </c>
      <c r="G567" s="5">
        <f>'[1]固定税・家屋'!F40</f>
        <v>1490</v>
      </c>
      <c r="H567" s="52">
        <f>'[1]固定税・家屋'!G40</f>
        <v>28482</v>
      </c>
      <c r="I567" s="60">
        <f t="shared" si="68"/>
        <v>94.4</v>
      </c>
      <c r="J567" s="8">
        <f t="shared" si="69"/>
        <v>29</v>
      </c>
      <c r="K567" s="61">
        <f t="shared" si="70"/>
        <v>84.4</v>
      </c>
      <c r="L567" s="25" t="s">
        <v>26</v>
      </c>
    </row>
    <row r="568" spans="2:12" ht="13.5">
      <c r="B568" s="25" t="s">
        <v>27</v>
      </c>
      <c r="C568" s="13">
        <f>'[1]固定税・家屋'!B41</f>
        <v>6626</v>
      </c>
      <c r="D568" s="5">
        <f>'[1]固定税・家屋'!C41</f>
        <v>7690</v>
      </c>
      <c r="E568" s="42">
        <f>'[1]固定税・家屋'!D41</f>
        <v>14316</v>
      </c>
      <c r="F568" s="51">
        <f>'[1]固定税・家屋'!E41</f>
        <v>5385</v>
      </c>
      <c r="G568" s="5">
        <f>'[1]固定税・家屋'!F41</f>
        <v>0</v>
      </c>
      <c r="H568" s="52">
        <f>'[1]固定税・家屋'!G41</f>
        <v>5385</v>
      </c>
      <c r="I568" s="60">
        <f t="shared" si="68"/>
        <v>81.3</v>
      </c>
      <c r="J568" s="8">
        <f t="shared" si="69"/>
        <v>0</v>
      </c>
      <c r="K568" s="61">
        <f t="shared" si="70"/>
        <v>37.6</v>
      </c>
      <c r="L568" s="25" t="s">
        <v>27</v>
      </c>
    </row>
    <row r="569" spans="2:12" ht="13.5">
      <c r="B569" s="25" t="s">
        <v>28</v>
      </c>
      <c r="C569" s="13">
        <f>'[1]固定税・家屋'!B42</f>
        <v>50521</v>
      </c>
      <c r="D569" s="5">
        <f>'[1]固定税・家屋'!C42</f>
        <v>1928</v>
      </c>
      <c r="E569" s="42">
        <f>'[1]固定税・家屋'!D42</f>
        <v>52449</v>
      </c>
      <c r="F569" s="51">
        <f>'[1]固定税・家屋'!E42</f>
        <v>49954</v>
      </c>
      <c r="G569" s="5">
        <f>'[1]固定税・家屋'!F42</f>
        <v>467</v>
      </c>
      <c r="H569" s="52">
        <f>'[1]固定税・家屋'!G42</f>
        <v>50421</v>
      </c>
      <c r="I569" s="60">
        <f t="shared" si="68"/>
        <v>98.9</v>
      </c>
      <c r="J569" s="8">
        <f t="shared" si="69"/>
        <v>24.2</v>
      </c>
      <c r="K569" s="61">
        <f t="shared" si="70"/>
        <v>96.1</v>
      </c>
      <c r="L569" s="25" t="s">
        <v>28</v>
      </c>
    </row>
    <row r="570" spans="2:12" ht="13.5">
      <c r="B570" s="25" t="s">
        <v>29</v>
      </c>
      <c r="C570" s="13">
        <f>'[1]固定税・家屋'!B43</f>
        <v>19438</v>
      </c>
      <c r="D570" s="5">
        <f>'[1]固定税・家屋'!C43</f>
        <v>0</v>
      </c>
      <c r="E570" s="42">
        <f>'[1]固定税・家屋'!D43</f>
        <v>19438</v>
      </c>
      <c r="F570" s="51">
        <f>'[1]固定税・家屋'!E43</f>
        <v>19438</v>
      </c>
      <c r="G570" s="5">
        <f>'[1]固定税・家屋'!F43</f>
        <v>0</v>
      </c>
      <c r="H570" s="52">
        <f>'[1]固定税・家屋'!G43</f>
        <v>19438</v>
      </c>
      <c r="I570" s="60">
        <f t="shared" si="68"/>
        <v>100</v>
      </c>
      <c r="J570" s="8" t="str">
        <f t="shared" si="69"/>
        <v>-</v>
      </c>
      <c r="K570" s="61">
        <f t="shared" si="70"/>
        <v>100</v>
      </c>
      <c r="L570" s="25" t="s">
        <v>29</v>
      </c>
    </row>
    <row r="571" spans="2:12" ht="13.5">
      <c r="B571" s="25" t="s">
        <v>30</v>
      </c>
      <c r="C571" s="13">
        <f>'[1]固定税・家屋'!B44</f>
        <v>7432</v>
      </c>
      <c r="D571" s="7">
        <f>'[1]固定税・家屋'!C44</f>
        <v>0</v>
      </c>
      <c r="E571" s="42">
        <f>'[1]固定税・家屋'!D44</f>
        <v>7432</v>
      </c>
      <c r="F571" s="51">
        <f>'[1]固定税・家屋'!E44</f>
        <v>7432</v>
      </c>
      <c r="G571" s="7">
        <f>'[1]固定税・家屋'!F44</f>
        <v>0</v>
      </c>
      <c r="H571" s="52">
        <f>'[1]固定税・家屋'!G44</f>
        <v>7432</v>
      </c>
      <c r="I571" s="60">
        <f t="shared" si="68"/>
        <v>100</v>
      </c>
      <c r="J571" s="7" t="str">
        <f t="shared" si="69"/>
        <v>-</v>
      </c>
      <c r="K571" s="61">
        <f t="shared" si="70"/>
        <v>100</v>
      </c>
      <c r="L571" s="25" t="s">
        <v>30</v>
      </c>
    </row>
    <row r="572" spans="2:12" ht="13.5">
      <c r="B572" s="25" t="s">
        <v>31</v>
      </c>
      <c r="C572" s="13">
        <f>'[1]固定税・家屋'!B45</f>
        <v>20574</v>
      </c>
      <c r="D572" s="5">
        <f>'[1]固定税・家屋'!C45</f>
        <v>1676</v>
      </c>
      <c r="E572" s="42">
        <f>'[1]固定税・家屋'!D45</f>
        <v>22250</v>
      </c>
      <c r="F572" s="51">
        <f>'[1]固定税・家屋'!E45</f>
        <v>20152</v>
      </c>
      <c r="G572" s="5">
        <f>'[1]固定税・家屋'!F45</f>
        <v>161</v>
      </c>
      <c r="H572" s="52">
        <f>'[1]固定税・家屋'!G45</f>
        <v>20313</v>
      </c>
      <c r="I572" s="60">
        <f t="shared" si="68"/>
        <v>97.9</v>
      </c>
      <c r="J572" s="8">
        <f t="shared" si="69"/>
        <v>9.6</v>
      </c>
      <c r="K572" s="61">
        <f t="shared" si="70"/>
        <v>91.3</v>
      </c>
      <c r="L572" s="25" t="s">
        <v>31</v>
      </c>
    </row>
    <row r="573" spans="2:12" ht="13.5">
      <c r="B573" s="26" t="s">
        <v>32</v>
      </c>
      <c r="C573" s="14">
        <f>'[1]固定税・家屋'!B46</f>
        <v>30924</v>
      </c>
      <c r="D573" s="15">
        <f>'[1]固定税・家屋'!C46</f>
        <v>6360</v>
      </c>
      <c r="E573" s="43">
        <f>'[1]固定税・家屋'!D46</f>
        <v>37284</v>
      </c>
      <c r="F573" s="53">
        <f>'[1]固定税・家屋'!E46</f>
        <v>29423</v>
      </c>
      <c r="G573" s="15">
        <f>'[1]固定税・家屋'!F46</f>
        <v>1155</v>
      </c>
      <c r="H573" s="54">
        <f>'[1]固定税・家屋'!G46</f>
        <v>30578</v>
      </c>
      <c r="I573" s="62">
        <f t="shared" si="68"/>
        <v>95.1</v>
      </c>
      <c r="J573" s="63">
        <f t="shared" si="69"/>
        <v>18.2</v>
      </c>
      <c r="K573" s="64">
        <f t="shared" si="70"/>
        <v>82</v>
      </c>
      <c r="L573" s="26" t="s">
        <v>32</v>
      </c>
    </row>
    <row r="574" spans="2:12" ht="15.75" customHeight="1">
      <c r="B574" s="36" t="s">
        <v>38</v>
      </c>
      <c r="C574" s="37">
        <f>'[1]固定税・家屋'!B47</f>
        <v>5328072</v>
      </c>
      <c r="D574" s="38">
        <f>'[1]固定税・家屋'!C47</f>
        <v>790537</v>
      </c>
      <c r="E574" s="44">
        <f>'[1]固定税・家屋'!D47</f>
        <v>6118609</v>
      </c>
      <c r="F574" s="55">
        <f>'[1]固定税・家屋'!E47</f>
        <v>5177285</v>
      </c>
      <c r="G574" s="38">
        <f>'[1]固定税・家屋'!F47</f>
        <v>185681</v>
      </c>
      <c r="H574" s="56">
        <f>'[1]固定税・家屋'!G47</f>
        <v>5362966</v>
      </c>
      <c r="I574" s="65">
        <f t="shared" si="68"/>
        <v>97.2</v>
      </c>
      <c r="J574" s="66">
        <f t="shared" si="69"/>
        <v>23.5</v>
      </c>
      <c r="K574" s="67">
        <f t="shared" si="70"/>
        <v>87.7</v>
      </c>
      <c r="L574" s="36" t="s">
        <v>38</v>
      </c>
    </row>
    <row r="575" spans="2:12" ht="15.75" customHeight="1">
      <c r="B575" s="36" t="s">
        <v>39</v>
      </c>
      <c r="C575" s="37">
        <f>'[1]固定税・家屋'!B48</f>
        <v>28550609</v>
      </c>
      <c r="D575" s="38">
        <f>'[1]固定税・家屋'!C48</f>
        <v>4186838</v>
      </c>
      <c r="E575" s="44">
        <f>'[1]固定税・家屋'!D48</f>
        <v>32737447</v>
      </c>
      <c r="F575" s="55">
        <f>'[1]固定税・家屋'!E48</f>
        <v>27729097</v>
      </c>
      <c r="G575" s="38">
        <f>'[1]固定税・家屋'!F48</f>
        <v>837178</v>
      </c>
      <c r="H575" s="56">
        <f>'[1]固定税・家屋'!G48</f>
        <v>28566275</v>
      </c>
      <c r="I575" s="65">
        <f t="shared" si="68"/>
        <v>97.1</v>
      </c>
      <c r="J575" s="66">
        <f t="shared" si="69"/>
        <v>20</v>
      </c>
      <c r="K575" s="67">
        <f t="shared" si="70"/>
        <v>87.3</v>
      </c>
      <c r="L575" s="36" t="s">
        <v>39</v>
      </c>
    </row>
    <row r="577" ht="18.75">
      <c r="B577" s="3" t="s">
        <v>60</v>
      </c>
    </row>
    <row r="578" ht="13.5">
      <c r="K578" s="1" t="s">
        <v>45</v>
      </c>
    </row>
    <row r="579" spans="2:12" s="2" customFormat="1" ht="17.25" customHeight="1">
      <c r="B579" s="22" t="s">
        <v>48</v>
      </c>
      <c r="C579" s="167" t="s">
        <v>41</v>
      </c>
      <c r="D579" s="168"/>
      <c r="E579" s="169"/>
      <c r="F579" s="168" t="s">
        <v>42</v>
      </c>
      <c r="G579" s="168"/>
      <c r="H579" s="168"/>
      <c r="I579" s="167" t="s">
        <v>43</v>
      </c>
      <c r="J579" s="168"/>
      <c r="K579" s="169"/>
      <c r="L579" s="22" t="s">
        <v>46</v>
      </c>
    </row>
    <row r="580" spans="2:12" s="2" customFormat="1" ht="17.25" customHeight="1">
      <c r="B580" s="23"/>
      <c r="C580" s="12" t="s">
        <v>34</v>
      </c>
      <c r="D580" s="9" t="s">
        <v>35</v>
      </c>
      <c r="E580" s="10" t="s">
        <v>40</v>
      </c>
      <c r="F580" s="31" t="s">
        <v>34</v>
      </c>
      <c r="G580" s="9" t="s">
        <v>35</v>
      </c>
      <c r="H580" s="32" t="s">
        <v>40</v>
      </c>
      <c r="I580" s="12" t="s">
        <v>89</v>
      </c>
      <c r="J580" s="9" t="s">
        <v>90</v>
      </c>
      <c r="K580" s="10" t="s">
        <v>91</v>
      </c>
      <c r="L580" s="23"/>
    </row>
    <row r="581" spans="2:12" s="2" customFormat="1" ht="17.25" customHeight="1">
      <c r="B581" s="27" t="s">
        <v>44</v>
      </c>
      <c r="C581" s="28" t="s">
        <v>92</v>
      </c>
      <c r="D581" s="29" t="s">
        <v>93</v>
      </c>
      <c r="E581" s="30" t="s">
        <v>94</v>
      </c>
      <c r="F581" s="33" t="s">
        <v>95</v>
      </c>
      <c r="G581" s="29" t="s">
        <v>96</v>
      </c>
      <c r="H581" s="34" t="s">
        <v>97</v>
      </c>
      <c r="I581" s="28"/>
      <c r="J581" s="29"/>
      <c r="K581" s="30"/>
      <c r="L581" s="27" t="s">
        <v>47</v>
      </c>
    </row>
    <row r="582" spans="2:12" ht="13.5">
      <c r="B582" s="24" t="s">
        <v>98</v>
      </c>
      <c r="C582" s="18">
        <f>'[1]固定税・償却'!B7</f>
        <v>2147520</v>
      </c>
      <c r="D582" s="19">
        <f>'[1]固定税・償却'!C7</f>
        <v>291178</v>
      </c>
      <c r="E582" s="41">
        <f>'[1]固定税・償却'!D7</f>
        <v>2438698</v>
      </c>
      <c r="F582" s="49">
        <f>'[1]固定税・償却'!E7</f>
        <v>2082190</v>
      </c>
      <c r="G582" s="19">
        <f>'[1]固定税・償却'!F7</f>
        <v>54500</v>
      </c>
      <c r="H582" s="50">
        <f>'[1]固定税・償却'!G7</f>
        <v>2136690</v>
      </c>
      <c r="I582" s="57">
        <f aca="true" t="shared" si="71" ref="I582:I623">IF(C582=0,"-",ROUND(F582/C582*100,1))</f>
        <v>97</v>
      </c>
      <c r="J582" s="58">
        <f aca="true" t="shared" si="72" ref="J582:J623">IF(D582=0,"-",ROUND(G582/D582*100,1))</f>
        <v>18.7</v>
      </c>
      <c r="K582" s="59">
        <f aca="true" t="shared" si="73" ref="K582:K623">IF(E582=0,"-",ROUND(H582/E582*100,1))</f>
        <v>87.6</v>
      </c>
      <c r="L582" s="35" t="s">
        <v>98</v>
      </c>
    </row>
    <row r="583" spans="2:12" ht="13.5">
      <c r="B583" s="25" t="s">
        <v>0</v>
      </c>
      <c r="C583" s="13">
        <f>'[1]固定税・償却'!B8</f>
        <v>295703</v>
      </c>
      <c r="D583" s="5">
        <f>'[1]固定税・償却'!C8</f>
        <v>49697</v>
      </c>
      <c r="E583" s="42">
        <f>'[1]固定税・償却'!D8</f>
        <v>345400</v>
      </c>
      <c r="F583" s="51">
        <f>'[1]固定税・償却'!E8</f>
        <v>285137</v>
      </c>
      <c r="G583" s="5">
        <f>'[1]固定税・償却'!F8</f>
        <v>9830</v>
      </c>
      <c r="H583" s="52">
        <f>'[1]固定税・償却'!G8</f>
        <v>294967</v>
      </c>
      <c r="I583" s="60">
        <f t="shared" si="71"/>
        <v>96.4</v>
      </c>
      <c r="J583" s="8">
        <f t="shared" si="72"/>
        <v>19.8</v>
      </c>
      <c r="K583" s="61">
        <f t="shared" si="73"/>
        <v>85.4</v>
      </c>
      <c r="L583" s="25" t="s">
        <v>0</v>
      </c>
    </row>
    <row r="584" spans="2:12" ht="13.5">
      <c r="B584" s="25" t="s">
        <v>1</v>
      </c>
      <c r="C584" s="13">
        <f>'[1]固定税・償却'!B9</f>
        <v>1054345</v>
      </c>
      <c r="D584" s="5">
        <f>'[1]固定税・償却'!C9</f>
        <v>138894</v>
      </c>
      <c r="E584" s="42">
        <f>'[1]固定税・償却'!D9</f>
        <v>1193239</v>
      </c>
      <c r="F584" s="51">
        <f>'[1]固定税・償却'!E9</f>
        <v>1022160</v>
      </c>
      <c r="G584" s="5">
        <f>'[1]固定税・償却'!F9</f>
        <v>32937</v>
      </c>
      <c r="H584" s="52">
        <f>'[1]固定税・償却'!G9</f>
        <v>1055097</v>
      </c>
      <c r="I584" s="60">
        <f t="shared" si="71"/>
        <v>96.9</v>
      </c>
      <c r="J584" s="8">
        <f t="shared" si="72"/>
        <v>23.7</v>
      </c>
      <c r="K584" s="61">
        <f t="shared" si="73"/>
        <v>88.4</v>
      </c>
      <c r="L584" s="25" t="s">
        <v>1</v>
      </c>
    </row>
    <row r="585" spans="2:12" ht="13.5">
      <c r="B585" s="25" t="s">
        <v>2</v>
      </c>
      <c r="C585" s="13">
        <f>'[1]固定税・償却'!B10</f>
        <v>850512</v>
      </c>
      <c r="D585" s="5">
        <f>'[1]固定税・償却'!C10</f>
        <v>112618</v>
      </c>
      <c r="E585" s="42">
        <f>'[1]固定税・償却'!D10</f>
        <v>963130</v>
      </c>
      <c r="F585" s="51">
        <f>'[1]固定税・償却'!E10</f>
        <v>829481</v>
      </c>
      <c r="G585" s="5">
        <f>'[1]固定税・償却'!F10</f>
        <v>22691</v>
      </c>
      <c r="H585" s="52">
        <f>'[1]固定税・償却'!G10</f>
        <v>852172</v>
      </c>
      <c r="I585" s="60">
        <f t="shared" si="71"/>
        <v>97.5</v>
      </c>
      <c r="J585" s="8">
        <f t="shared" si="72"/>
        <v>20.1</v>
      </c>
      <c r="K585" s="61">
        <f t="shared" si="73"/>
        <v>88.5</v>
      </c>
      <c r="L585" s="25" t="s">
        <v>2</v>
      </c>
    </row>
    <row r="586" spans="2:12" ht="13.5">
      <c r="B586" s="25" t="s">
        <v>3</v>
      </c>
      <c r="C586" s="13">
        <f>'[1]固定税・償却'!B11</f>
        <v>892099</v>
      </c>
      <c r="D586" s="5">
        <f>'[1]固定税・償却'!C11</f>
        <v>0</v>
      </c>
      <c r="E586" s="42">
        <f>'[1]固定税・償却'!D11</f>
        <v>892099</v>
      </c>
      <c r="F586" s="51">
        <f>'[1]固定税・償却'!E11</f>
        <v>872740</v>
      </c>
      <c r="G586" s="5">
        <f>'[1]固定税・償却'!F11</f>
        <v>0</v>
      </c>
      <c r="H586" s="52">
        <f>'[1]固定税・償却'!G11</f>
        <v>872740</v>
      </c>
      <c r="I586" s="60">
        <f t="shared" si="71"/>
        <v>97.8</v>
      </c>
      <c r="J586" s="8" t="str">
        <f t="shared" si="72"/>
        <v>-</v>
      </c>
      <c r="K586" s="61">
        <f t="shared" si="73"/>
        <v>97.8</v>
      </c>
      <c r="L586" s="25" t="s">
        <v>3</v>
      </c>
    </row>
    <row r="587" spans="2:12" ht="13.5">
      <c r="B587" s="25" t="s">
        <v>4</v>
      </c>
      <c r="C587" s="13">
        <f>'[1]固定税・償却'!B12</f>
        <v>257180</v>
      </c>
      <c r="D587" s="5">
        <f>'[1]固定税・償却'!C12</f>
        <v>36433</v>
      </c>
      <c r="E587" s="42">
        <f>'[1]固定税・償却'!D12</f>
        <v>293613</v>
      </c>
      <c r="F587" s="51">
        <f>'[1]固定税・償却'!E12</f>
        <v>248163</v>
      </c>
      <c r="G587" s="5">
        <f>'[1]固定税・償却'!F12</f>
        <v>8741</v>
      </c>
      <c r="H587" s="52">
        <f>'[1]固定税・償却'!G12</f>
        <v>256904</v>
      </c>
      <c r="I587" s="60">
        <f t="shared" si="71"/>
        <v>96.5</v>
      </c>
      <c r="J587" s="8">
        <f t="shared" si="72"/>
        <v>24</v>
      </c>
      <c r="K587" s="61">
        <f t="shared" si="73"/>
        <v>87.5</v>
      </c>
      <c r="L587" s="25" t="s">
        <v>4</v>
      </c>
    </row>
    <row r="588" spans="2:12" ht="13.5">
      <c r="B588" s="25" t="s">
        <v>80</v>
      </c>
      <c r="C588" s="13">
        <f>'[1]固定税・償却'!B13</f>
        <v>388398</v>
      </c>
      <c r="D588" s="5">
        <f>'[1]固定税・償却'!C13</f>
        <v>44125</v>
      </c>
      <c r="E588" s="42">
        <f>'[1]固定税・償却'!D13</f>
        <v>432523</v>
      </c>
      <c r="F588" s="51">
        <f>'[1]固定税・償却'!E13</f>
        <v>378853</v>
      </c>
      <c r="G588" s="5">
        <f>'[1]固定税・償却'!F13</f>
        <v>11050</v>
      </c>
      <c r="H588" s="52">
        <f>'[1]固定税・償却'!G13</f>
        <v>389903</v>
      </c>
      <c r="I588" s="60">
        <f t="shared" si="71"/>
        <v>97.5</v>
      </c>
      <c r="J588" s="8">
        <f t="shared" si="72"/>
        <v>25</v>
      </c>
      <c r="K588" s="61">
        <f t="shared" si="73"/>
        <v>90.1</v>
      </c>
      <c r="L588" s="25" t="s">
        <v>81</v>
      </c>
    </row>
    <row r="589" spans="2:12" ht="13.5">
      <c r="B589" s="25" t="s">
        <v>5</v>
      </c>
      <c r="C589" s="13">
        <f>'[1]固定税・償却'!B14</f>
        <v>188501</v>
      </c>
      <c r="D589" s="5">
        <f>'[1]固定税・償却'!C14</f>
        <v>58342</v>
      </c>
      <c r="E589" s="42">
        <f>'[1]固定税・償却'!D14</f>
        <v>246843</v>
      </c>
      <c r="F589" s="51">
        <f>'[1]固定税・償却'!E14</f>
        <v>179493</v>
      </c>
      <c r="G589" s="5">
        <f>'[1]固定税・償却'!F14</f>
        <v>8020</v>
      </c>
      <c r="H589" s="52">
        <f>'[1]固定税・償却'!G14</f>
        <v>187513</v>
      </c>
      <c r="I589" s="60">
        <f t="shared" si="71"/>
        <v>95.2</v>
      </c>
      <c r="J589" s="8">
        <f t="shared" si="72"/>
        <v>13.7</v>
      </c>
      <c r="K589" s="61">
        <f t="shared" si="73"/>
        <v>76</v>
      </c>
      <c r="L589" s="25" t="s">
        <v>5</v>
      </c>
    </row>
    <row r="590" spans="2:12" ht="13.5">
      <c r="B590" s="25" t="s">
        <v>6</v>
      </c>
      <c r="C590" s="13">
        <f>'[1]固定税・償却'!B15</f>
        <v>980326</v>
      </c>
      <c r="D590" s="5">
        <f>'[1]固定税・償却'!C15</f>
        <v>47686</v>
      </c>
      <c r="E590" s="42">
        <f>'[1]固定税・償却'!D15</f>
        <v>1028012</v>
      </c>
      <c r="F590" s="51">
        <f>'[1]固定税・償却'!E15</f>
        <v>973178</v>
      </c>
      <c r="G590" s="5">
        <f>'[1]固定税・償却'!F15</f>
        <v>8234</v>
      </c>
      <c r="H590" s="52">
        <f>'[1]固定税・償却'!G15</f>
        <v>981412</v>
      </c>
      <c r="I590" s="60">
        <f t="shared" si="71"/>
        <v>99.3</v>
      </c>
      <c r="J590" s="8">
        <f t="shared" si="72"/>
        <v>17.3</v>
      </c>
      <c r="K590" s="61">
        <f t="shared" si="73"/>
        <v>95.5</v>
      </c>
      <c r="L590" s="25" t="s">
        <v>6</v>
      </c>
    </row>
    <row r="591" spans="2:12" ht="13.5">
      <c r="B591" s="25" t="s">
        <v>7</v>
      </c>
      <c r="C591" s="13">
        <f>'[1]固定税・償却'!B16</f>
        <v>289969</v>
      </c>
      <c r="D591" s="5">
        <f>'[1]固定税・償却'!C16</f>
        <v>42449</v>
      </c>
      <c r="E591" s="42">
        <f>'[1]固定税・償却'!D16</f>
        <v>332418</v>
      </c>
      <c r="F591" s="51">
        <f>'[1]固定税・償却'!E16</f>
        <v>280836</v>
      </c>
      <c r="G591" s="5">
        <f>'[1]固定税・償却'!F16</f>
        <v>6531</v>
      </c>
      <c r="H591" s="52">
        <f>'[1]固定税・償却'!G16</f>
        <v>287367</v>
      </c>
      <c r="I591" s="60">
        <f t="shared" si="71"/>
        <v>96.9</v>
      </c>
      <c r="J591" s="8">
        <f t="shared" si="72"/>
        <v>15.4</v>
      </c>
      <c r="K591" s="61">
        <f t="shared" si="73"/>
        <v>86.4</v>
      </c>
      <c r="L591" s="25" t="s">
        <v>7</v>
      </c>
    </row>
    <row r="592" spans="2:12" ht="13.5">
      <c r="B592" s="25" t="str">
        <f>B544</f>
        <v>葛　城　市</v>
      </c>
      <c r="C592" s="13">
        <f>'[1]固定税・償却'!B17</f>
        <v>494339</v>
      </c>
      <c r="D592" s="5">
        <f>'[1]固定税・償却'!C17</f>
        <v>61552</v>
      </c>
      <c r="E592" s="42">
        <f>'[1]固定税・償却'!D17</f>
        <v>555891</v>
      </c>
      <c r="F592" s="51">
        <f>'[1]固定税・償却'!E17</f>
        <v>484334</v>
      </c>
      <c r="G592" s="5">
        <f>'[1]固定税・償却'!F17</f>
        <v>12537</v>
      </c>
      <c r="H592" s="52">
        <f>'[1]固定税・償却'!G17</f>
        <v>496871</v>
      </c>
      <c r="I592" s="60">
        <f t="shared" si="71"/>
        <v>98</v>
      </c>
      <c r="J592" s="8">
        <f t="shared" si="72"/>
        <v>20.4</v>
      </c>
      <c r="K592" s="61">
        <f t="shared" si="73"/>
        <v>89.4</v>
      </c>
      <c r="L592" s="25" t="str">
        <f>B592</f>
        <v>葛　城　市</v>
      </c>
    </row>
    <row r="593" spans="2:12" ht="13.5">
      <c r="B593" s="68" t="s">
        <v>87</v>
      </c>
      <c r="C593" s="69">
        <f>'[1]固定税・償却'!B18</f>
        <v>291941</v>
      </c>
      <c r="D593" s="70">
        <f>'[1]固定税・償却'!C18</f>
        <v>64797</v>
      </c>
      <c r="E593" s="71">
        <f>'[1]固定税・償却'!D18</f>
        <v>356738</v>
      </c>
      <c r="F593" s="72">
        <f>'[1]固定税・償却'!E18</f>
        <v>281740</v>
      </c>
      <c r="G593" s="70">
        <f>'[1]固定税・償却'!F18</f>
        <v>10224</v>
      </c>
      <c r="H593" s="73">
        <f>'[1]固定税・償却'!G18</f>
        <v>291964</v>
      </c>
      <c r="I593" s="60">
        <f t="shared" si="71"/>
        <v>96.5</v>
      </c>
      <c r="J593" s="8">
        <f t="shared" si="72"/>
        <v>15.8</v>
      </c>
      <c r="K593" s="61">
        <f t="shared" si="73"/>
        <v>81.8</v>
      </c>
      <c r="L593" s="68" t="s">
        <v>87</v>
      </c>
    </row>
    <row r="594" spans="2:12" ht="15.75" customHeight="1">
      <c r="B594" s="36" t="s">
        <v>36</v>
      </c>
      <c r="C594" s="37">
        <f>'[1]固定税・償却'!B19</f>
        <v>8130833</v>
      </c>
      <c r="D594" s="38">
        <f>'[1]固定税・償却'!C19</f>
        <v>947771</v>
      </c>
      <c r="E594" s="44">
        <f>'[1]固定税・償却'!D19</f>
        <v>9078604</v>
      </c>
      <c r="F594" s="55">
        <f>'[1]固定税・償却'!E19</f>
        <v>7918305</v>
      </c>
      <c r="G594" s="38">
        <f>'[1]固定税・償却'!F19</f>
        <v>185295</v>
      </c>
      <c r="H594" s="56">
        <f>'[1]固定税・償却'!G19</f>
        <v>8103600</v>
      </c>
      <c r="I594" s="65">
        <f t="shared" si="71"/>
        <v>97.4</v>
      </c>
      <c r="J594" s="66">
        <f t="shared" si="72"/>
        <v>19.6</v>
      </c>
      <c r="K594" s="67">
        <f t="shared" si="73"/>
        <v>89.3</v>
      </c>
      <c r="L594" s="36" t="s">
        <v>36</v>
      </c>
    </row>
    <row r="595" spans="2:12" ht="13.5">
      <c r="B595" s="25" t="s">
        <v>8</v>
      </c>
      <c r="C595" s="13">
        <f>'[1]固定税・償却'!B20</f>
        <v>150208</v>
      </c>
      <c r="D595" s="5">
        <f>'[1]固定税・償却'!C20</f>
        <v>540</v>
      </c>
      <c r="E595" s="42">
        <f>'[1]固定税・償却'!D20</f>
        <v>150748</v>
      </c>
      <c r="F595" s="51">
        <f>'[1]固定税・償却'!E20</f>
        <v>150208</v>
      </c>
      <c r="G595" s="5">
        <f>'[1]固定税・償却'!F20</f>
        <v>540</v>
      </c>
      <c r="H595" s="52">
        <f>'[1]固定税・償却'!G20</f>
        <v>150748</v>
      </c>
      <c r="I595" s="60">
        <f t="shared" si="71"/>
        <v>100</v>
      </c>
      <c r="J595" s="8">
        <f t="shared" si="72"/>
        <v>100</v>
      </c>
      <c r="K595" s="61">
        <f t="shared" si="73"/>
        <v>100</v>
      </c>
      <c r="L595" s="25" t="s">
        <v>8</v>
      </c>
    </row>
    <row r="596" spans="2:12" ht="13.5">
      <c r="B596" s="25" t="s">
        <v>9</v>
      </c>
      <c r="C596" s="13">
        <f>'[1]固定税・償却'!B21</f>
        <v>72592</v>
      </c>
      <c r="D596" s="5">
        <f>'[1]固定税・償却'!C21</f>
        <v>0</v>
      </c>
      <c r="E596" s="42">
        <f>'[1]固定税・償却'!D21</f>
        <v>72592</v>
      </c>
      <c r="F596" s="51">
        <f>'[1]固定税・償却'!E21</f>
        <v>72592</v>
      </c>
      <c r="G596" s="5">
        <f>'[1]固定税・償却'!F21</f>
        <v>0</v>
      </c>
      <c r="H596" s="52">
        <f>'[1]固定税・償却'!G21</f>
        <v>72592</v>
      </c>
      <c r="I596" s="60">
        <f t="shared" si="71"/>
        <v>100</v>
      </c>
      <c r="J596" s="8" t="str">
        <f t="shared" si="72"/>
        <v>-</v>
      </c>
      <c r="K596" s="61">
        <f t="shared" si="73"/>
        <v>100</v>
      </c>
      <c r="L596" s="25" t="s">
        <v>9</v>
      </c>
    </row>
    <row r="597" spans="2:12" ht="13.5">
      <c r="B597" s="25" t="s">
        <v>10</v>
      </c>
      <c r="C597" s="13">
        <f>'[1]固定税・償却'!B22</f>
        <v>89217</v>
      </c>
      <c r="D597" s="5">
        <f>'[1]固定税・償却'!C22</f>
        <v>375</v>
      </c>
      <c r="E597" s="42">
        <f>'[1]固定税・償却'!D22</f>
        <v>89592</v>
      </c>
      <c r="F597" s="51">
        <f>'[1]固定税・償却'!E22</f>
        <v>89217</v>
      </c>
      <c r="G597" s="5">
        <f>'[1]固定税・償却'!F22</f>
        <v>0</v>
      </c>
      <c r="H597" s="52">
        <f>'[1]固定税・償却'!G22</f>
        <v>89217</v>
      </c>
      <c r="I597" s="60">
        <f t="shared" si="71"/>
        <v>100</v>
      </c>
      <c r="J597" s="8">
        <f t="shared" si="72"/>
        <v>0</v>
      </c>
      <c r="K597" s="61">
        <f t="shared" si="73"/>
        <v>99.6</v>
      </c>
      <c r="L597" s="25" t="s">
        <v>10</v>
      </c>
    </row>
    <row r="598" spans="2:12" ht="13.5">
      <c r="B598" s="25" t="s">
        <v>11</v>
      </c>
      <c r="C598" s="13">
        <f>'[1]固定税・償却'!B23</f>
        <v>105433</v>
      </c>
      <c r="D598" s="5">
        <f>'[1]固定税・償却'!C23</f>
        <v>0</v>
      </c>
      <c r="E598" s="42">
        <f>'[1]固定税・償却'!D23</f>
        <v>105433</v>
      </c>
      <c r="F598" s="51">
        <f>'[1]固定税・償却'!E23</f>
        <v>105433</v>
      </c>
      <c r="G598" s="5">
        <f>'[1]固定税・償却'!F23</f>
        <v>0</v>
      </c>
      <c r="H598" s="52">
        <f>'[1]固定税・償却'!G23</f>
        <v>105433</v>
      </c>
      <c r="I598" s="60">
        <f t="shared" si="71"/>
        <v>100</v>
      </c>
      <c r="J598" s="8" t="str">
        <f t="shared" si="72"/>
        <v>-</v>
      </c>
      <c r="K598" s="61">
        <f t="shared" si="73"/>
        <v>100</v>
      </c>
      <c r="L598" s="25" t="s">
        <v>11</v>
      </c>
    </row>
    <row r="599" spans="2:12" ht="13.5">
      <c r="B599" s="25" t="s">
        <v>12</v>
      </c>
      <c r="C599" s="13">
        <f>'[1]固定税・償却'!B24</f>
        <v>61144</v>
      </c>
      <c r="D599" s="5">
        <f>'[1]固定税・償却'!C24</f>
        <v>3368</v>
      </c>
      <c r="E599" s="42">
        <f>'[1]固定税・償却'!D24</f>
        <v>64512</v>
      </c>
      <c r="F599" s="51">
        <f>'[1]固定税・償却'!E24</f>
        <v>61144</v>
      </c>
      <c r="G599" s="5">
        <f>'[1]固定税・償却'!F24</f>
        <v>1221</v>
      </c>
      <c r="H599" s="52">
        <f>'[1]固定税・償却'!G24</f>
        <v>62365</v>
      </c>
      <c r="I599" s="60">
        <f t="shared" si="71"/>
        <v>100</v>
      </c>
      <c r="J599" s="8">
        <f t="shared" si="72"/>
        <v>36.3</v>
      </c>
      <c r="K599" s="61">
        <f t="shared" si="73"/>
        <v>96.7</v>
      </c>
      <c r="L599" s="25" t="s">
        <v>12</v>
      </c>
    </row>
    <row r="600" spans="2:12" ht="13.5">
      <c r="B600" s="25" t="s">
        <v>33</v>
      </c>
      <c r="C600" s="13">
        <f>'[1]固定税・償却'!B25</f>
        <v>186886</v>
      </c>
      <c r="D600" s="5">
        <f>'[1]固定税・償却'!C25</f>
        <v>0</v>
      </c>
      <c r="E600" s="42">
        <f>'[1]固定税・償却'!D25</f>
        <v>186886</v>
      </c>
      <c r="F600" s="51">
        <f>'[1]固定税・償却'!E25</f>
        <v>186886</v>
      </c>
      <c r="G600" s="5">
        <f>'[1]固定税・償却'!F25</f>
        <v>0</v>
      </c>
      <c r="H600" s="52">
        <f>'[1]固定税・償却'!G25</f>
        <v>186886</v>
      </c>
      <c r="I600" s="60">
        <f t="shared" si="71"/>
        <v>100</v>
      </c>
      <c r="J600" s="8" t="str">
        <f t="shared" si="72"/>
        <v>-</v>
      </c>
      <c r="K600" s="61">
        <f t="shared" si="73"/>
        <v>100</v>
      </c>
      <c r="L600" s="25" t="s">
        <v>33</v>
      </c>
    </row>
    <row r="601" spans="2:12" ht="13.5">
      <c r="B601" s="25" t="s">
        <v>13</v>
      </c>
      <c r="C601" s="13">
        <f>'[1]固定税・償却'!B26</f>
        <v>22135</v>
      </c>
      <c r="D601" s="5">
        <f>'[1]固定税・償却'!C26</f>
        <v>0</v>
      </c>
      <c r="E601" s="42">
        <f>'[1]固定税・償却'!D26</f>
        <v>22135</v>
      </c>
      <c r="F601" s="51">
        <f>'[1]固定税・償却'!E26</f>
        <v>22135</v>
      </c>
      <c r="G601" s="5">
        <f>'[1]固定税・償却'!F26</f>
        <v>0</v>
      </c>
      <c r="H601" s="52">
        <f>'[1]固定税・償却'!G26</f>
        <v>22135</v>
      </c>
      <c r="I601" s="60">
        <f t="shared" si="71"/>
        <v>100</v>
      </c>
      <c r="J601" s="8" t="str">
        <f t="shared" si="72"/>
        <v>-</v>
      </c>
      <c r="K601" s="61">
        <f t="shared" si="73"/>
        <v>100</v>
      </c>
      <c r="L601" s="25" t="s">
        <v>13</v>
      </c>
    </row>
    <row r="602" spans="2:12" ht="13.5">
      <c r="B602" s="25" t="s">
        <v>14</v>
      </c>
      <c r="C602" s="13">
        <f>'[1]固定税・償却'!B27</f>
        <v>181656</v>
      </c>
      <c r="D602" s="5">
        <f>'[1]固定税・償却'!C27</f>
        <v>32385</v>
      </c>
      <c r="E602" s="42">
        <f>'[1]固定税・償却'!D27</f>
        <v>214041</v>
      </c>
      <c r="F602" s="51">
        <f>'[1]固定税・償却'!E27</f>
        <v>176933</v>
      </c>
      <c r="G602" s="5">
        <f>'[1]固定税・償却'!F27</f>
        <v>5028</v>
      </c>
      <c r="H602" s="52">
        <f>'[1]固定税・償却'!G27</f>
        <v>181961</v>
      </c>
      <c r="I602" s="60">
        <f t="shared" si="71"/>
        <v>97.4</v>
      </c>
      <c r="J602" s="8">
        <f t="shared" si="72"/>
        <v>15.5</v>
      </c>
      <c r="K602" s="61">
        <f t="shared" si="73"/>
        <v>85</v>
      </c>
      <c r="L602" s="25" t="s">
        <v>14</v>
      </c>
    </row>
    <row r="603" spans="2:12" ht="13.5">
      <c r="B603" s="25" t="s">
        <v>15</v>
      </c>
      <c r="C603" s="13">
        <f>'[1]固定税・償却'!B28</f>
        <v>15764</v>
      </c>
      <c r="D603" s="5">
        <f>'[1]固定税・償却'!C28</f>
        <v>2820</v>
      </c>
      <c r="E603" s="42">
        <f>'[1]固定税・償却'!D28</f>
        <v>18584</v>
      </c>
      <c r="F603" s="51">
        <f>'[1]固定税・償却'!E28</f>
        <v>15040</v>
      </c>
      <c r="G603" s="5">
        <f>'[1]固定税・償却'!F28</f>
        <v>212</v>
      </c>
      <c r="H603" s="52">
        <f>'[1]固定税・償却'!G28</f>
        <v>15252</v>
      </c>
      <c r="I603" s="60">
        <f t="shared" si="71"/>
        <v>95.4</v>
      </c>
      <c r="J603" s="8">
        <f t="shared" si="72"/>
        <v>7.5</v>
      </c>
      <c r="K603" s="61">
        <f t="shared" si="73"/>
        <v>82.1</v>
      </c>
      <c r="L603" s="25" t="s">
        <v>15</v>
      </c>
    </row>
    <row r="604" spans="2:12" ht="13.5">
      <c r="B604" s="25" t="s">
        <v>16</v>
      </c>
      <c r="C604" s="13">
        <f>'[1]固定税・償却'!B29</f>
        <v>16070</v>
      </c>
      <c r="D604" s="5">
        <f>'[1]固定税・償却'!C29</f>
        <v>0</v>
      </c>
      <c r="E604" s="42">
        <f>'[1]固定税・償却'!D29</f>
        <v>16070</v>
      </c>
      <c r="F604" s="51">
        <f>'[1]固定税・償却'!E29</f>
        <v>16070</v>
      </c>
      <c r="G604" s="5">
        <f>'[1]固定税・償却'!F29</f>
        <v>0</v>
      </c>
      <c r="H604" s="52">
        <f>'[1]固定税・償却'!G29</f>
        <v>16070</v>
      </c>
      <c r="I604" s="60">
        <f t="shared" si="71"/>
        <v>100</v>
      </c>
      <c r="J604" s="8" t="str">
        <f t="shared" si="72"/>
        <v>-</v>
      </c>
      <c r="K604" s="61">
        <f t="shared" si="73"/>
        <v>100</v>
      </c>
      <c r="L604" s="25" t="s">
        <v>16</v>
      </c>
    </row>
    <row r="605" spans="2:12" ht="13.5">
      <c r="B605" s="25" t="s">
        <v>17</v>
      </c>
      <c r="C605" s="13">
        <f>'[1]固定税・償却'!B30</f>
        <v>53087</v>
      </c>
      <c r="D605" s="5">
        <f>'[1]固定税・償却'!C30</f>
        <v>11507</v>
      </c>
      <c r="E605" s="42">
        <f>'[1]固定税・償却'!D30</f>
        <v>64594</v>
      </c>
      <c r="F605" s="51">
        <f>'[1]固定税・償却'!E30</f>
        <v>52348</v>
      </c>
      <c r="G605" s="5">
        <f>'[1]固定税・償却'!F30</f>
        <v>3408</v>
      </c>
      <c r="H605" s="52">
        <f>'[1]固定税・償却'!G30</f>
        <v>55756</v>
      </c>
      <c r="I605" s="60">
        <f t="shared" si="71"/>
        <v>98.6</v>
      </c>
      <c r="J605" s="8">
        <f t="shared" si="72"/>
        <v>29.6</v>
      </c>
      <c r="K605" s="61">
        <f t="shared" si="73"/>
        <v>86.3</v>
      </c>
      <c r="L605" s="25" t="s">
        <v>17</v>
      </c>
    </row>
    <row r="606" spans="2:12" ht="13.5">
      <c r="B606" s="25" t="s">
        <v>18</v>
      </c>
      <c r="C606" s="13">
        <f>'[1]固定税・償却'!B31</f>
        <v>21048</v>
      </c>
      <c r="D606" s="5">
        <f>'[1]固定税・償却'!C31</f>
        <v>111</v>
      </c>
      <c r="E606" s="42">
        <f>'[1]固定税・償却'!D31</f>
        <v>21159</v>
      </c>
      <c r="F606" s="51">
        <f>'[1]固定税・償却'!E31</f>
        <v>21048</v>
      </c>
      <c r="G606" s="5">
        <f>'[1]固定税・償却'!F31</f>
        <v>54</v>
      </c>
      <c r="H606" s="52">
        <f>'[1]固定税・償却'!G31</f>
        <v>21102</v>
      </c>
      <c r="I606" s="60">
        <f t="shared" si="71"/>
        <v>100</v>
      </c>
      <c r="J606" s="8">
        <f t="shared" si="72"/>
        <v>48.6</v>
      </c>
      <c r="K606" s="61">
        <f t="shared" si="73"/>
        <v>99.7</v>
      </c>
      <c r="L606" s="25" t="s">
        <v>18</v>
      </c>
    </row>
    <row r="607" spans="2:12" ht="13.5">
      <c r="B607" s="25" t="s">
        <v>19</v>
      </c>
      <c r="C607" s="13">
        <f>'[1]固定税・償却'!B32</f>
        <v>57047</v>
      </c>
      <c r="D607" s="5">
        <f>'[1]固定税・償却'!C32</f>
        <v>0</v>
      </c>
      <c r="E607" s="42">
        <f>'[1]固定税・償却'!D32</f>
        <v>57047</v>
      </c>
      <c r="F607" s="51">
        <f>'[1]固定税・償却'!E32</f>
        <v>57047</v>
      </c>
      <c r="G607" s="5">
        <f>'[1]固定税・償却'!F32</f>
        <v>0</v>
      </c>
      <c r="H607" s="52">
        <f>'[1]固定税・償却'!G32</f>
        <v>57047</v>
      </c>
      <c r="I607" s="60">
        <f t="shared" si="71"/>
        <v>100</v>
      </c>
      <c r="J607" s="8" t="str">
        <f t="shared" si="72"/>
        <v>-</v>
      </c>
      <c r="K607" s="61">
        <f t="shared" si="73"/>
        <v>100</v>
      </c>
      <c r="L607" s="25" t="s">
        <v>19</v>
      </c>
    </row>
    <row r="608" spans="2:12" ht="13.5">
      <c r="B608" s="25" t="s">
        <v>20</v>
      </c>
      <c r="C608" s="13">
        <f>'[1]固定税・償却'!B33</f>
        <v>153270</v>
      </c>
      <c r="D608" s="5">
        <f>'[1]固定税・償却'!C33</f>
        <v>10001</v>
      </c>
      <c r="E608" s="42">
        <f>'[1]固定税・償却'!D33</f>
        <v>163271</v>
      </c>
      <c r="F608" s="51">
        <f>'[1]固定税・償却'!E33</f>
        <v>152882</v>
      </c>
      <c r="G608" s="5">
        <f>'[1]固定税・償却'!F33</f>
        <v>4746</v>
      </c>
      <c r="H608" s="52">
        <f>'[1]固定税・償却'!G33</f>
        <v>157628</v>
      </c>
      <c r="I608" s="60">
        <f t="shared" si="71"/>
        <v>99.7</v>
      </c>
      <c r="J608" s="8">
        <f t="shared" si="72"/>
        <v>47.5</v>
      </c>
      <c r="K608" s="61">
        <f t="shared" si="73"/>
        <v>96.5</v>
      </c>
      <c r="L608" s="25" t="s">
        <v>20</v>
      </c>
    </row>
    <row r="609" spans="2:12" ht="13.5">
      <c r="B609" s="25" t="s">
        <v>21</v>
      </c>
      <c r="C609" s="13">
        <f>'[1]固定税・償却'!B34</f>
        <v>108734</v>
      </c>
      <c r="D609" s="5">
        <f>'[1]固定税・償却'!C34</f>
        <v>14991</v>
      </c>
      <c r="E609" s="42">
        <f>'[1]固定税・償却'!D34</f>
        <v>123725</v>
      </c>
      <c r="F609" s="51">
        <f>'[1]固定税・償却'!E34</f>
        <v>105487</v>
      </c>
      <c r="G609" s="5">
        <f>'[1]固定税・償却'!F34</f>
        <v>3112</v>
      </c>
      <c r="H609" s="52">
        <f>'[1]固定税・償却'!G34</f>
        <v>108599</v>
      </c>
      <c r="I609" s="60">
        <f t="shared" si="71"/>
        <v>97</v>
      </c>
      <c r="J609" s="8">
        <f t="shared" si="72"/>
        <v>20.8</v>
      </c>
      <c r="K609" s="61">
        <f t="shared" si="73"/>
        <v>87.8</v>
      </c>
      <c r="L609" s="25" t="s">
        <v>21</v>
      </c>
    </row>
    <row r="610" spans="2:12" ht="13.5">
      <c r="B610" s="25" t="s">
        <v>22</v>
      </c>
      <c r="C610" s="13">
        <f>'[1]固定税・償却'!B35</f>
        <v>79372</v>
      </c>
      <c r="D610" s="5">
        <f>'[1]固定税・償却'!C35</f>
        <v>0</v>
      </c>
      <c r="E610" s="42">
        <f>'[1]固定税・償却'!D35</f>
        <v>79372</v>
      </c>
      <c r="F610" s="51">
        <f>'[1]固定税・償却'!E35</f>
        <v>79372</v>
      </c>
      <c r="G610" s="5">
        <f>'[1]固定税・償却'!F35</f>
        <v>0</v>
      </c>
      <c r="H610" s="52">
        <f>'[1]固定税・償却'!G35</f>
        <v>79372</v>
      </c>
      <c r="I610" s="60">
        <f t="shared" si="71"/>
        <v>100</v>
      </c>
      <c r="J610" s="8" t="str">
        <f t="shared" si="72"/>
        <v>-</v>
      </c>
      <c r="K610" s="61">
        <f t="shared" si="73"/>
        <v>100</v>
      </c>
      <c r="L610" s="25" t="s">
        <v>22</v>
      </c>
    </row>
    <row r="611" spans="2:12" ht="13.5">
      <c r="B611" s="25" t="s">
        <v>23</v>
      </c>
      <c r="C611" s="13">
        <f>'[1]固定税・償却'!B36</f>
        <v>122449</v>
      </c>
      <c r="D611" s="5">
        <f>'[1]固定税・償却'!C36</f>
        <v>1810</v>
      </c>
      <c r="E611" s="42">
        <f>'[1]固定税・償却'!D36</f>
        <v>124259</v>
      </c>
      <c r="F611" s="51">
        <f>'[1]固定税・償却'!E36</f>
        <v>119746</v>
      </c>
      <c r="G611" s="5">
        <f>'[1]固定税・償却'!F36</f>
        <v>602</v>
      </c>
      <c r="H611" s="52">
        <f>'[1]固定税・償却'!G36</f>
        <v>120348</v>
      </c>
      <c r="I611" s="60">
        <f t="shared" si="71"/>
        <v>97.8</v>
      </c>
      <c r="J611" s="8">
        <f t="shared" si="72"/>
        <v>33.3</v>
      </c>
      <c r="K611" s="61">
        <f t="shared" si="73"/>
        <v>96.9</v>
      </c>
      <c r="L611" s="25" t="s">
        <v>23</v>
      </c>
    </row>
    <row r="612" spans="2:12" ht="13.5">
      <c r="B612" s="25" t="s">
        <v>37</v>
      </c>
      <c r="C612" s="13">
        <f>'[1]固定税・償却'!B37</f>
        <v>175553</v>
      </c>
      <c r="D612" s="5">
        <f>'[1]固定税・償却'!C37</f>
        <v>27465</v>
      </c>
      <c r="E612" s="42">
        <f>'[1]固定税・償却'!D37</f>
        <v>203018</v>
      </c>
      <c r="F612" s="51">
        <f>'[1]固定税・償却'!E37</f>
        <v>169251</v>
      </c>
      <c r="G612" s="5">
        <f>'[1]固定税・償却'!F37</f>
        <v>7317</v>
      </c>
      <c r="H612" s="52">
        <f>'[1]固定税・償却'!G37</f>
        <v>176568</v>
      </c>
      <c r="I612" s="60">
        <f t="shared" si="71"/>
        <v>96.4</v>
      </c>
      <c r="J612" s="8">
        <f t="shared" si="72"/>
        <v>26.6</v>
      </c>
      <c r="K612" s="61">
        <f t="shared" si="73"/>
        <v>87</v>
      </c>
      <c r="L612" s="25" t="s">
        <v>37</v>
      </c>
    </row>
    <row r="613" spans="2:12" ht="13.5">
      <c r="B613" s="25" t="s">
        <v>24</v>
      </c>
      <c r="C613" s="13">
        <f>'[1]固定税・償却'!B38</f>
        <v>73448</v>
      </c>
      <c r="D613" s="5">
        <f>'[1]固定税・償却'!C38</f>
        <v>11353</v>
      </c>
      <c r="E613" s="42">
        <f>'[1]固定税・償却'!D38</f>
        <v>84801</v>
      </c>
      <c r="F613" s="51">
        <f>'[1]固定税・償却'!E38</f>
        <v>72447</v>
      </c>
      <c r="G613" s="5">
        <f>'[1]固定税・償却'!F38</f>
        <v>1827</v>
      </c>
      <c r="H613" s="52">
        <f>'[1]固定税・償却'!G38</f>
        <v>74274</v>
      </c>
      <c r="I613" s="60">
        <f t="shared" si="71"/>
        <v>98.6</v>
      </c>
      <c r="J613" s="8">
        <f t="shared" si="72"/>
        <v>16.1</v>
      </c>
      <c r="K613" s="61">
        <f t="shared" si="73"/>
        <v>87.6</v>
      </c>
      <c r="L613" s="25" t="s">
        <v>24</v>
      </c>
    </row>
    <row r="614" spans="2:12" ht="13.5">
      <c r="B614" s="25" t="s">
        <v>25</v>
      </c>
      <c r="C614" s="13">
        <f>'[1]固定税・償却'!B39</f>
        <v>16138</v>
      </c>
      <c r="D614" s="5">
        <f>'[1]固定税・償却'!C39</f>
        <v>0</v>
      </c>
      <c r="E614" s="42">
        <f>'[1]固定税・償却'!D39</f>
        <v>16138</v>
      </c>
      <c r="F614" s="51">
        <f>'[1]固定税・償却'!E39</f>
        <v>16138</v>
      </c>
      <c r="G614" s="5">
        <f>'[1]固定税・償却'!F39</f>
        <v>0</v>
      </c>
      <c r="H614" s="52">
        <f>'[1]固定税・償却'!G39</f>
        <v>16138</v>
      </c>
      <c r="I614" s="60">
        <f t="shared" si="71"/>
        <v>100</v>
      </c>
      <c r="J614" s="8" t="str">
        <f t="shared" si="72"/>
        <v>-</v>
      </c>
      <c r="K614" s="61">
        <f t="shared" si="73"/>
        <v>100</v>
      </c>
      <c r="L614" s="25" t="s">
        <v>25</v>
      </c>
    </row>
    <row r="615" spans="2:12" ht="13.5">
      <c r="B615" s="25" t="s">
        <v>26</v>
      </c>
      <c r="C615" s="13">
        <f>'[1]固定税・償却'!B40</f>
        <v>57849</v>
      </c>
      <c r="D615" s="5">
        <f>'[1]固定税・償却'!C40</f>
        <v>0</v>
      </c>
      <c r="E615" s="42">
        <f>'[1]固定税・償却'!D40</f>
        <v>57849</v>
      </c>
      <c r="F615" s="51">
        <f>'[1]固定税・償却'!E40</f>
        <v>57793</v>
      </c>
      <c r="G615" s="5">
        <f>'[1]固定税・償却'!F40</f>
        <v>0</v>
      </c>
      <c r="H615" s="52">
        <f>'[1]固定税・償却'!G40</f>
        <v>57793</v>
      </c>
      <c r="I615" s="60">
        <f t="shared" si="71"/>
        <v>99.9</v>
      </c>
      <c r="J615" s="8" t="str">
        <f t="shared" si="72"/>
        <v>-</v>
      </c>
      <c r="K615" s="61">
        <f t="shared" si="73"/>
        <v>99.9</v>
      </c>
      <c r="L615" s="25" t="s">
        <v>26</v>
      </c>
    </row>
    <row r="616" spans="2:12" ht="13.5">
      <c r="B616" s="25" t="s">
        <v>27</v>
      </c>
      <c r="C616" s="13">
        <f>'[1]固定税・償却'!B41</f>
        <v>50889</v>
      </c>
      <c r="D616" s="5">
        <f>'[1]固定税・償却'!C41</f>
        <v>0</v>
      </c>
      <c r="E616" s="42">
        <f>'[1]固定税・償却'!D41</f>
        <v>50889</v>
      </c>
      <c r="F616" s="51">
        <f>'[1]固定税・償却'!E41</f>
        <v>50889</v>
      </c>
      <c r="G616" s="5">
        <f>'[1]固定税・償却'!F41</f>
        <v>0</v>
      </c>
      <c r="H616" s="52">
        <f>'[1]固定税・償却'!G41</f>
        <v>50889</v>
      </c>
      <c r="I616" s="60">
        <f t="shared" si="71"/>
        <v>100</v>
      </c>
      <c r="J616" s="8" t="str">
        <f t="shared" si="72"/>
        <v>-</v>
      </c>
      <c r="K616" s="61">
        <f t="shared" si="73"/>
        <v>100</v>
      </c>
      <c r="L616" s="25" t="s">
        <v>27</v>
      </c>
    </row>
    <row r="617" spans="2:12" ht="13.5">
      <c r="B617" s="25" t="s">
        <v>28</v>
      </c>
      <c r="C617" s="13">
        <f>'[1]固定税・償却'!B42</f>
        <v>493688</v>
      </c>
      <c r="D617" s="5">
        <f>'[1]固定税・償却'!C42</f>
        <v>18845</v>
      </c>
      <c r="E617" s="42">
        <f>'[1]固定税・償却'!D42</f>
        <v>512533</v>
      </c>
      <c r="F617" s="51">
        <f>'[1]固定税・償却'!E42</f>
        <v>488142</v>
      </c>
      <c r="G617" s="5">
        <f>'[1]固定税・償却'!F42</f>
        <v>4561</v>
      </c>
      <c r="H617" s="52">
        <f>'[1]固定税・償却'!G42</f>
        <v>492703</v>
      </c>
      <c r="I617" s="60">
        <f t="shared" si="71"/>
        <v>98.9</v>
      </c>
      <c r="J617" s="8">
        <f t="shared" si="72"/>
        <v>24.2</v>
      </c>
      <c r="K617" s="61">
        <f t="shared" si="73"/>
        <v>96.1</v>
      </c>
      <c r="L617" s="25" t="s">
        <v>28</v>
      </c>
    </row>
    <row r="618" spans="2:12" ht="13.5">
      <c r="B618" s="25" t="s">
        <v>29</v>
      </c>
      <c r="C618" s="13">
        <f>'[1]固定税・償却'!B43</f>
        <v>180495</v>
      </c>
      <c r="D618" s="5">
        <f>'[1]固定税・償却'!C43</f>
        <v>0</v>
      </c>
      <c r="E618" s="42">
        <f>'[1]固定税・償却'!D43</f>
        <v>180495</v>
      </c>
      <c r="F618" s="51">
        <f>'[1]固定税・償却'!E43</f>
        <v>180495</v>
      </c>
      <c r="G618" s="5">
        <f>'[1]固定税・償却'!F43</f>
        <v>0</v>
      </c>
      <c r="H618" s="52">
        <f>'[1]固定税・償却'!G43</f>
        <v>180495</v>
      </c>
      <c r="I618" s="60">
        <f t="shared" si="71"/>
        <v>100</v>
      </c>
      <c r="J618" s="8" t="str">
        <f t="shared" si="72"/>
        <v>-</v>
      </c>
      <c r="K618" s="61">
        <f t="shared" si="73"/>
        <v>100</v>
      </c>
      <c r="L618" s="25" t="s">
        <v>29</v>
      </c>
    </row>
    <row r="619" spans="2:12" ht="13.5">
      <c r="B619" s="25" t="s">
        <v>30</v>
      </c>
      <c r="C619" s="13">
        <f>'[1]固定税・償却'!B44</f>
        <v>57081</v>
      </c>
      <c r="D619" s="7">
        <f>'[1]固定税・償却'!C44</f>
        <v>0</v>
      </c>
      <c r="E619" s="42">
        <f>'[1]固定税・償却'!D44</f>
        <v>57081</v>
      </c>
      <c r="F619" s="51">
        <f>'[1]固定税・償却'!E44</f>
        <v>57081</v>
      </c>
      <c r="G619" s="7">
        <f>'[1]固定税・償却'!F44</f>
        <v>0</v>
      </c>
      <c r="H619" s="52">
        <f>'[1]固定税・償却'!G44</f>
        <v>57081</v>
      </c>
      <c r="I619" s="60">
        <f t="shared" si="71"/>
        <v>100</v>
      </c>
      <c r="J619" s="7" t="str">
        <f t="shared" si="72"/>
        <v>-</v>
      </c>
      <c r="K619" s="61">
        <f t="shared" si="73"/>
        <v>100</v>
      </c>
      <c r="L619" s="25" t="s">
        <v>30</v>
      </c>
    </row>
    <row r="620" spans="2:12" ht="13.5">
      <c r="B620" s="25" t="s">
        <v>31</v>
      </c>
      <c r="C620" s="13">
        <f>'[1]固定税・償却'!B45</f>
        <v>79542</v>
      </c>
      <c r="D620" s="5">
        <f>'[1]固定税・償却'!C45</f>
        <v>96</v>
      </c>
      <c r="E620" s="42">
        <f>'[1]固定税・償却'!D45</f>
        <v>79638</v>
      </c>
      <c r="F620" s="51">
        <f>'[1]固定税・償却'!E45</f>
        <v>79542</v>
      </c>
      <c r="G620" s="5">
        <f>'[1]固定税・償却'!F45</f>
        <v>0</v>
      </c>
      <c r="H620" s="52">
        <f>'[1]固定税・償却'!G45</f>
        <v>79542</v>
      </c>
      <c r="I620" s="60">
        <f t="shared" si="71"/>
        <v>100</v>
      </c>
      <c r="J620" s="8">
        <f t="shared" si="72"/>
        <v>0</v>
      </c>
      <c r="K620" s="61">
        <f t="shared" si="73"/>
        <v>99.9</v>
      </c>
      <c r="L620" s="25" t="s">
        <v>31</v>
      </c>
    </row>
    <row r="621" spans="2:12" ht="13.5">
      <c r="B621" s="26" t="s">
        <v>32</v>
      </c>
      <c r="C621" s="14">
        <f>'[1]固定税・償却'!B46</f>
        <v>20862</v>
      </c>
      <c r="D621" s="15">
        <f>'[1]固定税・償却'!C46</f>
        <v>0</v>
      </c>
      <c r="E621" s="43">
        <f>'[1]固定税・償却'!D46</f>
        <v>20862</v>
      </c>
      <c r="F621" s="53">
        <f>'[1]固定税・償却'!E46</f>
        <v>20862</v>
      </c>
      <c r="G621" s="15">
        <f>'[1]固定税・償却'!F46</f>
        <v>0</v>
      </c>
      <c r="H621" s="54">
        <f>'[1]固定税・償却'!G46</f>
        <v>20862</v>
      </c>
      <c r="I621" s="62">
        <f t="shared" si="71"/>
        <v>100</v>
      </c>
      <c r="J621" s="63" t="str">
        <f t="shared" si="72"/>
        <v>-</v>
      </c>
      <c r="K621" s="64">
        <f t="shared" si="73"/>
        <v>100</v>
      </c>
      <c r="L621" s="26" t="s">
        <v>32</v>
      </c>
    </row>
    <row r="622" spans="2:12" ht="15.75" customHeight="1">
      <c r="B622" s="36" t="s">
        <v>38</v>
      </c>
      <c r="C622" s="37">
        <f>'[1]固定税・償却'!B47</f>
        <v>2701657</v>
      </c>
      <c r="D622" s="38">
        <f>'[1]固定税・償却'!C47</f>
        <v>135667</v>
      </c>
      <c r="E622" s="44">
        <f>'[1]固定税・償却'!D47</f>
        <v>2837324</v>
      </c>
      <c r="F622" s="55">
        <f>'[1]固定税・償却'!E47</f>
        <v>2676228</v>
      </c>
      <c r="G622" s="38">
        <f>'[1]固定税・償却'!F47</f>
        <v>32628</v>
      </c>
      <c r="H622" s="56">
        <f>'[1]固定税・償却'!G47</f>
        <v>2708856</v>
      </c>
      <c r="I622" s="65">
        <f t="shared" si="71"/>
        <v>99.1</v>
      </c>
      <c r="J622" s="66">
        <f t="shared" si="72"/>
        <v>24.1</v>
      </c>
      <c r="K622" s="67">
        <f t="shared" si="73"/>
        <v>95.5</v>
      </c>
      <c r="L622" s="36" t="s">
        <v>38</v>
      </c>
    </row>
    <row r="623" spans="2:12" ht="15.75" customHeight="1">
      <c r="B623" s="36" t="s">
        <v>39</v>
      </c>
      <c r="C623" s="37">
        <f>'[1]固定税・償却'!B48</f>
        <v>10832490</v>
      </c>
      <c r="D623" s="38">
        <f>'[1]固定税・償却'!C48</f>
        <v>1083438</v>
      </c>
      <c r="E623" s="44">
        <f>'[1]固定税・償却'!D48</f>
        <v>11915928</v>
      </c>
      <c r="F623" s="55">
        <f>'[1]固定税・償却'!E48</f>
        <v>10594533</v>
      </c>
      <c r="G623" s="38">
        <f>'[1]固定税・償却'!F48</f>
        <v>217923</v>
      </c>
      <c r="H623" s="56">
        <f>'[1]固定税・償却'!G48</f>
        <v>10812456</v>
      </c>
      <c r="I623" s="65">
        <f t="shared" si="71"/>
        <v>97.8</v>
      </c>
      <c r="J623" s="66">
        <f t="shared" si="72"/>
        <v>20.1</v>
      </c>
      <c r="K623" s="67">
        <f t="shared" si="73"/>
        <v>90.7</v>
      </c>
      <c r="L623" s="36" t="s">
        <v>39</v>
      </c>
    </row>
    <row r="625" ht="18.75">
      <c r="B625" s="3" t="s">
        <v>83</v>
      </c>
    </row>
    <row r="626" ht="13.5">
      <c r="K626" s="1" t="s">
        <v>45</v>
      </c>
    </row>
    <row r="627" spans="2:12" s="2" customFormat="1" ht="17.25" customHeight="1">
      <c r="B627" s="22" t="s">
        <v>48</v>
      </c>
      <c r="C627" s="167" t="s">
        <v>41</v>
      </c>
      <c r="D627" s="168"/>
      <c r="E627" s="169"/>
      <c r="F627" s="168" t="s">
        <v>42</v>
      </c>
      <c r="G627" s="168"/>
      <c r="H627" s="168"/>
      <c r="I627" s="167" t="s">
        <v>43</v>
      </c>
      <c r="J627" s="168"/>
      <c r="K627" s="169"/>
      <c r="L627" s="22" t="s">
        <v>46</v>
      </c>
    </row>
    <row r="628" spans="2:12" s="2" customFormat="1" ht="17.25" customHeight="1">
      <c r="B628" s="23"/>
      <c r="C628" s="12" t="s">
        <v>34</v>
      </c>
      <c r="D628" s="9" t="s">
        <v>35</v>
      </c>
      <c r="E628" s="10" t="s">
        <v>40</v>
      </c>
      <c r="F628" s="31" t="s">
        <v>34</v>
      </c>
      <c r="G628" s="9" t="s">
        <v>35</v>
      </c>
      <c r="H628" s="32" t="s">
        <v>40</v>
      </c>
      <c r="I628" s="12" t="s">
        <v>89</v>
      </c>
      <c r="J628" s="9" t="s">
        <v>90</v>
      </c>
      <c r="K628" s="10" t="s">
        <v>91</v>
      </c>
      <c r="L628" s="23"/>
    </row>
    <row r="629" spans="2:12" s="2" customFormat="1" ht="17.25" customHeight="1">
      <c r="B629" s="27" t="s">
        <v>44</v>
      </c>
      <c r="C629" s="28" t="s">
        <v>92</v>
      </c>
      <c r="D629" s="29" t="s">
        <v>93</v>
      </c>
      <c r="E629" s="30" t="s">
        <v>94</v>
      </c>
      <c r="F629" s="33" t="s">
        <v>95</v>
      </c>
      <c r="G629" s="29" t="s">
        <v>96</v>
      </c>
      <c r="H629" s="34" t="s">
        <v>97</v>
      </c>
      <c r="I629" s="28"/>
      <c r="J629" s="29"/>
      <c r="K629" s="30"/>
      <c r="L629" s="27" t="s">
        <v>47</v>
      </c>
    </row>
    <row r="630" spans="2:12" ht="13.5">
      <c r="B630" s="24" t="s">
        <v>98</v>
      </c>
      <c r="C630" s="18">
        <f aca="true" t="shared" si="74" ref="C630:H639">C678+C726</f>
        <v>110455</v>
      </c>
      <c r="D630" s="19">
        <f t="shared" si="74"/>
        <v>0</v>
      </c>
      <c r="E630" s="41">
        <f t="shared" si="74"/>
        <v>110455</v>
      </c>
      <c r="F630" s="49">
        <f t="shared" si="74"/>
        <v>110455</v>
      </c>
      <c r="G630" s="19">
        <f t="shared" si="74"/>
        <v>0</v>
      </c>
      <c r="H630" s="50">
        <f t="shared" si="74"/>
        <v>110455</v>
      </c>
      <c r="I630" s="57">
        <f aca="true" t="shared" si="75" ref="I630:I671">IF(C630=0,"-",ROUND(F630/C630*100,1))</f>
        <v>100</v>
      </c>
      <c r="J630" s="58" t="str">
        <f aca="true" t="shared" si="76" ref="J630:J671">IF(D630=0,"-",ROUND(G630/D630*100,1))</f>
        <v>-</v>
      </c>
      <c r="K630" s="59">
        <f aca="true" t="shared" si="77" ref="K630:K671">IF(E630=0,"-",ROUND(H630/E630*100,1))</f>
        <v>100</v>
      </c>
      <c r="L630" s="35" t="s">
        <v>98</v>
      </c>
    </row>
    <row r="631" spans="2:12" ht="13.5">
      <c r="B631" s="25" t="s">
        <v>0</v>
      </c>
      <c r="C631" s="13">
        <f t="shared" si="74"/>
        <v>22877</v>
      </c>
      <c r="D631" s="5">
        <f t="shared" si="74"/>
        <v>0</v>
      </c>
      <c r="E631" s="42">
        <f t="shared" si="74"/>
        <v>22877</v>
      </c>
      <c r="F631" s="51">
        <f t="shared" si="74"/>
        <v>22877</v>
      </c>
      <c r="G631" s="5">
        <f t="shared" si="74"/>
        <v>0</v>
      </c>
      <c r="H631" s="52">
        <f t="shared" si="74"/>
        <v>22877</v>
      </c>
      <c r="I631" s="60">
        <f t="shared" si="75"/>
        <v>100</v>
      </c>
      <c r="J631" s="8" t="str">
        <f t="shared" si="76"/>
        <v>-</v>
      </c>
      <c r="K631" s="61">
        <f t="shared" si="77"/>
        <v>100</v>
      </c>
      <c r="L631" s="25" t="s">
        <v>0</v>
      </c>
    </row>
    <row r="632" spans="2:12" ht="13.5">
      <c r="B632" s="25" t="s">
        <v>1</v>
      </c>
      <c r="C632" s="13">
        <f t="shared" si="74"/>
        <v>62109</v>
      </c>
      <c r="D632" s="5">
        <f t="shared" si="74"/>
        <v>0</v>
      </c>
      <c r="E632" s="42">
        <f t="shared" si="74"/>
        <v>62109</v>
      </c>
      <c r="F632" s="51">
        <f t="shared" si="74"/>
        <v>62109</v>
      </c>
      <c r="G632" s="5">
        <f t="shared" si="74"/>
        <v>0</v>
      </c>
      <c r="H632" s="52">
        <f t="shared" si="74"/>
        <v>62109</v>
      </c>
      <c r="I632" s="60">
        <f t="shared" si="75"/>
        <v>100</v>
      </c>
      <c r="J632" s="8" t="str">
        <f t="shared" si="76"/>
        <v>-</v>
      </c>
      <c r="K632" s="61">
        <f t="shared" si="77"/>
        <v>100</v>
      </c>
      <c r="L632" s="25" t="s">
        <v>1</v>
      </c>
    </row>
    <row r="633" spans="2:12" ht="13.5">
      <c r="B633" s="25" t="s">
        <v>2</v>
      </c>
      <c r="C633" s="13">
        <f t="shared" si="74"/>
        <v>32272</v>
      </c>
      <c r="D633" s="5">
        <f t="shared" si="74"/>
        <v>0</v>
      </c>
      <c r="E633" s="42">
        <f t="shared" si="74"/>
        <v>32272</v>
      </c>
      <c r="F633" s="51">
        <f t="shared" si="74"/>
        <v>32272</v>
      </c>
      <c r="G633" s="5">
        <f t="shared" si="74"/>
        <v>0</v>
      </c>
      <c r="H633" s="52">
        <f t="shared" si="74"/>
        <v>32272</v>
      </c>
      <c r="I633" s="60">
        <f t="shared" si="75"/>
        <v>100</v>
      </c>
      <c r="J633" s="8" t="str">
        <f t="shared" si="76"/>
        <v>-</v>
      </c>
      <c r="K633" s="61">
        <f t="shared" si="77"/>
        <v>100</v>
      </c>
      <c r="L633" s="25" t="s">
        <v>2</v>
      </c>
    </row>
    <row r="634" spans="2:12" ht="13.5">
      <c r="B634" s="25" t="s">
        <v>3</v>
      </c>
      <c r="C634" s="13">
        <f t="shared" si="74"/>
        <v>42685</v>
      </c>
      <c r="D634" s="5">
        <f t="shared" si="74"/>
        <v>0</v>
      </c>
      <c r="E634" s="42">
        <f t="shared" si="74"/>
        <v>42685</v>
      </c>
      <c r="F634" s="51">
        <f t="shared" si="74"/>
        <v>42685</v>
      </c>
      <c r="G634" s="5">
        <f t="shared" si="74"/>
        <v>0</v>
      </c>
      <c r="H634" s="52">
        <f t="shared" si="74"/>
        <v>42685</v>
      </c>
      <c r="I634" s="60">
        <f t="shared" si="75"/>
        <v>100</v>
      </c>
      <c r="J634" s="8" t="str">
        <f t="shared" si="76"/>
        <v>-</v>
      </c>
      <c r="K634" s="61">
        <f t="shared" si="77"/>
        <v>100</v>
      </c>
      <c r="L634" s="25" t="s">
        <v>3</v>
      </c>
    </row>
    <row r="635" spans="2:12" ht="13.5">
      <c r="B635" s="25" t="s">
        <v>4</v>
      </c>
      <c r="C635" s="13">
        <f t="shared" si="74"/>
        <v>27013</v>
      </c>
      <c r="D635" s="5">
        <f t="shared" si="74"/>
        <v>0</v>
      </c>
      <c r="E635" s="42">
        <f t="shared" si="74"/>
        <v>27013</v>
      </c>
      <c r="F635" s="51">
        <f t="shared" si="74"/>
        <v>27013</v>
      </c>
      <c r="G635" s="5">
        <f t="shared" si="74"/>
        <v>0</v>
      </c>
      <c r="H635" s="52">
        <f t="shared" si="74"/>
        <v>27013</v>
      </c>
      <c r="I635" s="60">
        <f t="shared" si="75"/>
        <v>100</v>
      </c>
      <c r="J635" s="8" t="str">
        <f t="shared" si="76"/>
        <v>-</v>
      </c>
      <c r="K635" s="61">
        <f t="shared" si="77"/>
        <v>100</v>
      </c>
      <c r="L635" s="25" t="s">
        <v>4</v>
      </c>
    </row>
    <row r="636" spans="2:12" ht="13.5">
      <c r="B636" s="25" t="s">
        <v>80</v>
      </c>
      <c r="C636" s="13">
        <f t="shared" si="74"/>
        <v>6499</v>
      </c>
      <c r="D636" s="5">
        <f t="shared" si="74"/>
        <v>0</v>
      </c>
      <c r="E636" s="42">
        <f t="shared" si="74"/>
        <v>6499</v>
      </c>
      <c r="F636" s="51">
        <f t="shared" si="74"/>
        <v>6499</v>
      </c>
      <c r="G636" s="5">
        <f t="shared" si="74"/>
        <v>0</v>
      </c>
      <c r="H636" s="52">
        <f t="shared" si="74"/>
        <v>6499</v>
      </c>
      <c r="I636" s="60">
        <f t="shared" si="75"/>
        <v>100</v>
      </c>
      <c r="J636" s="8" t="str">
        <f t="shared" si="76"/>
        <v>-</v>
      </c>
      <c r="K636" s="61">
        <f t="shared" si="77"/>
        <v>100</v>
      </c>
      <c r="L636" s="25" t="s">
        <v>81</v>
      </c>
    </row>
    <row r="637" spans="2:12" ht="13.5">
      <c r="B637" s="25" t="s">
        <v>5</v>
      </c>
      <c r="C637" s="13">
        <f t="shared" si="74"/>
        <v>13717</v>
      </c>
      <c r="D637" s="5">
        <f t="shared" si="74"/>
        <v>0</v>
      </c>
      <c r="E637" s="42">
        <f t="shared" si="74"/>
        <v>13717</v>
      </c>
      <c r="F637" s="51">
        <f t="shared" si="74"/>
        <v>13717</v>
      </c>
      <c r="G637" s="5">
        <f t="shared" si="74"/>
        <v>0</v>
      </c>
      <c r="H637" s="52">
        <f t="shared" si="74"/>
        <v>13717</v>
      </c>
      <c r="I637" s="60">
        <f t="shared" si="75"/>
        <v>100</v>
      </c>
      <c r="J637" s="8" t="str">
        <f t="shared" si="76"/>
        <v>-</v>
      </c>
      <c r="K637" s="61">
        <f t="shared" si="77"/>
        <v>100</v>
      </c>
      <c r="L637" s="25" t="s">
        <v>5</v>
      </c>
    </row>
    <row r="638" spans="2:12" ht="13.5">
      <c r="B638" s="25" t="s">
        <v>6</v>
      </c>
      <c r="C638" s="13">
        <f t="shared" si="74"/>
        <v>11292</v>
      </c>
      <c r="D638" s="5">
        <f t="shared" si="74"/>
        <v>0</v>
      </c>
      <c r="E638" s="42">
        <f t="shared" si="74"/>
        <v>11292</v>
      </c>
      <c r="F638" s="51">
        <f t="shared" si="74"/>
        <v>11292</v>
      </c>
      <c r="G638" s="5">
        <f t="shared" si="74"/>
        <v>0</v>
      </c>
      <c r="H638" s="52">
        <f t="shared" si="74"/>
        <v>11292</v>
      </c>
      <c r="I638" s="60">
        <f t="shared" si="75"/>
        <v>100</v>
      </c>
      <c r="J638" s="8" t="str">
        <f t="shared" si="76"/>
        <v>-</v>
      </c>
      <c r="K638" s="61">
        <f t="shared" si="77"/>
        <v>100</v>
      </c>
      <c r="L638" s="25" t="s">
        <v>6</v>
      </c>
    </row>
    <row r="639" spans="2:12" ht="13.5">
      <c r="B639" s="26" t="s">
        <v>7</v>
      </c>
      <c r="C639" s="14">
        <f t="shared" si="74"/>
        <v>5616</v>
      </c>
      <c r="D639" s="15">
        <f t="shared" si="74"/>
        <v>0</v>
      </c>
      <c r="E639" s="43">
        <f t="shared" si="74"/>
        <v>5616</v>
      </c>
      <c r="F639" s="53">
        <f t="shared" si="74"/>
        <v>5616</v>
      </c>
      <c r="G639" s="15">
        <f t="shared" si="74"/>
        <v>0</v>
      </c>
      <c r="H639" s="54">
        <f t="shared" si="74"/>
        <v>5616</v>
      </c>
      <c r="I639" s="62">
        <f t="shared" si="75"/>
        <v>100</v>
      </c>
      <c r="J639" s="63" t="str">
        <f t="shared" si="76"/>
        <v>-</v>
      </c>
      <c r="K639" s="64">
        <f t="shared" si="77"/>
        <v>100</v>
      </c>
      <c r="L639" s="26" t="s">
        <v>7</v>
      </c>
    </row>
    <row r="640" spans="2:12" ht="13.5">
      <c r="B640" s="68" t="str">
        <f>B592</f>
        <v>葛　城　市</v>
      </c>
      <c r="C640" s="51">
        <f aca="true" t="shared" si="78" ref="C640:H649">C688+C736</f>
        <v>956</v>
      </c>
      <c r="D640" s="5">
        <f t="shared" si="78"/>
        <v>0</v>
      </c>
      <c r="E640" s="42">
        <f t="shared" si="78"/>
        <v>956</v>
      </c>
      <c r="F640" s="51">
        <f t="shared" si="78"/>
        <v>956</v>
      </c>
      <c r="G640" s="5">
        <f t="shared" si="78"/>
        <v>0</v>
      </c>
      <c r="H640" s="52">
        <f t="shared" si="78"/>
        <v>956</v>
      </c>
      <c r="I640" s="60">
        <f t="shared" si="75"/>
        <v>100</v>
      </c>
      <c r="J640" s="8" t="str">
        <f t="shared" si="76"/>
        <v>-</v>
      </c>
      <c r="K640" s="91">
        <f t="shared" si="77"/>
        <v>100</v>
      </c>
      <c r="L640" s="68" t="str">
        <f>B640</f>
        <v>葛　城　市</v>
      </c>
    </row>
    <row r="641" spans="2:12" ht="13.5">
      <c r="B641" s="68" t="s">
        <v>87</v>
      </c>
      <c r="C641" s="51">
        <f t="shared" si="78"/>
        <v>1391</v>
      </c>
      <c r="D641" s="5">
        <f t="shared" si="78"/>
        <v>0</v>
      </c>
      <c r="E641" s="42">
        <f t="shared" si="78"/>
        <v>1391</v>
      </c>
      <c r="F641" s="51">
        <f t="shared" si="78"/>
        <v>1391</v>
      </c>
      <c r="G641" s="5">
        <f t="shared" si="78"/>
        <v>0</v>
      </c>
      <c r="H641" s="52">
        <f t="shared" si="78"/>
        <v>1391</v>
      </c>
      <c r="I641" s="60">
        <f t="shared" si="75"/>
        <v>100</v>
      </c>
      <c r="J641" s="8" t="str">
        <f t="shared" si="76"/>
        <v>-</v>
      </c>
      <c r="K641" s="91">
        <f t="shared" si="77"/>
        <v>100</v>
      </c>
      <c r="L641" s="68" t="s">
        <v>87</v>
      </c>
    </row>
    <row r="642" spans="2:12" ht="15.75" customHeight="1">
      <c r="B642" s="36" t="s">
        <v>36</v>
      </c>
      <c r="C642" s="37">
        <f t="shared" si="78"/>
        <v>336882</v>
      </c>
      <c r="D642" s="38">
        <f t="shared" si="78"/>
        <v>0</v>
      </c>
      <c r="E642" s="44">
        <f t="shared" si="78"/>
        <v>336882</v>
      </c>
      <c r="F642" s="55">
        <f t="shared" si="78"/>
        <v>336882</v>
      </c>
      <c r="G642" s="38">
        <f t="shared" si="78"/>
        <v>0</v>
      </c>
      <c r="H642" s="56">
        <f t="shared" si="78"/>
        <v>336882</v>
      </c>
      <c r="I642" s="65">
        <f t="shared" si="75"/>
        <v>100</v>
      </c>
      <c r="J642" s="66" t="str">
        <f t="shared" si="76"/>
        <v>-</v>
      </c>
      <c r="K642" s="67">
        <f t="shared" si="77"/>
        <v>100</v>
      </c>
      <c r="L642" s="36" t="s">
        <v>36</v>
      </c>
    </row>
    <row r="643" spans="2:12" ht="13.5">
      <c r="B643" s="25" t="s">
        <v>8</v>
      </c>
      <c r="C643" s="13">
        <f t="shared" si="78"/>
        <v>150</v>
      </c>
      <c r="D643" s="5">
        <f t="shared" si="78"/>
        <v>0</v>
      </c>
      <c r="E643" s="42">
        <f t="shared" si="78"/>
        <v>150</v>
      </c>
      <c r="F643" s="51">
        <f t="shared" si="78"/>
        <v>150</v>
      </c>
      <c r="G643" s="5">
        <f t="shared" si="78"/>
        <v>0</v>
      </c>
      <c r="H643" s="52">
        <f t="shared" si="78"/>
        <v>150</v>
      </c>
      <c r="I643" s="60">
        <f t="shared" si="75"/>
        <v>100</v>
      </c>
      <c r="J643" s="8" t="str">
        <f t="shared" si="76"/>
        <v>-</v>
      </c>
      <c r="K643" s="61">
        <f t="shared" si="77"/>
        <v>100</v>
      </c>
      <c r="L643" s="25" t="s">
        <v>8</v>
      </c>
    </row>
    <row r="644" spans="2:12" ht="13.5">
      <c r="B644" s="25" t="s">
        <v>9</v>
      </c>
      <c r="C644" s="13">
        <f t="shared" si="78"/>
        <v>75</v>
      </c>
      <c r="D644" s="5">
        <f t="shared" si="78"/>
        <v>0</v>
      </c>
      <c r="E644" s="42">
        <f t="shared" si="78"/>
        <v>75</v>
      </c>
      <c r="F644" s="51">
        <f t="shared" si="78"/>
        <v>75</v>
      </c>
      <c r="G644" s="5">
        <f t="shared" si="78"/>
        <v>0</v>
      </c>
      <c r="H644" s="52">
        <f t="shared" si="78"/>
        <v>75</v>
      </c>
      <c r="I644" s="60">
        <f t="shared" si="75"/>
        <v>100</v>
      </c>
      <c r="J644" s="8" t="str">
        <f t="shared" si="76"/>
        <v>-</v>
      </c>
      <c r="K644" s="61">
        <f t="shared" si="77"/>
        <v>100</v>
      </c>
      <c r="L644" s="25" t="s">
        <v>9</v>
      </c>
    </row>
    <row r="645" spans="2:12" ht="13.5">
      <c r="B645" s="25" t="s">
        <v>10</v>
      </c>
      <c r="C645" s="13">
        <f t="shared" si="78"/>
        <v>54</v>
      </c>
      <c r="D645" s="5">
        <f t="shared" si="78"/>
        <v>0</v>
      </c>
      <c r="E645" s="42">
        <f t="shared" si="78"/>
        <v>54</v>
      </c>
      <c r="F645" s="51">
        <f t="shared" si="78"/>
        <v>54</v>
      </c>
      <c r="G645" s="5">
        <f t="shared" si="78"/>
        <v>0</v>
      </c>
      <c r="H645" s="52">
        <f t="shared" si="78"/>
        <v>54</v>
      </c>
      <c r="I645" s="60">
        <f t="shared" si="75"/>
        <v>100</v>
      </c>
      <c r="J645" s="8" t="str">
        <f t="shared" si="76"/>
        <v>-</v>
      </c>
      <c r="K645" s="61">
        <f t="shared" si="77"/>
        <v>100</v>
      </c>
      <c r="L645" s="25" t="s">
        <v>10</v>
      </c>
    </row>
    <row r="646" spans="2:12" ht="13.5">
      <c r="B646" s="25" t="s">
        <v>11</v>
      </c>
      <c r="C646" s="13">
        <f t="shared" si="78"/>
        <v>1497</v>
      </c>
      <c r="D646" s="5">
        <f t="shared" si="78"/>
        <v>0</v>
      </c>
      <c r="E646" s="42">
        <f t="shared" si="78"/>
        <v>1497</v>
      </c>
      <c r="F646" s="51">
        <f t="shared" si="78"/>
        <v>1497</v>
      </c>
      <c r="G646" s="5">
        <f t="shared" si="78"/>
        <v>0</v>
      </c>
      <c r="H646" s="52">
        <f t="shared" si="78"/>
        <v>1497</v>
      </c>
      <c r="I646" s="60">
        <f t="shared" si="75"/>
        <v>100</v>
      </c>
      <c r="J646" s="8" t="str">
        <f t="shared" si="76"/>
        <v>-</v>
      </c>
      <c r="K646" s="61">
        <f t="shared" si="77"/>
        <v>100</v>
      </c>
      <c r="L646" s="25" t="s">
        <v>11</v>
      </c>
    </row>
    <row r="647" spans="2:12" ht="13.5">
      <c r="B647" s="25" t="s">
        <v>12</v>
      </c>
      <c r="C647" s="13">
        <f t="shared" si="78"/>
        <v>34</v>
      </c>
      <c r="D647" s="5">
        <f t="shared" si="78"/>
        <v>0</v>
      </c>
      <c r="E647" s="42">
        <f t="shared" si="78"/>
        <v>34</v>
      </c>
      <c r="F647" s="51">
        <f t="shared" si="78"/>
        <v>34</v>
      </c>
      <c r="G647" s="5">
        <f t="shared" si="78"/>
        <v>0</v>
      </c>
      <c r="H647" s="52">
        <f t="shared" si="78"/>
        <v>34</v>
      </c>
      <c r="I647" s="60">
        <f t="shared" si="75"/>
        <v>100</v>
      </c>
      <c r="J647" s="8" t="str">
        <f t="shared" si="76"/>
        <v>-</v>
      </c>
      <c r="K647" s="61">
        <f t="shared" si="77"/>
        <v>100</v>
      </c>
      <c r="L647" s="25" t="s">
        <v>12</v>
      </c>
    </row>
    <row r="648" spans="2:12" ht="13.5">
      <c r="B648" s="25" t="s">
        <v>33</v>
      </c>
      <c r="C648" s="13">
        <f t="shared" si="78"/>
        <v>52</v>
      </c>
      <c r="D648" s="5">
        <f t="shared" si="78"/>
        <v>0</v>
      </c>
      <c r="E648" s="42">
        <f t="shared" si="78"/>
        <v>52</v>
      </c>
      <c r="F648" s="51">
        <f t="shared" si="78"/>
        <v>52</v>
      </c>
      <c r="G648" s="5">
        <f t="shared" si="78"/>
        <v>0</v>
      </c>
      <c r="H648" s="52">
        <f t="shared" si="78"/>
        <v>52</v>
      </c>
      <c r="I648" s="60">
        <f t="shared" si="75"/>
        <v>100</v>
      </c>
      <c r="J648" s="8" t="str">
        <f t="shared" si="76"/>
        <v>-</v>
      </c>
      <c r="K648" s="61">
        <f t="shared" si="77"/>
        <v>100</v>
      </c>
      <c r="L648" s="25" t="s">
        <v>33</v>
      </c>
    </row>
    <row r="649" spans="2:12" ht="13.5">
      <c r="B649" s="25" t="s">
        <v>13</v>
      </c>
      <c r="C649" s="13">
        <f t="shared" si="78"/>
        <v>139</v>
      </c>
      <c r="D649" s="5">
        <f t="shared" si="78"/>
        <v>0</v>
      </c>
      <c r="E649" s="42">
        <f t="shared" si="78"/>
        <v>139</v>
      </c>
      <c r="F649" s="51">
        <f t="shared" si="78"/>
        <v>139</v>
      </c>
      <c r="G649" s="5">
        <f t="shared" si="78"/>
        <v>0</v>
      </c>
      <c r="H649" s="52">
        <f t="shared" si="78"/>
        <v>139</v>
      </c>
      <c r="I649" s="60">
        <f t="shared" si="75"/>
        <v>100</v>
      </c>
      <c r="J649" s="8" t="str">
        <f t="shared" si="76"/>
        <v>-</v>
      </c>
      <c r="K649" s="61">
        <f t="shared" si="77"/>
        <v>100</v>
      </c>
      <c r="L649" s="25" t="s">
        <v>13</v>
      </c>
    </row>
    <row r="650" spans="2:12" ht="13.5">
      <c r="B650" s="25" t="s">
        <v>14</v>
      </c>
      <c r="C650" s="13">
        <f aca="true" t="shared" si="79" ref="C650:H659">C698+C746</f>
        <v>7793</v>
      </c>
      <c r="D650" s="5">
        <f t="shared" si="79"/>
        <v>0</v>
      </c>
      <c r="E650" s="42">
        <f t="shared" si="79"/>
        <v>7793</v>
      </c>
      <c r="F650" s="51">
        <f t="shared" si="79"/>
        <v>7793</v>
      </c>
      <c r="G650" s="5">
        <f t="shared" si="79"/>
        <v>0</v>
      </c>
      <c r="H650" s="52">
        <f t="shared" si="79"/>
        <v>7793</v>
      </c>
      <c r="I650" s="60">
        <f t="shared" si="75"/>
        <v>100</v>
      </c>
      <c r="J650" s="8" t="str">
        <f t="shared" si="76"/>
        <v>-</v>
      </c>
      <c r="K650" s="61">
        <f t="shared" si="77"/>
        <v>100</v>
      </c>
      <c r="L650" s="25" t="s">
        <v>14</v>
      </c>
    </row>
    <row r="651" spans="2:12" ht="13.5">
      <c r="B651" s="25" t="s">
        <v>15</v>
      </c>
      <c r="C651" s="13">
        <f t="shared" si="79"/>
        <v>103</v>
      </c>
      <c r="D651" s="5">
        <f t="shared" si="79"/>
        <v>0</v>
      </c>
      <c r="E651" s="42">
        <f t="shared" si="79"/>
        <v>103</v>
      </c>
      <c r="F651" s="51">
        <f t="shared" si="79"/>
        <v>103</v>
      </c>
      <c r="G651" s="5">
        <f t="shared" si="79"/>
        <v>0</v>
      </c>
      <c r="H651" s="52">
        <f t="shared" si="79"/>
        <v>103</v>
      </c>
      <c r="I651" s="60">
        <f t="shared" si="75"/>
        <v>100</v>
      </c>
      <c r="J651" s="8" t="str">
        <f t="shared" si="76"/>
        <v>-</v>
      </c>
      <c r="K651" s="61">
        <f t="shared" si="77"/>
        <v>100</v>
      </c>
      <c r="L651" s="25" t="s">
        <v>15</v>
      </c>
    </row>
    <row r="652" spans="2:12" ht="13.5">
      <c r="B652" s="25" t="s">
        <v>16</v>
      </c>
      <c r="C652" s="13">
        <f t="shared" si="79"/>
        <v>34</v>
      </c>
      <c r="D652" s="5">
        <f t="shared" si="79"/>
        <v>0</v>
      </c>
      <c r="E652" s="42">
        <f t="shared" si="79"/>
        <v>34</v>
      </c>
      <c r="F652" s="51">
        <f t="shared" si="79"/>
        <v>34</v>
      </c>
      <c r="G652" s="5">
        <f t="shared" si="79"/>
        <v>0</v>
      </c>
      <c r="H652" s="52">
        <f t="shared" si="79"/>
        <v>34</v>
      </c>
      <c r="I652" s="60">
        <f t="shared" si="75"/>
        <v>100</v>
      </c>
      <c r="J652" s="8" t="str">
        <f t="shared" si="76"/>
        <v>-</v>
      </c>
      <c r="K652" s="61">
        <f t="shared" si="77"/>
        <v>100</v>
      </c>
      <c r="L652" s="25" t="s">
        <v>16</v>
      </c>
    </row>
    <row r="653" spans="2:12" ht="13.5">
      <c r="B653" s="25" t="s">
        <v>17</v>
      </c>
      <c r="C653" s="13">
        <f t="shared" si="79"/>
        <v>1533</v>
      </c>
      <c r="D653" s="5">
        <f t="shared" si="79"/>
        <v>0</v>
      </c>
      <c r="E653" s="42">
        <f t="shared" si="79"/>
        <v>1533</v>
      </c>
      <c r="F653" s="51">
        <f t="shared" si="79"/>
        <v>1533</v>
      </c>
      <c r="G653" s="5">
        <f t="shared" si="79"/>
        <v>0</v>
      </c>
      <c r="H653" s="52">
        <f t="shared" si="79"/>
        <v>1533</v>
      </c>
      <c r="I653" s="60">
        <f t="shared" si="75"/>
        <v>100</v>
      </c>
      <c r="J653" s="8" t="str">
        <f t="shared" si="76"/>
        <v>-</v>
      </c>
      <c r="K653" s="61">
        <f t="shared" si="77"/>
        <v>100</v>
      </c>
      <c r="L653" s="25" t="s">
        <v>17</v>
      </c>
    </row>
    <row r="654" spans="2:12" ht="13.5">
      <c r="B654" s="25" t="s">
        <v>18</v>
      </c>
      <c r="C654" s="13">
        <f t="shared" si="79"/>
        <v>78</v>
      </c>
      <c r="D654" s="5">
        <f t="shared" si="79"/>
        <v>0</v>
      </c>
      <c r="E654" s="42">
        <f t="shared" si="79"/>
        <v>78</v>
      </c>
      <c r="F654" s="51">
        <f t="shared" si="79"/>
        <v>78</v>
      </c>
      <c r="G654" s="5">
        <f t="shared" si="79"/>
        <v>0</v>
      </c>
      <c r="H654" s="52">
        <f t="shared" si="79"/>
        <v>78</v>
      </c>
      <c r="I654" s="60">
        <f t="shared" si="75"/>
        <v>100</v>
      </c>
      <c r="J654" s="8" t="str">
        <f t="shared" si="76"/>
        <v>-</v>
      </c>
      <c r="K654" s="61">
        <f t="shared" si="77"/>
        <v>100</v>
      </c>
      <c r="L654" s="25" t="s">
        <v>18</v>
      </c>
    </row>
    <row r="655" spans="2:12" ht="13.5">
      <c r="B655" s="25" t="s">
        <v>19</v>
      </c>
      <c r="C655" s="13">
        <f t="shared" si="79"/>
        <v>138</v>
      </c>
      <c r="D655" s="5">
        <f t="shared" si="79"/>
        <v>0</v>
      </c>
      <c r="E655" s="42">
        <f t="shared" si="79"/>
        <v>138</v>
      </c>
      <c r="F655" s="51">
        <f t="shared" si="79"/>
        <v>138</v>
      </c>
      <c r="G655" s="5">
        <f t="shared" si="79"/>
        <v>0</v>
      </c>
      <c r="H655" s="52">
        <f t="shared" si="79"/>
        <v>138</v>
      </c>
      <c r="I655" s="60">
        <f t="shared" si="75"/>
        <v>100</v>
      </c>
      <c r="J655" s="8" t="str">
        <f t="shared" si="76"/>
        <v>-</v>
      </c>
      <c r="K655" s="61">
        <f t="shared" si="77"/>
        <v>100</v>
      </c>
      <c r="L655" s="25" t="s">
        <v>19</v>
      </c>
    </row>
    <row r="656" spans="2:12" ht="13.5">
      <c r="B656" s="25" t="s">
        <v>20</v>
      </c>
      <c r="C656" s="13">
        <f t="shared" si="79"/>
        <v>3643</v>
      </c>
      <c r="D656" s="5">
        <f t="shared" si="79"/>
        <v>0</v>
      </c>
      <c r="E656" s="42">
        <f t="shared" si="79"/>
        <v>3643</v>
      </c>
      <c r="F656" s="51">
        <f t="shared" si="79"/>
        <v>3643</v>
      </c>
      <c r="G656" s="5">
        <f t="shared" si="79"/>
        <v>0</v>
      </c>
      <c r="H656" s="52">
        <f t="shared" si="79"/>
        <v>3643</v>
      </c>
      <c r="I656" s="60">
        <f t="shared" si="75"/>
        <v>100</v>
      </c>
      <c r="J656" s="8" t="str">
        <f t="shared" si="76"/>
        <v>-</v>
      </c>
      <c r="K656" s="61">
        <f t="shared" si="77"/>
        <v>100</v>
      </c>
      <c r="L656" s="25" t="s">
        <v>20</v>
      </c>
    </row>
    <row r="657" spans="2:12" ht="13.5">
      <c r="B657" s="25" t="s">
        <v>21</v>
      </c>
      <c r="C657" s="13">
        <f t="shared" si="79"/>
        <v>223</v>
      </c>
      <c r="D657" s="5">
        <f t="shared" si="79"/>
        <v>0</v>
      </c>
      <c r="E657" s="42">
        <f t="shared" si="79"/>
        <v>223</v>
      </c>
      <c r="F657" s="51">
        <f t="shared" si="79"/>
        <v>223</v>
      </c>
      <c r="G657" s="5">
        <f t="shared" si="79"/>
        <v>0</v>
      </c>
      <c r="H657" s="52">
        <f t="shared" si="79"/>
        <v>223</v>
      </c>
      <c r="I657" s="60">
        <f t="shared" si="75"/>
        <v>100</v>
      </c>
      <c r="J657" s="8" t="str">
        <f t="shared" si="76"/>
        <v>-</v>
      </c>
      <c r="K657" s="61">
        <f t="shared" si="77"/>
        <v>100</v>
      </c>
      <c r="L657" s="25" t="s">
        <v>21</v>
      </c>
    </row>
    <row r="658" spans="2:12" ht="13.5">
      <c r="B658" s="25" t="s">
        <v>22</v>
      </c>
      <c r="C658" s="13">
        <f t="shared" si="79"/>
        <v>242</v>
      </c>
      <c r="D658" s="5">
        <f t="shared" si="79"/>
        <v>0</v>
      </c>
      <c r="E658" s="42">
        <f t="shared" si="79"/>
        <v>242</v>
      </c>
      <c r="F658" s="51">
        <f t="shared" si="79"/>
        <v>242</v>
      </c>
      <c r="G658" s="5">
        <f t="shared" si="79"/>
        <v>0</v>
      </c>
      <c r="H658" s="52">
        <f t="shared" si="79"/>
        <v>242</v>
      </c>
      <c r="I658" s="60">
        <f t="shared" si="75"/>
        <v>100</v>
      </c>
      <c r="J658" s="8" t="str">
        <f t="shared" si="76"/>
        <v>-</v>
      </c>
      <c r="K658" s="61">
        <f t="shared" si="77"/>
        <v>100</v>
      </c>
      <c r="L658" s="25" t="s">
        <v>22</v>
      </c>
    </row>
    <row r="659" spans="2:12" ht="13.5">
      <c r="B659" s="25" t="s">
        <v>23</v>
      </c>
      <c r="C659" s="13">
        <f t="shared" si="79"/>
        <v>2863</v>
      </c>
      <c r="D659" s="5">
        <f t="shared" si="79"/>
        <v>0</v>
      </c>
      <c r="E659" s="42">
        <f t="shared" si="79"/>
        <v>2863</v>
      </c>
      <c r="F659" s="51">
        <f t="shared" si="79"/>
        <v>2863</v>
      </c>
      <c r="G659" s="5">
        <f t="shared" si="79"/>
        <v>0</v>
      </c>
      <c r="H659" s="52">
        <f t="shared" si="79"/>
        <v>2863</v>
      </c>
      <c r="I659" s="60">
        <f t="shared" si="75"/>
        <v>100</v>
      </c>
      <c r="J659" s="8" t="str">
        <f t="shared" si="76"/>
        <v>-</v>
      </c>
      <c r="K659" s="61">
        <f t="shared" si="77"/>
        <v>100</v>
      </c>
      <c r="L659" s="25" t="s">
        <v>23</v>
      </c>
    </row>
    <row r="660" spans="2:12" ht="13.5">
      <c r="B660" s="25" t="s">
        <v>37</v>
      </c>
      <c r="C660" s="13">
        <f aca="true" t="shared" si="80" ref="C660:H669">C708+C756</f>
        <v>935</v>
      </c>
      <c r="D660" s="5">
        <f t="shared" si="80"/>
        <v>0</v>
      </c>
      <c r="E660" s="42">
        <f t="shared" si="80"/>
        <v>935</v>
      </c>
      <c r="F660" s="51">
        <f t="shared" si="80"/>
        <v>935</v>
      </c>
      <c r="G660" s="5">
        <f t="shared" si="80"/>
        <v>0</v>
      </c>
      <c r="H660" s="52">
        <f t="shared" si="80"/>
        <v>935</v>
      </c>
      <c r="I660" s="60">
        <f t="shared" si="75"/>
        <v>100</v>
      </c>
      <c r="J660" s="8" t="str">
        <f t="shared" si="76"/>
        <v>-</v>
      </c>
      <c r="K660" s="61">
        <f t="shared" si="77"/>
        <v>100</v>
      </c>
      <c r="L660" s="25" t="s">
        <v>37</v>
      </c>
    </row>
    <row r="661" spans="2:12" ht="13.5">
      <c r="B661" s="25" t="s">
        <v>24</v>
      </c>
      <c r="C661" s="13">
        <f t="shared" si="80"/>
        <v>3683</v>
      </c>
      <c r="D661" s="5">
        <f t="shared" si="80"/>
        <v>0</v>
      </c>
      <c r="E661" s="42">
        <f t="shared" si="80"/>
        <v>3683</v>
      </c>
      <c r="F661" s="51">
        <f t="shared" si="80"/>
        <v>3683</v>
      </c>
      <c r="G661" s="5">
        <f t="shared" si="80"/>
        <v>0</v>
      </c>
      <c r="H661" s="52">
        <f t="shared" si="80"/>
        <v>3683</v>
      </c>
      <c r="I661" s="60">
        <f t="shared" si="75"/>
        <v>100</v>
      </c>
      <c r="J661" s="8" t="str">
        <f t="shared" si="76"/>
        <v>-</v>
      </c>
      <c r="K661" s="61">
        <f t="shared" si="77"/>
        <v>100</v>
      </c>
      <c r="L661" s="25" t="s">
        <v>24</v>
      </c>
    </row>
    <row r="662" spans="2:12" ht="13.5">
      <c r="B662" s="25" t="s">
        <v>25</v>
      </c>
      <c r="C662" s="13">
        <f t="shared" si="80"/>
        <v>19</v>
      </c>
      <c r="D662" s="5">
        <f t="shared" si="80"/>
        <v>0</v>
      </c>
      <c r="E662" s="42">
        <f t="shared" si="80"/>
        <v>19</v>
      </c>
      <c r="F662" s="51">
        <f t="shared" si="80"/>
        <v>19</v>
      </c>
      <c r="G662" s="5">
        <f t="shared" si="80"/>
        <v>0</v>
      </c>
      <c r="H662" s="52">
        <f t="shared" si="80"/>
        <v>19</v>
      </c>
      <c r="I662" s="60">
        <f t="shared" si="75"/>
        <v>100</v>
      </c>
      <c r="J662" s="8" t="str">
        <f t="shared" si="76"/>
        <v>-</v>
      </c>
      <c r="K662" s="61">
        <f t="shared" si="77"/>
        <v>100</v>
      </c>
      <c r="L662" s="25" t="s">
        <v>25</v>
      </c>
    </row>
    <row r="663" spans="2:12" ht="13.5">
      <c r="B663" s="25" t="s">
        <v>26</v>
      </c>
      <c r="C663" s="13">
        <f t="shared" si="80"/>
        <v>1742</v>
      </c>
      <c r="D663" s="5">
        <f t="shared" si="80"/>
        <v>0</v>
      </c>
      <c r="E663" s="42">
        <f t="shared" si="80"/>
        <v>1742</v>
      </c>
      <c r="F663" s="51">
        <f t="shared" si="80"/>
        <v>1742</v>
      </c>
      <c r="G663" s="5">
        <f t="shared" si="80"/>
        <v>0</v>
      </c>
      <c r="H663" s="52">
        <f t="shared" si="80"/>
        <v>1742</v>
      </c>
      <c r="I663" s="60">
        <f t="shared" si="75"/>
        <v>100</v>
      </c>
      <c r="J663" s="8" t="str">
        <f t="shared" si="76"/>
        <v>-</v>
      </c>
      <c r="K663" s="61">
        <f t="shared" si="77"/>
        <v>100</v>
      </c>
      <c r="L663" s="25" t="s">
        <v>26</v>
      </c>
    </row>
    <row r="664" spans="2:12" ht="13.5">
      <c r="B664" s="25" t="s">
        <v>27</v>
      </c>
      <c r="C664" s="13">
        <f t="shared" si="80"/>
        <v>4165</v>
      </c>
      <c r="D664" s="5">
        <f t="shared" si="80"/>
        <v>0</v>
      </c>
      <c r="E664" s="42">
        <f t="shared" si="80"/>
        <v>4165</v>
      </c>
      <c r="F664" s="51">
        <f t="shared" si="80"/>
        <v>4165</v>
      </c>
      <c r="G664" s="5">
        <f t="shared" si="80"/>
        <v>0</v>
      </c>
      <c r="H664" s="52">
        <f t="shared" si="80"/>
        <v>4165</v>
      </c>
      <c r="I664" s="60">
        <f t="shared" si="75"/>
        <v>100</v>
      </c>
      <c r="J664" s="8" t="str">
        <f t="shared" si="76"/>
        <v>-</v>
      </c>
      <c r="K664" s="61">
        <f t="shared" si="77"/>
        <v>100</v>
      </c>
      <c r="L664" s="25" t="s">
        <v>27</v>
      </c>
    </row>
    <row r="665" spans="2:12" ht="13.5">
      <c r="B665" s="25" t="s">
        <v>28</v>
      </c>
      <c r="C665" s="13">
        <f t="shared" si="80"/>
        <v>3026</v>
      </c>
      <c r="D665" s="5">
        <f t="shared" si="80"/>
        <v>0</v>
      </c>
      <c r="E665" s="42">
        <f t="shared" si="80"/>
        <v>3026</v>
      </c>
      <c r="F665" s="51">
        <f t="shared" si="80"/>
        <v>3026</v>
      </c>
      <c r="G665" s="5">
        <f t="shared" si="80"/>
        <v>0</v>
      </c>
      <c r="H665" s="52">
        <f t="shared" si="80"/>
        <v>3026</v>
      </c>
      <c r="I665" s="60">
        <f t="shared" si="75"/>
        <v>100</v>
      </c>
      <c r="J665" s="8" t="str">
        <f t="shared" si="76"/>
        <v>-</v>
      </c>
      <c r="K665" s="61">
        <f t="shared" si="77"/>
        <v>100</v>
      </c>
      <c r="L665" s="25" t="s">
        <v>28</v>
      </c>
    </row>
    <row r="666" spans="2:12" ht="13.5">
      <c r="B666" s="25" t="s">
        <v>29</v>
      </c>
      <c r="C666" s="13">
        <f t="shared" si="80"/>
        <v>3064</v>
      </c>
      <c r="D666" s="5">
        <f t="shared" si="80"/>
        <v>0</v>
      </c>
      <c r="E666" s="42">
        <f t="shared" si="80"/>
        <v>3064</v>
      </c>
      <c r="F666" s="51">
        <f t="shared" si="80"/>
        <v>3064</v>
      </c>
      <c r="G666" s="5">
        <f t="shared" si="80"/>
        <v>0</v>
      </c>
      <c r="H666" s="52">
        <f t="shared" si="80"/>
        <v>3064</v>
      </c>
      <c r="I666" s="60">
        <f t="shared" si="75"/>
        <v>100</v>
      </c>
      <c r="J666" s="8" t="str">
        <f t="shared" si="76"/>
        <v>-</v>
      </c>
      <c r="K666" s="61">
        <f t="shared" si="77"/>
        <v>100</v>
      </c>
      <c r="L666" s="25" t="s">
        <v>29</v>
      </c>
    </row>
    <row r="667" spans="2:12" ht="13.5">
      <c r="B667" s="25" t="s">
        <v>30</v>
      </c>
      <c r="C667" s="13">
        <f t="shared" si="80"/>
        <v>2055</v>
      </c>
      <c r="D667" s="7">
        <f t="shared" si="80"/>
        <v>0</v>
      </c>
      <c r="E667" s="42">
        <f t="shared" si="80"/>
        <v>2055</v>
      </c>
      <c r="F667" s="51">
        <f t="shared" si="80"/>
        <v>2055</v>
      </c>
      <c r="G667" s="7">
        <f t="shared" si="80"/>
        <v>0</v>
      </c>
      <c r="H667" s="52">
        <f t="shared" si="80"/>
        <v>2055</v>
      </c>
      <c r="I667" s="60">
        <f t="shared" si="75"/>
        <v>100</v>
      </c>
      <c r="J667" s="7" t="str">
        <f t="shared" si="76"/>
        <v>-</v>
      </c>
      <c r="K667" s="61">
        <f t="shared" si="77"/>
        <v>100</v>
      </c>
      <c r="L667" s="25" t="s">
        <v>30</v>
      </c>
    </row>
    <row r="668" spans="2:12" ht="13.5">
      <c r="B668" s="25" t="s">
        <v>31</v>
      </c>
      <c r="C668" s="13">
        <f t="shared" si="80"/>
        <v>14754</v>
      </c>
      <c r="D668" s="5">
        <f t="shared" si="80"/>
        <v>0</v>
      </c>
      <c r="E668" s="42">
        <f t="shared" si="80"/>
        <v>14754</v>
      </c>
      <c r="F668" s="51">
        <f t="shared" si="80"/>
        <v>14754</v>
      </c>
      <c r="G668" s="5">
        <f t="shared" si="80"/>
        <v>0</v>
      </c>
      <c r="H668" s="52">
        <f t="shared" si="80"/>
        <v>14754</v>
      </c>
      <c r="I668" s="60">
        <f t="shared" si="75"/>
        <v>100</v>
      </c>
      <c r="J668" s="8" t="str">
        <f t="shared" si="76"/>
        <v>-</v>
      </c>
      <c r="K668" s="61">
        <f t="shared" si="77"/>
        <v>100</v>
      </c>
      <c r="L668" s="25" t="s">
        <v>31</v>
      </c>
    </row>
    <row r="669" spans="2:12" ht="13.5">
      <c r="B669" s="26" t="s">
        <v>32</v>
      </c>
      <c r="C669" s="14">
        <f t="shared" si="80"/>
        <v>80</v>
      </c>
      <c r="D669" s="15">
        <f t="shared" si="80"/>
        <v>0</v>
      </c>
      <c r="E669" s="43">
        <f t="shared" si="80"/>
        <v>80</v>
      </c>
      <c r="F669" s="53">
        <f t="shared" si="80"/>
        <v>80</v>
      </c>
      <c r="G669" s="15">
        <f t="shared" si="80"/>
        <v>0</v>
      </c>
      <c r="H669" s="54">
        <f t="shared" si="80"/>
        <v>80</v>
      </c>
      <c r="I669" s="62">
        <f t="shared" si="75"/>
        <v>100</v>
      </c>
      <c r="J669" s="63" t="str">
        <f t="shared" si="76"/>
        <v>-</v>
      </c>
      <c r="K669" s="64">
        <f t="shared" si="77"/>
        <v>100</v>
      </c>
      <c r="L669" s="26" t="s">
        <v>32</v>
      </c>
    </row>
    <row r="670" spans="2:12" ht="15.75" customHeight="1">
      <c r="B670" s="36" t="s">
        <v>38</v>
      </c>
      <c r="C670" s="37">
        <f aca="true" t="shared" si="81" ref="C670:H671">C718+C766</f>
        <v>52174</v>
      </c>
      <c r="D670" s="38">
        <f t="shared" si="81"/>
        <v>0</v>
      </c>
      <c r="E670" s="44">
        <f t="shared" si="81"/>
        <v>52174</v>
      </c>
      <c r="F670" s="55">
        <f t="shared" si="81"/>
        <v>52174</v>
      </c>
      <c r="G670" s="38">
        <f t="shared" si="81"/>
        <v>0</v>
      </c>
      <c r="H670" s="56">
        <f t="shared" si="81"/>
        <v>52174</v>
      </c>
      <c r="I670" s="65">
        <f t="shared" si="75"/>
        <v>100</v>
      </c>
      <c r="J670" s="66" t="str">
        <f t="shared" si="76"/>
        <v>-</v>
      </c>
      <c r="K670" s="67">
        <f t="shared" si="77"/>
        <v>100</v>
      </c>
      <c r="L670" s="36" t="s">
        <v>38</v>
      </c>
    </row>
    <row r="671" spans="2:12" ht="15.75" customHeight="1">
      <c r="B671" s="36" t="s">
        <v>39</v>
      </c>
      <c r="C671" s="37">
        <f t="shared" si="81"/>
        <v>389056</v>
      </c>
      <c r="D671" s="38">
        <f t="shared" si="81"/>
        <v>0</v>
      </c>
      <c r="E671" s="44">
        <f t="shared" si="81"/>
        <v>389056</v>
      </c>
      <c r="F671" s="55">
        <f t="shared" si="81"/>
        <v>389056</v>
      </c>
      <c r="G671" s="38">
        <f t="shared" si="81"/>
        <v>0</v>
      </c>
      <c r="H671" s="56">
        <f t="shared" si="81"/>
        <v>389056</v>
      </c>
      <c r="I671" s="65">
        <f t="shared" si="75"/>
        <v>100</v>
      </c>
      <c r="J671" s="66" t="str">
        <f t="shared" si="76"/>
        <v>-</v>
      </c>
      <c r="K671" s="67">
        <f t="shared" si="77"/>
        <v>100</v>
      </c>
      <c r="L671" s="36" t="s">
        <v>39</v>
      </c>
    </row>
    <row r="673" ht="18.75">
      <c r="B673" s="3" t="s">
        <v>84</v>
      </c>
    </row>
    <row r="674" ht="13.5">
      <c r="K674" s="1" t="s">
        <v>45</v>
      </c>
    </row>
    <row r="675" spans="1:12" ht="13.5">
      <c r="A675" s="2"/>
      <c r="B675" s="22" t="s">
        <v>48</v>
      </c>
      <c r="C675" s="167" t="s">
        <v>41</v>
      </c>
      <c r="D675" s="168"/>
      <c r="E675" s="169"/>
      <c r="F675" s="168" t="s">
        <v>42</v>
      </c>
      <c r="G675" s="168"/>
      <c r="H675" s="168"/>
      <c r="I675" s="167" t="s">
        <v>43</v>
      </c>
      <c r="J675" s="168"/>
      <c r="K675" s="169"/>
      <c r="L675" s="22" t="s">
        <v>46</v>
      </c>
    </row>
    <row r="676" spans="1:12" ht="13.5">
      <c r="A676" s="2"/>
      <c r="B676" s="23"/>
      <c r="C676" s="12" t="s">
        <v>34</v>
      </c>
      <c r="D676" s="9" t="s">
        <v>35</v>
      </c>
      <c r="E676" s="10" t="s">
        <v>40</v>
      </c>
      <c r="F676" s="31" t="s">
        <v>34</v>
      </c>
      <c r="G676" s="9" t="s">
        <v>35</v>
      </c>
      <c r="H676" s="32" t="s">
        <v>40</v>
      </c>
      <c r="I676" s="12" t="s">
        <v>89</v>
      </c>
      <c r="J676" s="9" t="s">
        <v>90</v>
      </c>
      <c r="K676" s="10" t="s">
        <v>91</v>
      </c>
      <c r="L676" s="23"/>
    </row>
    <row r="677" spans="1:12" ht="13.5">
      <c r="A677" s="2"/>
      <c r="B677" s="27" t="s">
        <v>44</v>
      </c>
      <c r="C677" s="28" t="s">
        <v>92</v>
      </c>
      <c r="D677" s="29" t="s">
        <v>93</v>
      </c>
      <c r="E677" s="30" t="s">
        <v>94</v>
      </c>
      <c r="F677" s="33" t="s">
        <v>95</v>
      </c>
      <c r="G677" s="29" t="s">
        <v>96</v>
      </c>
      <c r="H677" s="34" t="s">
        <v>97</v>
      </c>
      <c r="I677" s="28"/>
      <c r="J677" s="29"/>
      <c r="K677" s="30"/>
      <c r="L677" s="27" t="s">
        <v>47</v>
      </c>
    </row>
    <row r="678" spans="2:12" ht="13.5">
      <c r="B678" s="24" t="s">
        <v>98</v>
      </c>
      <c r="C678" s="18">
        <f>'[1]交付金'!B7</f>
        <v>87243</v>
      </c>
      <c r="D678" s="19">
        <f>'[1]交付金'!C7</f>
        <v>0</v>
      </c>
      <c r="E678" s="41">
        <f>'[1]交付金'!D7</f>
        <v>87243</v>
      </c>
      <c r="F678" s="49">
        <f>'[1]交付金'!E7</f>
        <v>87243</v>
      </c>
      <c r="G678" s="19">
        <f>'[1]交付金'!F7</f>
        <v>0</v>
      </c>
      <c r="H678" s="50">
        <f>'[1]交付金'!G7</f>
        <v>87243</v>
      </c>
      <c r="I678" s="57">
        <f aca="true" t="shared" si="82" ref="I678:I719">IF(C678=0,"-",ROUND(F678/C678*100,1))</f>
        <v>100</v>
      </c>
      <c r="J678" s="58" t="str">
        <f aca="true" t="shared" si="83" ref="J678:J719">IF(D678=0,"-",ROUND(G678/D678*100,1))</f>
        <v>-</v>
      </c>
      <c r="K678" s="59">
        <f aca="true" t="shared" si="84" ref="K678:K719">IF(E678=0,"-",ROUND(H678/E678*100,1))</f>
        <v>100</v>
      </c>
      <c r="L678" s="35" t="s">
        <v>98</v>
      </c>
    </row>
    <row r="679" spans="2:12" ht="13.5">
      <c r="B679" s="25" t="s">
        <v>0</v>
      </c>
      <c r="C679" s="13">
        <f>'[1]交付金'!B8</f>
        <v>15863</v>
      </c>
      <c r="D679" s="5">
        <f>'[1]交付金'!C8</f>
        <v>0</v>
      </c>
      <c r="E679" s="42">
        <f>'[1]交付金'!D8</f>
        <v>15863</v>
      </c>
      <c r="F679" s="51">
        <f>'[1]交付金'!E8</f>
        <v>15863</v>
      </c>
      <c r="G679" s="5">
        <f>'[1]交付金'!F8</f>
        <v>0</v>
      </c>
      <c r="H679" s="52">
        <f>'[1]交付金'!G8</f>
        <v>15863</v>
      </c>
      <c r="I679" s="60">
        <f t="shared" si="82"/>
        <v>100</v>
      </c>
      <c r="J679" s="8" t="str">
        <f t="shared" si="83"/>
        <v>-</v>
      </c>
      <c r="K679" s="61">
        <f t="shared" si="84"/>
        <v>100</v>
      </c>
      <c r="L679" s="25" t="s">
        <v>0</v>
      </c>
    </row>
    <row r="680" spans="2:12" ht="13.5">
      <c r="B680" s="25" t="s">
        <v>1</v>
      </c>
      <c r="C680" s="13">
        <f>'[1]交付金'!B9</f>
        <v>58509</v>
      </c>
      <c r="D680" s="5">
        <f>'[1]交付金'!C9</f>
        <v>0</v>
      </c>
      <c r="E680" s="42">
        <f>'[1]交付金'!D9</f>
        <v>58509</v>
      </c>
      <c r="F680" s="51">
        <f>'[1]交付金'!E9</f>
        <v>58509</v>
      </c>
      <c r="G680" s="5">
        <f>'[1]交付金'!F9</f>
        <v>0</v>
      </c>
      <c r="H680" s="52">
        <f>'[1]交付金'!G9</f>
        <v>58509</v>
      </c>
      <c r="I680" s="60">
        <f t="shared" si="82"/>
        <v>100</v>
      </c>
      <c r="J680" s="8" t="str">
        <f t="shared" si="83"/>
        <v>-</v>
      </c>
      <c r="K680" s="61">
        <f t="shared" si="84"/>
        <v>100</v>
      </c>
      <c r="L680" s="25" t="s">
        <v>1</v>
      </c>
    </row>
    <row r="681" spans="2:12" ht="13.5">
      <c r="B681" s="25" t="s">
        <v>2</v>
      </c>
      <c r="C681" s="13">
        <f>'[1]交付金'!B10</f>
        <v>28430</v>
      </c>
      <c r="D681" s="5">
        <f>'[1]交付金'!C10</f>
        <v>0</v>
      </c>
      <c r="E681" s="42">
        <f>'[1]交付金'!D10</f>
        <v>28430</v>
      </c>
      <c r="F681" s="51">
        <f>'[1]交付金'!E10</f>
        <v>28430</v>
      </c>
      <c r="G681" s="5">
        <f>'[1]交付金'!F10</f>
        <v>0</v>
      </c>
      <c r="H681" s="52">
        <f>'[1]交付金'!G10</f>
        <v>28430</v>
      </c>
      <c r="I681" s="60">
        <f t="shared" si="82"/>
        <v>100</v>
      </c>
      <c r="J681" s="8" t="str">
        <f t="shared" si="83"/>
        <v>-</v>
      </c>
      <c r="K681" s="61">
        <f t="shared" si="84"/>
        <v>100</v>
      </c>
      <c r="L681" s="25" t="s">
        <v>2</v>
      </c>
    </row>
    <row r="682" spans="2:12" ht="13.5">
      <c r="B682" s="25" t="s">
        <v>3</v>
      </c>
      <c r="C682" s="13">
        <f>'[1]交付金'!B11</f>
        <v>38275</v>
      </c>
      <c r="D682" s="5">
        <f>'[1]交付金'!C11</f>
        <v>0</v>
      </c>
      <c r="E682" s="42">
        <f>'[1]交付金'!D11</f>
        <v>38275</v>
      </c>
      <c r="F682" s="51">
        <f>'[1]交付金'!E11</f>
        <v>38275</v>
      </c>
      <c r="G682" s="5">
        <f>'[1]交付金'!F11</f>
        <v>0</v>
      </c>
      <c r="H682" s="52">
        <f>'[1]交付金'!G11</f>
        <v>38275</v>
      </c>
      <c r="I682" s="60">
        <f t="shared" si="82"/>
        <v>100</v>
      </c>
      <c r="J682" s="8" t="str">
        <f t="shared" si="83"/>
        <v>-</v>
      </c>
      <c r="K682" s="61">
        <f t="shared" si="84"/>
        <v>100</v>
      </c>
      <c r="L682" s="25" t="s">
        <v>3</v>
      </c>
    </row>
    <row r="683" spans="2:12" ht="13.5">
      <c r="B683" s="25" t="s">
        <v>4</v>
      </c>
      <c r="C683" s="13">
        <f>'[1]交付金'!B12</f>
        <v>24550</v>
      </c>
      <c r="D683" s="5">
        <f>'[1]交付金'!C12</f>
        <v>0</v>
      </c>
      <c r="E683" s="42">
        <f>'[1]交付金'!D12</f>
        <v>24550</v>
      </c>
      <c r="F683" s="51">
        <f>'[1]交付金'!E12</f>
        <v>24550</v>
      </c>
      <c r="G683" s="5">
        <f>'[1]交付金'!F12</f>
        <v>0</v>
      </c>
      <c r="H683" s="52">
        <f>'[1]交付金'!G12</f>
        <v>24550</v>
      </c>
      <c r="I683" s="60">
        <f t="shared" si="82"/>
        <v>100</v>
      </c>
      <c r="J683" s="8" t="str">
        <f t="shared" si="83"/>
        <v>-</v>
      </c>
      <c r="K683" s="61">
        <f t="shared" si="84"/>
        <v>100</v>
      </c>
      <c r="L683" s="25" t="s">
        <v>4</v>
      </c>
    </row>
    <row r="684" spans="2:12" ht="13.5">
      <c r="B684" s="25" t="s">
        <v>80</v>
      </c>
      <c r="C684" s="13">
        <f>'[1]交付金'!B13</f>
        <v>3969</v>
      </c>
      <c r="D684" s="5">
        <f>'[1]交付金'!C13</f>
        <v>0</v>
      </c>
      <c r="E684" s="42">
        <f>'[1]交付金'!D13</f>
        <v>3969</v>
      </c>
      <c r="F684" s="51">
        <f>'[1]交付金'!E13</f>
        <v>3969</v>
      </c>
      <c r="G684" s="5">
        <f>'[1]交付金'!F13</f>
        <v>0</v>
      </c>
      <c r="H684" s="52">
        <f>'[1]交付金'!G13</f>
        <v>3969</v>
      </c>
      <c r="I684" s="60">
        <f t="shared" si="82"/>
        <v>100</v>
      </c>
      <c r="J684" s="8" t="str">
        <f t="shared" si="83"/>
        <v>-</v>
      </c>
      <c r="K684" s="61">
        <f t="shared" si="84"/>
        <v>100</v>
      </c>
      <c r="L684" s="25" t="s">
        <v>81</v>
      </c>
    </row>
    <row r="685" spans="2:12" ht="13.5">
      <c r="B685" s="25" t="s">
        <v>5</v>
      </c>
      <c r="C685" s="13">
        <f>'[1]交付金'!B14</f>
        <v>12108</v>
      </c>
      <c r="D685" s="5">
        <f>'[1]交付金'!C14</f>
        <v>0</v>
      </c>
      <c r="E685" s="42">
        <f>'[1]交付金'!D14</f>
        <v>12108</v>
      </c>
      <c r="F685" s="51">
        <f>'[1]交付金'!E14</f>
        <v>12108</v>
      </c>
      <c r="G685" s="5">
        <f>'[1]交付金'!F14</f>
        <v>0</v>
      </c>
      <c r="H685" s="52">
        <f>'[1]交付金'!G14</f>
        <v>12108</v>
      </c>
      <c r="I685" s="60">
        <f t="shared" si="82"/>
        <v>100</v>
      </c>
      <c r="J685" s="8" t="str">
        <f t="shared" si="83"/>
        <v>-</v>
      </c>
      <c r="K685" s="61">
        <f t="shared" si="84"/>
        <v>100</v>
      </c>
      <c r="L685" s="25" t="s">
        <v>5</v>
      </c>
    </row>
    <row r="686" spans="2:12" ht="13.5">
      <c r="B686" s="25" t="s">
        <v>6</v>
      </c>
      <c r="C686" s="13">
        <f>'[1]交付金'!B15</f>
        <v>2729</v>
      </c>
      <c r="D686" s="5">
        <f>'[1]交付金'!C15</f>
        <v>0</v>
      </c>
      <c r="E686" s="42">
        <f>'[1]交付金'!D15</f>
        <v>2729</v>
      </c>
      <c r="F686" s="51">
        <f>'[1]交付金'!E15</f>
        <v>2729</v>
      </c>
      <c r="G686" s="5">
        <f>'[1]交付金'!F15</f>
        <v>0</v>
      </c>
      <c r="H686" s="52">
        <f>'[1]交付金'!G15</f>
        <v>2729</v>
      </c>
      <c r="I686" s="60">
        <f t="shared" si="82"/>
        <v>100</v>
      </c>
      <c r="J686" s="8" t="str">
        <f t="shared" si="83"/>
        <v>-</v>
      </c>
      <c r="K686" s="61">
        <f t="shared" si="84"/>
        <v>100</v>
      </c>
      <c r="L686" s="25" t="s">
        <v>6</v>
      </c>
    </row>
    <row r="687" spans="2:12" ht="13.5">
      <c r="B687" s="25" t="s">
        <v>7</v>
      </c>
      <c r="C687" s="13">
        <f>'[1]交付金'!B16</f>
        <v>736</v>
      </c>
      <c r="D687" s="5">
        <f>'[1]交付金'!C16</f>
        <v>0</v>
      </c>
      <c r="E687" s="42">
        <f>'[1]交付金'!D16</f>
        <v>736</v>
      </c>
      <c r="F687" s="51">
        <f>'[1]交付金'!E16</f>
        <v>736</v>
      </c>
      <c r="G687" s="5">
        <f>'[1]交付金'!F16</f>
        <v>0</v>
      </c>
      <c r="H687" s="52">
        <f>'[1]交付金'!G16</f>
        <v>736</v>
      </c>
      <c r="I687" s="60">
        <f t="shared" si="82"/>
        <v>100</v>
      </c>
      <c r="J687" s="8" t="str">
        <f t="shared" si="83"/>
        <v>-</v>
      </c>
      <c r="K687" s="61">
        <f t="shared" si="84"/>
        <v>100</v>
      </c>
      <c r="L687" s="25" t="s">
        <v>7</v>
      </c>
    </row>
    <row r="688" spans="2:12" ht="13.5">
      <c r="B688" s="25" t="str">
        <f>B592</f>
        <v>葛　城　市</v>
      </c>
      <c r="C688" s="13">
        <f>'[1]交付金'!B17</f>
        <v>0</v>
      </c>
      <c r="D688" s="5">
        <f>'[1]交付金'!C17</f>
        <v>0</v>
      </c>
      <c r="E688" s="42">
        <f>'[1]交付金'!D17</f>
        <v>0</v>
      </c>
      <c r="F688" s="51">
        <f>'[1]交付金'!E17</f>
        <v>0</v>
      </c>
      <c r="G688" s="5">
        <f>'[1]交付金'!F17</f>
        <v>0</v>
      </c>
      <c r="H688" s="52">
        <f>'[1]交付金'!G17</f>
        <v>0</v>
      </c>
      <c r="I688" s="60" t="str">
        <f t="shared" si="82"/>
        <v>-</v>
      </c>
      <c r="J688" s="8" t="str">
        <f t="shared" si="83"/>
        <v>-</v>
      </c>
      <c r="K688" s="61" t="str">
        <f t="shared" si="84"/>
        <v>-</v>
      </c>
      <c r="L688" s="25" t="str">
        <f>B688</f>
        <v>葛　城　市</v>
      </c>
    </row>
    <row r="689" spans="2:12" ht="13.5">
      <c r="B689" s="68" t="s">
        <v>87</v>
      </c>
      <c r="C689" s="51">
        <f>'[1]交付金'!B18</f>
        <v>32</v>
      </c>
      <c r="D689" s="5">
        <f>'[1]交付金'!C18</f>
        <v>0</v>
      </c>
      <c r="E689" s="42">
        <f>'[1]交付金'!D18</f>
        <v>32</v>
      </c>
      <c r="F689" s="51">
        <f>'[1]交付金'!E18</f>
        <v>32</v>
      </c>
      <c r="G689" s="5">
        <f>'[1]交付金'!F18</f>
        <v>0</v>
      </c>
      <c r="H689" s="52">
        <f>'[1]交付金'!G18</f>
        <v>32</v>
      </c>
      <c r="I689" s="60">
        <f t="shared" si="82"/>
        <v>100</v>
      </c>
      <c r="J689" s="8" t="str">
        <f t="shared" si="83"/>
        <v>-</v>
      </c>
      <c r="K689" s="91">
        <f t="shared" si="84"/>
        <v>100</v>
      </c>
      <c r="L689" s="68" t="s">
        <v>87</v>
      </c>
    </row>
    <row r="690" spans="2:12" ht="13.5">
      <c r="B690" s="36" t="s">
        <v>36</v>
      </c>
      <c r="C690" s="37">
        <f>'[1]交付金'!B19</f>
        <v>272444</v>
      </c>
      <c r="D690" s="38">
        <f>'[1]交付金'!C19</f>
        <v>0</v>
      </c>
      <c r="E690" s="44">
        <f>'[1]交付金'!D19</f>
        <v>272444</v>
      </c>
      <c r="F690" s="55">
        <f>'[1]交付金'!E19</f>
        <v>272444</v>
      </c>
      <c r="G690" s="38">
        <f>'[1]交付金'!F19</f>
        <v>0</v>
      </c>
      <c r="H690" s="56">
        <f>'[1]交付金'!G19</f>
        <v>272444</v>
      </c>
      <c r="I690" s="65">
        <f t="shared" si="82"/>
        <v>100</v>
      </c>
      <c r="J690" s="66" t="str">
        <f t="shared" si="83"/>
        <v>-</v>
      </c>
      <c r="K690" s="67">
        <f t="shared" si="84"/>
        <v>100</v>
      </c>
      <c r="L690" s="36" t="s">
        <v>36</v>
      </c>
    </row>
    <row r="691" spans="2:12" ht="13.5">
      <c r="B691" s="25" t="s">
        <v>8</v>
      </c>
      <c r="C691" s="13">
        <f>'[1]交付金'!B20</f>
        <v>46</v>
      </c>
      <c r="D691" s="5">
        <f>'[1]交付金'!C20</f>
        <v>0</v>
      </c>
      <c r="E691" s="42">
        <f>'[1]交付金'!D20</f>
        <v>46</v>
      </c>
      <c r="F691" s="51">
        <f>'[1]交付金'!E20</f>
        <v>46</v>
      </c>
      <c r="G691" s="5">
        <f>'[1]交付金'!F20</f>
        <v>0</v>
      </c>
      <c r="H691" s="52">
        <f>'[1]交付金'!G20</f>
        <v>46</v>
      </c>
      <c r="I691" s="60">
        <f t="shared" si="82"/>
        <v>100</v>
      </c>
      <c r="J691" s="8" t="str">
        <f t="shared" si="83"/>
        <v>-</v>
      </c>
      <c r="K691" s="61">
        <f t="shared" si="84"/>
        <v>100</v>
      </c>
      <c r="L691" s="25" t="s">
        <v>8</v>
      </c>
    </row>
    <row r="692" spans="2:12" ht="13.5">
      <c r="B692" s="25" t="s">
        <v>9</v>
      </c>
      <c r="C692" s="13">
        <f>'[1]交付金'!B21</f>
        <v>0</v>
      </c>
      <c r="D692" s="5">
        <f>'[1]交付金'!C21</f>
        <v>0</v>
      </c>
      <c r="E692" s="42">
        <f>'[1]交付金'!D21</f>
        <v>0</v>
      </c>
      <c r="F692" s="51">
        <f>'[1]交付金'!E21</f>
        <v>0</v>
      </c>
      <c r="G692" s="5">
        <f>'[1]交付金'!F21</f>
        <v>0</v>
      </c>
      <c r="H692" s="52">
        <f>'[1]交付金'!G21</f>
        <v>0</v>
      </c>
      <c r="I692" s="60" t="str">
        <f t="shared" si="82"/>
        <v>-</v>
      </c>
      <c r="J692" s="8" t="str">
        <f t="shared" si="83"/>
        <v>-</v>
      </c>
      <c r="K692" s="61" t="str">
        <f t="shared" si="84"/>
        <v>-</v>
      </c>
      <c r="L692" s="25" t="s">
        <v>9</v>
      </c>
    </row>
    <row r="693" spans="2:12" ht="13.5">
      <c r="B693" s="25" t="s">
        <v>10</v>
      </c>
      <c r="C693" s="13">
        <f>'[1]交付金'!B22</f>
        <v>0</v>
      </c>
      <c r="D693" s="5">
        <f>'[1]交付金'!C22</f>
        <v>0</v>
      </c>
      <c r="E693" s="42">
        <f>'[1]交付金'!D22</f>
        <v>0</v>
      </c>
      <c r="F693" s="51">
        <f>'[1]交付金'!E22</f>
        <v>0</v>
      </c>
      <c r="G693" s="5">
        <f>'[1]交付金'!F22</f>
        <v>0</v>
      </c>
      <c r="H693" s="52">
        <f>'[1]交付金'!G22</f>
        <v>0</v>
      </c>
      <c r="I693" s="60" t="str">
        <f t="shared" si="82"/>
        <v>-</v>
      </c>
      <c r="J693" s="8" t="str">
        <f t="shared" si="83"/>
        <v>-</v>
      </c>
      <c r="K693" s="61" t="str">
        <f t="shared" si="84"/>
        <v>-</v>
      </c>
      <c r="L693" s="25" t="s">
        <v>10</v>
      </c>
    </row>
    <row r="694" spans="2:12" ht="13.5">
      <c r="B694" s="25" t="s">
        <v>11</v>
      </c>
      <c r="C694" s="13">
        <f>'[1]交付金'!B23</f>
        <v>562</v>
      </c>
      <c r="D694" s="5">
        <f>'[1]交付金'!C23</f>
        <v>0</v>
      </c>
      <c r="E694" s="42">
        <f>'[1]交付金'!D23</f>
        <v>562</v>
      </c>
      <c r="F694" s="51">
        <f>'[1]交付金'!E23</f>
        <v>562</v>
      </c>
      <c r="G694" s="5">
        <f>'[1]交付金'!F23</f>
        <v>0</v>
      </c>
      <c r="H694" s="52">
        <f>'[1]交付金'!G23</f>
        <v>562</v>
      </c>
      <c r="I694" s="60">
        <f t="shared" si="82"/>
        <v>100</v>
      </c>
      <c r="J694" s="8" t="str">
        <f t="shared" si="83"/>
        <v>-</v>
      </c>
      <c r="K694" s="61">
        <f t="shared" si="84"/>
        <v>100</v>
      </c>
      <c r="L694" s="25" t="s">
        <v>11</v>
      </c>
    </row>
    <row r="695" spans="2:12" ht="13.5">
      <c r="B695" s="25" t="s">
        <v>12</v>
      </c>
      <c r="C695" s="13">
        <f>'[1]交付金'!B24</f>
        <v>0</v>
      </c>
      <c r="D695" s="5">
        <f>'[1]交付金'!C24</f>
        <v>0</v>
      </c>
      <c r="E695" s="42">
        <f>'[1]交付金'!D24</f>
        <v>0</v>
      </c>
      <c r="F695" s="51">
        <f>'[1]交付金'!E24</f>
        <v>0</v>
      </c>
      <c r="G695" s="5">
        <f>'[1]交付金'!F24</f>
        <v>0</v>
      </c>
      <c r="H695" s="52">
        <f>'[1]交付金'!G24</f>
        <v>0</v>
      </c>
      <c r="I695" s="60" t="str">
        <f t="shared" si="82"/>
        <v>-</v>
      </c>
      <c r="J695" s="8" t="str">
        <f t="shared" si="83"/>
        <v>-</v>
      </c>
      <c r="K695" s="61" t="str">
        <f t="shared" si="84"/>
        <v>-</v>
      </c>
      <c r="L695" s="25" t="s">
        <v>12</v>
      </c>
    </row>
    <row r="696" spans="2:12" ht="13.5">
      <c r="B696" s="25" t="s">
        <v>33</v>
      </c>
      <c r="C696" s="13">
        <f>'[1]交付金'!B25</f>
        <v>0</v>
      </c>
      <c r="D696" s="5">
        <f>'[1]交付金'!C25</f>
        <v>0</v>
      </c>
      <c r="E696" s="42">
        <f>'[1]交付金'!D25</f>
        <v>0</v>
      </c>
      <c r="F696" s="51">
        <f>'[1]交付金'!E25</f>
        <v>0</v>
      </c>
      <c r="G696" s="5">
        <f>'[1]交付金'!F25</f>
        <v>0</v>
      </c>
      <c r="H696" s="52">
        <f>'[1]交付金'!G25</f>
        <v>0</v>
      </c>
      <c r="I696" s="60" t="str">
        <f t="shared" si="82"/>
        <v>-</v>
      </c>
      <c r="J696" s="8" t="str">
        <f t="shared" si="83"/>
        <v>-</v>
      </c>
      <c r="K696" s="61" t="str">
        <f t="shared" si="84"/>
        <v>-</v>
      </c>
      <c r="L696" s="25" t="s">
        <v>33</v>
      </c>
    </row>
    <row r="697" spans="2:12" ht="13.5">
      <c r="B697" s="25" t="s">
        <v>13</v>
      </c>
      <c r="C697" s="13">
        <f>'[1]交付金'!B26</f>
        <v>110</v>
      </c>
      <c r="D697" s="5">
        <f>'[1]交付金'!C26</f>
        <v>0</v>
      </c>
      <c r="E697" s="42">
        <f>'[1]交付金'!D26</f>
        <v>110</v>
      </c>
      <c r="F697" s="51">
        <f>'[1]交付金'!E26</f>
        <v>110</v>
      </c>
      <c r="G697" s="5">
        <f>'[1]交付金'!F26</f>
        <v>0</v>
      </c>
      <c r="H697" s="52">
        <f>'[1]交付金'!G26</f>
        <v>110</v>
      </c>
      <c r="I697" s="60">
        <f t="shared" si="82"/>
        <v>100</v>
      </c>
      <c r="J697" s="8" t="str">
        <f t="shared" si="83"/>
        <v>-</v>
      </c>
      <c r="K697" s="61">
        <f t="shared" si="84"/>
        <v>100</v>
      </c>
      <c r="L697" s="25" t="s">
        <v>13</v>
      </c>
    </row>
    <row r="698" spans="2:12" ht="13.5">
      <c r="B698" s="25" t="s">
        <v>14</v>
      </c>
      <c r="C698" s="13">
        <f>'[1]交付金'!B27</f>
        <v>5658</v>
      </c>
      <c r="D698" s="5">
        <f>'[1]交付金'!C27</f>
        <v>0</v>
      </c>
      <c r="E698" s="42">
        <f>'[1]交付金'!D27</f>
        <v>5658</v>
      </c>
      <c r="F698" s="51">
        <f>'[1]交付金'!E27</f>
        <v>5658</v>
      </c>
      <c r="G698" s="5">
        <f>'[1]交付金'!F27</f>
        <v>0</v>
      </c>
      <c r="H698" s="52">
        <f>'[1]交付金'!G27</f>
        <v>5658</v>
      </c>
      <c r="I698" s="60">
        <f t="shared" si="82"/>
        <v>100</v>
      </c>
      <c r="J698" s="8" t="str">
        <f t="shared" si="83"/>
        <v>-</v>
      </c>
      <c r="K698" s="61">
        <f t="shared" si="84"/>
        <v>100</v>
      </c>
      <c r="L698" s="25" t="s">
        <v>14</v>
      </c>
    </row>
    <row r="699" spans="2:12" ht="13.5">
      <c r="B699" s="25" t="s">
        <v>15</v>
      </c>
      <c r="C699" s="13">
        <f>'[1]交付金'!B28</f>
        <v>20</v>
      </c>
      <c r="D699" s="5">
        <f>'[1]交付金'!C28</f>
        <v>0</v>
      </c>
      <c r="E699" s="42">
        <f>'[1]交付金'!D28</f>
        <v>20</v>
      </c>
      <c r="F699" s="51">
        <f>'[1]交付金'!E28</f>
        <v>20</v>
      </c>
      <c r="G699" s="5">
        <f>'[1]交付金'!F28</f>
        <v>0</v>
      </c>
      <c r="H699" s="52">
        <f>'[1]交付金'!G28</f>
        <v>20</v>
      </c>
      <c r="I699" s="60">
        <f t="shared" si="82"/>
        <v>100</v>
      </c>
      <c r="J699" s="8" t="str">
        <f t="shared" si="83"/>
        <v>-</v>
      </c>
      <c r="K699" s="61">
        <f t="shared" si="84"/>
        <v>100</v>
      </c>
      <c r="L699" s="25" t="s">
        <v>15</v>
      </c>
    </row>
    <row r="700" spans="2:12" ht="13.5">
      <c r="B700" s="25" t="s">
        <v>16</v>
      </c>
      <c r="C700" s="13">
        <f>'[1]交付金'!B29</f>
        <v>0</v>
      </c>
      <c r="D700" s="5">
        <f>'[1]交付金'!C29</f>
        <v>0</v>
      </c>
      <c r="E700" s="42">
        <f>'[1]交付金'!D29</f>
        <v>0</v>
      </c>
      <c r="F700" s="51">
        <f>'[1]交付金'!E29</f>
        <v>0</v>
      </c>
      <c r="G700" s="5">
        <f>'[1]交付金'!F29</f>
        <v>0</v>
      </c>
      <c r="H700" s="52">
        <f>'[1]交付金'!G29</f>
        <v>0</v>
      </c>
      <c r="I700" s="60" t="str">
        <f t="shared" si="82"/>
        <v>-</v>
      </c>
      <c r="J700" s="8" t="str">
        <f t="shared" si="83"/>
        <v>-</v>
      </c>
      <c r="K700" s="61" t="str">
        <f t="shared" si="84"/>
        <v>-</v>
      </c>
      <c r="L700" s="25" t="s">
        <v>16</v>
      </c>
    </row>
    <row r="701" spans="2:12" ht="13.5">
      <c r="B701" s="25" t="s">
        <v>17</v>
      </c>
      <c r="C701" s="13">
        <f>'[1]交付金'!B30</f>
        <v>1463</v>
      </c>
      <c r="D701" s="5">
        <f>'[1]交付金'!C30</f>
        <v>0</v>
      </c>
      <c r="E701" s="42">
        <f>'[1]交付金'!D30</f>
        <v>1463</v>
      </c>
      <c r="F701" s="51">
        <f>'[1]交付金'!E30</f>
        <v>1463</v>
      </c>
      <c r="G701" s="5">
        <f>'[1]交付金'!F30</f>
        <v>0</v>
      </c>
      <c r="H701" s="52">
        <f>'[1]交付金'!G30</f>
        <v>1463</v>
      </c>
      <c r="I701" s="60">
        <f t="shared" si="82"/>
        <v>100</v>
      </c>
      <c r="J701" s="8" t="str">
        <f t="shared" si="83"/>
        <v>-</v>
      </c>
      <c r="K701" s="61">
        <f t="shared" si="84"/>
        <v>100</v>
      </c>
      <c r="L701" s="25" t="s">
        <v>17</v>
      </c>
    </row>
    <row r="702" spans="2:12" ht="13.5">
      <c r="B702" s="25" t="s">
        <v>18</v>
      </c>
      <c r="C702" s="13">
        <f>'[1]交付金'!B31</f>
        <v>0</v>
      </c>
      <c r="D702" s="5">
        <f>'[1]交付金'!C31</f>
        <v>0</v>
      </c>
      <c r="E702" s="42">
        <f>'[1]交付金'!D31</f>
        <v>0</v>
      </c>
      <c r="F702" s="51">
        <f>'[1]交付金'!E31</f>
        <v>0</v>
      </c>
      <c r="G702" s="5">
        <f>'[1]交付金'!F31</f>
        <v>0</v>
      </c>
      <c r="H702" s="52">
        <f>'[1]交付金'!G31</f>
        <v>0</v>
      </c>
      <c r="I702" s="60" t="str">
        <f t="shared" si="82"/>
        <v>-</v>
      </c>
      <c r="J702" s="8" t="str">
        <f t="shared" si="83"/>
        <v>-</v>
      </c>
      <c r="K702" s="61" t="str">
        <f t="shared" si="84"/>
        <v>-</v>
      </c>
      <c r="L702" s="25" t="s">
        <v>18</v>
      </c>
    </row>
    <row r="703" spans="2:12" ht="13.5">
      <c r="B703" s="25" t="s">
        <v>19</v>
      </c>
      <c r="C703" s="13">
        <f>'[1]交付金'!B32</f>
        <v>0</v>
      </c>
      <c r="D703" s="5">
        <f>'[1]交付金'!C32</f>
        <v>0</v>
      </c>
      <c r="E703" s="42">
        <f>'[1]交付金'!D32</f>
        <v>0</v>
      </c>
      <c r="F703" s="51">
        <f>'[1]交付金'!E32</f>
        <v>0</v>
      </c>
      <c r="G703" s="5">
        <f>'[1]交付金'!F32</f>
        <v>0</v>
      </c>
      <c r="H703" s="52">
        <f>'[1]交付金'!G32</f>
        <v>0</v>
      </c>
      <c r="I703" s="60" t="str">
        <f t="shared" si="82"/>
        <v>-</v>
      </c>
      <c r="J703" s="8" t="str">
        <f t="shared" si="83"/>
        <v>-</v>
      </c>
      <c r="K703" s="61" t="str">
        <f t="shared" si="84"/>
        <v>-</v>
      </c>
      <c r="L703" s="25" t="s">
        <v>19</v>
      </c>
    </row>
    <row r="704" spans="2:12" ht="13.5">
      <c r="B704" s="25" t="s">
        <v>20</v>
      </c>
      <c r="C704" s="13">
        <f>'[1]交付金'!B33</f>
        <v>0</v>
      </c>
      <c r="D704" s="5">
        <f>'[1]交付金'!C33</f>
        <v>0</v>
      </c>
      <c r="E704" s="42">
        <f>'[1]交付金'!D33</f>
        <v>0</v>
      </c>
      <c r="F704" s="51">
        <f>'[1]交付金'!E33</f>
        <v>0</v>
      </c>
      <c r="G704" s="5">
        <f>'[1]交付金'!F33</f>
        <v>0</v>
      </c>
      <c r="H704" s="52">
        <f>'[1]交付金'!G33</f>
        <v>0</v>
      </c>
      <c r="I704" s="60" t="str">
        <f t="shared" si="82"/>
        <v>-</v>
      </c>
      <c r="J704" s="8" t="str">
        <f t="shared" si="83"/>
        <v>-</v>
      </c>
      <c r="K704" s="61" t="str">
        <f t="shared" si="84"/>
        <v>-</v>
      </c>
      <c r="L704" s="25" t="s">
        <v>20</v>
      </c>
    </row>
    <row r="705" spans="2:12" ht="13.5">
      <c r="B705" s="25" t="s">
        <v>21</v>
      </c>
      <c r="C705" s="13">
        <f>'[1]交付金'!B34</f>
        <v>11</v>
      </c>
      <c r="D705" s="5">
        <f>'[1]交付金'!C34</f>
        <v>0</v>
      </c>
      <c r="E705" s="42">
        <f>'[1]交付金'!D34</f>
        <v>11</v>
      </c>
      <c r="F705" s="51">
        <f>'[1]交付金'!E34</f>
        <v>11</v>
      </c>
      <c r="G705" s="5">
        <f>'[1]交付金'!F34</f>
        <v>0</v>
      </c>
      <c r="H705" s="52">
        <f>'[1]交付金'!G34</f>
        <v>11</v>
      </c>
      <c r="I705" s="60">
        <f t="shared" si="82"/>
        <v>100</v>
      </c>
      <c r="J705" s="8" t="str">
        <f t="shared" si="83"/>
        <v>-</v>
      </c>
      <c r="K705" s="61">
        <f t="shared" si="84"/>
        <v>100</v>
      </c>
      <c r="L705" s="25" t="s">
        <v>21</v>
      </c>
    </row>
    <row r="706" spans="2:12" ht="13.5">
      <c r="B706" s="25" t="s">
        <v>22</v>
      </c>
      <c r="C706" s="13">
        <f>'[1]交付金'!B35</f>
        <v>0</v>
      </c>
      <c r="D706" s="5">
        <f>'[1]交付金'!C35</f>
        <v>0</v>
      </c>
      <c r="E706" s="42">
        <f>'[1]交付金'!D35</f>
        <v>0</v>
      </c>
      <c r="F706" s="51">
        <f>'[1]交付金'!E35</f>
        <v>0</v>
      </c>
      <c r="G706" s="5">
        <f>'[1]交付金'!F35</f>
        <v>0</v>
      </c>
      <c r="H706" s="52">
        <f>'[1]交付金'!G35</f>
        <v>0</v>
      </c>
      <c r="I706" s="60" t="str">
        <f t="shared" si="82"/>
        <v>-</v>
      </c>
      <c r="J706" s="8" t="str">
        <f t="shared" si="83"/>
        <v>-</v>
      </c>
      <c r="K706" s="61" t="str">
        <f t="shared" si="84"/>
        <v>-</v>
      </c>
      <c r="L706" s="25" t="s">
        <v>22</v>
      </c>
    </row>
    <row r="707" spans="2:12" ht="13.5">
      <c r="B707" s="25" t="s">
        <v>23</v>
      </c>
      <c r="C707" s="13">
        <f>'[1]交付金'!B36</f>
        <v>1485</v>
      </c>
      <c r="D707" s="5">
        <f>'[1]交付金'!C36</f>
        <v>0</v>
      </c>
      <c r="E707" s="42">
        <f>'[1]交付金'!D36</f>
        <v>1485</v>
      </c>
      <c r="F707" s="51">
        <f>'[1]交付金'!E36</f>
        <v>1485</v>
      </c>
      <c r="G707" s="5">
        <f>'[1]交付金'!F36</f>
        <v>0</v>
      </c>
      <c r="H707" s="52">
        <f>'[1]交付金'!G36</f>
        <v>1485</v>
      </c>
      <c r="I707" s="60">
        <f t="shared" si="82"/>
        <v>100</v>
      </c>
      <c r="J707" s="8" t="str">
        <f t="shared" si="83"/>
        <v>-</v>
      </c>
      <c r="K707" s="61">
        <f t="shared" si="84"/>
        <v>100</v>
      </c>
      <c r="L707" s="25" t="s">
        <v>23</v>
      </c>
    </row>
    <row r="708" spans="2:12" ht="13.5">
      <c r="B708" s="25" t="s">
        <v>37</v>
      </c>
      <c r="C708" s="13">
        <f>'[1]交付金'!B37</f>
        <v>770</v>
      </c>
      <c r="D708" s="5">
        <f>'[1]交付金'!C37</f>
        <v>0</v>
      </c>
      <c r="E708" s="42">
        <f>'[1]交付金'!D37</f>
        <v>770</v>
      </c>
      <c r="F708" s="51">
        <f>'[1]交付金'!E37</f>
        <v>770</v>
      </c>
      <c r="G708" s="5">
        <f>'[1]交付金'!F37</f>
        <v>0</v>
      </c>
      <c r="H708" s="52">
        <f>'[1]交付金'!G37</f>
        <v>770</v>
      </c>
      <c r="I708" s="60">
        <f t="shared" si="82"/>
        <v>100</v>
      </c>
      <c r="J708" s="8" t="str">
        <f t="shared" si="83"/>
        <v>-</v>
      </c>
      <c r="K708" s="61">
        <f t="shared" si="84"/>
        <v>100</v>
      </c>
      <c r="L708" s="25" t="s">
        <v>37</v>
      </c>
    </row>
    <row r="709" spans="2:12" ht="13.5">
      <c r="B709" s="25" t="s">
        <v>24</v>
      </c>
      <c r="C709" s="13">
        <f>'[1]交付金'!B38</f>
        <v>2705</v>
      </c>
      <c r="D709" s="5">
        <f>'[1]交付金'!C38</f>
        <v>0</v>
      </c>
      <c r="E709" s="42">
        <f>'[1]交付金'!D38</f>
        <v>2705</v>
      </c>
      <c r="F709" s="51">
        <f>'[1]交付金'!E38</f>
        <v>2705</v>
      </c>
      <c r="G709" s="5">
        <f>'[1]交付金'!F38</f>
        <v>0</v>
      </c>
      <c r="H709" s="52">
        <f>'[1]交付金'!G38</f>
        <v>2705</v>
      </c>
      <c r="I709" s="60">
        <f t="shared" si="82"/>
        <v>100</v>
      </c>
      <c r="J709" s="8" t="str">
        <f t="shared" si="83"/>
        <v>-</v>
      </c>
      <c r="K709" s="61">
        <f t="shared" si="84"/>
        <v>100</v>
      </c>
      <c r="L709" s="25" t="s">
        <v>24</v>
      </c>
    </row>
    <row r="710" spans="2:12" ht="13.5">
      <c r="B710" s="25" t="s">
        <v>25</v>
      </c>
      <c r="C710" s="13">
        <f>'[1]交付金'!B39</f>
        <v>0</v>
      </c>
      <c r="D710" s="5">
        <f>'[1]交付金'!C39</f>
        <v>0</v>
      </c>
      <c r="E710" s="42">
        <f>'[1]交付金'!D39</f>
        <v>0</v>
      </c>
      <c r="F710" s="51">
        <f>'[1]交付金'!E39</f>
        <v>0</v>
      </c>
      <c r="G710" s="5">
        <f>'[1]交付金'!F39</f>
        <v>0</v>
      </c>
      <c r="H710" s="52">
        <f>'[1]交付金'!G39</f>
        <v>0</v>
      </c>
      <c r="I710" s="60" t="str">
        <f t="shared" si="82"/>
        <v>-</v>
      </c>
      <c r="J710" s="8" t="str">
        <f t="shared" si="83"/>
        <v>-</v>
      </c>
      <c r="K710" s="61" t="str">
        <f t="shared" si="84"/>
        <v>-</v>
      </c>
      <c r="L710" s="25" t="s">
        <v>25</v>
      </c>
    </row>
    <row r="711" spans="2:12" ht="13.5">
      <c r="B711" s="25" t="s">
        <v>26</v>
      </c>
      <c r="C711" s="13">
        <f>'[1]交付金'!B40</f>
        <v>1660</v>
      </c>
      <c r="D711" s="5">
        <f>'[1]交付金'!C40</f>
        <v>0</v>
      </c>
      <c r="E711" s="42">
        <f>'[1]交付金'!D40</f>
        <v>1660</v>
      </c>
      <c r="F711" s="51">
        <f>'[1]交付金'!E40</f>
        <v>1660</v>
      </c>
      <c r="G711" s="5">
        <f>'[1]交付金'!F40</f>
        <v>0</v>
      </c>
      <c r="H711" s="52">
        <f>'[1]交付金'!G40</f>
        <v>1660</v>
      </c>
      <c r="I711" s="60">
        <f t="shared" si="82"/>
        <v>100</v>
      </c>
      <c r="J711" s="8" t="str">
        <f t="shared" si="83"/>
        <v>-</v>
      </c>
      <c r="K711" s="61">
        <f t="shared" si="84"/>
        <v>100</v>
      </c>
      <c r="L711" s="25" t="s">
        <v>26</v>
      </c>
    </row>
    <row r="712" spans="2:12" ht="13.5">
      <c r="B712" s="25" t="s">
        <v>27</v>
      </c>
      <c r="C712" s="13">
        <f>'[1]交付金'!B41</f>
        <v>4134</v>
      </c>
      <c r="D712" s="5">
        <f>'[1]交付金'!C41</f>
        <v>0</v>
      </c>
      <c r="E712" s="42">
        <f>'[1]交付金'!D41</f>
        <v>4134</v>
      </c>
      <c r="F712" s="51">
        <f>'[1]交付金'!E41</f>
        <v>4134</v>
      </c>
      <c r="G712" s="5">
        <f>'[1]交付金'!F41</f>
        <v>0</v>
      </c>
      <c r="H712" s="52">
        <f>'[1]交付金'!G41</f>
        <v>4134</v>
      </c>
      <c r="I712" s="60">
        <f t="shared" si="82"/>
        <v>100</v>
      </c>
      <c r="J712" s="8" t="str">
        <f t="shared" si="83"/>
        <v>-</v>
      </c>
      <c r="K712" s="61">
        <f t="shared" si="84"/>
        <v>100</v>
      </c>
      <c r="L712" s="25" t="s">
        <v>27</v>
      </c>
    </row>
    <row r="713" spans="2:12" ht="13.5">
      <c r="B713" s="25" t="s">
        <v>28</v>
      </c>
      <c r="C713" s="13">
        <f>'[1]交付金'!B42</f>
        <v>2802</v>
      </c>
      <c r="D713" s="5">
        <f>'[1]交付金'!C42</f>
        <v>0</v>
      </c>
      <c r="E713" s="42">
        <f>'[1]交付金'!D42</f>
        <v>2802</v>
      </c>
      <c r="F713" s="51">
        <f>'[1]交付金'!E42</f>
        <v>2802</v>
      </c>
      <c r="G713" s="5">
        <f>'[1]交付金'!F42</f>
        <v>0</v>
      </c>
      <c r="H713" s="52">
        <f>'[1]交付金'!G42</f>
        <v>2802</v>
      </c>
      <c r="I713" s="60">
        <f t="shared" si="82"/>
        <v>100</v>
      </c>
      <c r="J713" s="8" t="str">
        <f t="shared" si="83"/>
        <v>-</v>
      </c>
      <c r="K713" s="61">
        <f t="shared" si="84"/>
        <v>100</v>
      </c>
      <c r="L713" s="25" t="s">
        <v>28</v>
      </c>
    </row>
    <row r="714" spans="2:12" ht="13.5">
      <c r="B714" s="25" t="s">
        <v>29</v>
      </c>
      <c r="C714" s="13">
        <f>'[1]交付金'!B43</f>
        <v>3026</v>
      </c>
      <c r="D714" s="5">
        <f>'[1]交付金'!C43</f>
        <v>0</v>
      </c>
      <c r="E714" s="42">
        <f>'[1]交付金'!D43</f>
        <v>3026</v>
      </c>
      <c r="F714" s="51">
        <f>'[1]交付金'!E43</f>
        <v>3026</v>
      </c>
      <c r="G714" s="5">
        <f>'[1]交付金'!F43</f>
        <v>0</v>
      </c>
      <c r="H714" s="52">
        <f>'[1]交付金'!G43</f>
        <v>3026</v>
      </c>
      <c r="I714" s="60">
        <f t="shared" si="82"/>
        <v>100</v>
      </c>
      <c r="J714" s="8" t="str">
        <f t="shared" si="83"/>
        <v>-</v>
      </c>
      <c r="K714" s="61">
        <f t="shared" si="84"/>
        <v>100</v>
      </c>
      <c r="L714" s="25" t="s">
        <v>29</v>
      </c>
    </row>
    <row r="715" spans="2:12" ht="13.5">
      <c r="B715" s="25" t="s">
        <v>30</v>
      </c>
      <c r="C715" s="13">
        <f>'[1]交付金'!B44</f>
        <v>1875</v>
      </c>
      <c r="D715" s="7">
        <f>'[1]交付金'!C44</f>
        <v>0</v>
      </c>
      <c r="E715" s="42">
        <f>'[1]交付金'!D44</f>
        <v>1875</v>
      </c>
      <c r="F715" s="51">
        <f>'[1]交付金'!E44</f>
        <v>1875</v>
      </c>
      <c r="G715" s="7">
        <f>'[1]交付金'!F44</f>
        <v>0</v>
      </c>
      <c r="H715" s="52">
        <f>'[1]交付金'!G44</f>
        <v>1875</v>
      </c>
      <c r="I715" s="60">
        <f t="shared" si="82"/>
        <v>100</v>
      </c>
      <c r="J715" s="7" t="str">
        <f t="shared" si="83"/>
        <v>-</v>
      </c>
      <c r="K715" s="61">
        <f t="shared" si="84"/>
        <v>100</v>
      </c>
      <c r="L715" s="25" t="s">
        <v>30</v>
      </c>
    </row>
    <row r="716" spans="2:12" ht="13.5">
      <c r="B716" s="25" t="s">
        <v>31</v>
      </c>
      <c r="C716" s="13">
        <f>'[1]交付金'!B45</f>
        <v>14524</v>
      </c>
      <c r="D716" s="5">
        <f>'[1]交付金'!C45</f>
        <v>0</v>
      </c>
      <c r="E716" s="42">
        <f>'[1]交付金'!D45</f>
        <v>14524</v>
      </c>
      <c r="F716" s="51">
        <f>'[1]交付金'!E45</f>
        <v>14524</v>
      </c>
      <c r="G716" s="5">
        <f>'[1]交付金'!F45</f>
        <v>0</v>
      </c>
      <c r="H716" s="52">
        <f>'[1]交付金'!G45</f>
        <v>14524</v>
      </c>
      <c r="I716" s="60">
        <f t="shared" si="82"/>
        <v>100</v>
      </c>
      <c r="J716" s="8" t="str">
        <f t="shared" si="83"/>
        <v>-</v>
      </c>
      <c r="K716" s="61">
        <f t="shared" si="84"/>
        <v>100</v>
      </c>
      <c r="L716" s="25" t="s">
        <v>31</v>
      </c>
    </row>
    <row r="717" spans="2:12" ht="13.5">
      <c r="B717" s="26" t="s">
        <v>32</v>
      </c>
      <c r="C717" s="14">
        <f>'[1]交付金'!B46</f>
        <v>0</v>
      </c>
      <c r="D717" s="15">
        <f>'[1]交付金'!C46</f>
        <v>0</v>
      </c>
      <c r="E717" s="43">
        <f>'[1]交付金'!D46</f>
        <v>0</v>
      </c>
      <c r="F717" s="53">
        <f>'[1]交付金'!E46</f>
        <v>0</v>
      </c>
      <c r="G717" s="15">
        <f>'[1]交付金'!F46</f>
        <v>0</v>
      </c>
      <c r="H717" s="54">
        <f>'[1]交付金'!G46</f>
        <v>0</v>
      </c>
      <c r="I717" s="62" t="str">
        <f t="shared" si="82"/>
        <v>-</v>
      </c>
      <c r="J717" s="63" t="str">
        <f t="shared" si="83"/>
        <v>-</v>
      </c>
      <c r="K717" s="64" t="str">
        <f t="shared" si="84"/>
        <v>-</v>
      </c>
      <c r="L717" s="26" t="s">
        <v>32</v>
      </c>
    </row>
    <row r="718" spans="2:12" ht="13.5">
      <c r="B718" s="36" t="s">
        <v>38</v>
      </c>
      <c r="C718" s="37">
        <f>'[1]交付金'!B47</f>
        <v>40851</v>
      </c>
      <c r="D718" s="38">
        <f>'[1]交付金'!C47</f>
        <v>0</v>
      </c>
      <c r="E718" s="44">
        <f>'[1]交付金'!D47</f>
        <v>40851</v>
      </c>
      <c r="F718" s="55">
        <f>'[1]交付金'!E47</f>
        <v>40851</v>
      </c>
      <c r="G718" s="38">
        <f>'[1]交付金'!F47</f>
        <v>0</v>
      </c>
      <c r="H718" s="56">
        <f>'[1]交付金'!G47</f>
        <v>40851</v>
      </c>
      <c r="I718" s="65">
        <f t="shared" si="82"/>
        <v>100</v>
      </c>
      <c r="J718" s="66" t="str">
        <f t="shared" si="83"/>
        <v>-</v>
      </c>
      <c r="K718" s="67">
        <f t="shared" si="84"/>
        <v>100</v>
      </c>
      <c r="L718" s="36" t="s">
        <v>38</v>
      </c>
    </row>
    <row r="719" spans="2:12" ht="13.5">
      <c r="B719" s="36" t="s">
        <v>39</v>
      </c>
      <c r="C719" s="37">
        <f>'[1]交付金'!B48</f>
        <v>313295</v>
      </c>
      <c r="D719" s="38">
        <f>'[1]交付金'!C48</f>
        <v>0</v>
      </c>
      <c r="E719" s="44">
        <f>'[1]交付金'!D48</f>
        <v>313295</v>
      </c>
      <c r="F719" s="55">
        <f>'[1]交付金'!E48</f>
        <v>313295</v>
      </c>
      <c r="G719" s="38">
        <f>'[1]交付金'!F48</f>
        <v>0</v>
      </c>
      <c r="H719" s="56">
        <f>'[1]交付金'!G48</f>
        <v>313295</v>
      </c>
      <c r="I719" s="48">
        <f t="shared" si="82"/>
        <v>100</v>
      </c>
      <c r="J719" s="39" t="str">
        <f t="shared" si="83"/>
        <v>-</v>
      </c>
      <c r="K719" s="40">
        <f t="shared" si="84"/>
        <v>100</v>
      </c>
      <c r="L719" s="36" t="s">
        <v>39</v>
      </c>
    </row>
    <row r="721" ht="18.75">
      <c r="B721" s="3" t="s">
        <v>85</v>
      </c>
    </row>
    <row r="722" ht="13.5">
      <c r="K722" s="1" t="s">
        <v>45</v>
      </c>
    </row>
    <row r="723" spans="1:12" ht="13.5">
      <c r="A723" s="2"/>
      <c r="B723" s="22" t="s">
        <v>48</v>
      </c>
      <c r="C723" s="167" t="s">
        <v>41</v>
      </c>
      <c r="D723" s="168"/>
      <c r="E723" s="169"/>
      <c r="F723" s="168" t="s">
        <v>42</v>
      </c>
      <c r="G723" s="168"/>
      <c r="H723" s="168"/>
      <c r="I723" s="167" t="s">
        <v>43</v>
      </c>
      <c r="J723" s="168"/>
      <c r="K723" s="169"/>
      <c r="L723" s="22" t="s">
        <v>46</v>
      </c>
    </row>
    <row r="724" spans="1:12" ht="13.5">
      <c r="A724" s="2"/>
      <c r="B724" s="23"/>
      <c r="C724" s="12" t="s">
        <v>34</v>
      </c>
      <c r="D724" s="9" t="s">
        <v>35</v>
      </c>
      <c r="E724" s="10" t="s">
        <v>40</v>
      </c>
      <c r="F724" s="31" t="s">
        <v>34</v>
      </c>
      <c r="G724" s="9" t="s">
        <v>35</v>
      </c>
      <c r="H724" s="32" t="s">
        <v>40</v>
      </c>
      <c r="I724" s="12" t="s">
        <v>89</v>
      </c>
      <c r="J724" s="9" t="s">
        <v>90</v>
      </c>
      <c r="K724" s="10" t="s">
        <v>91</v>
      </c>
      <c r="L724" s="23"/>
    </row>
    <row r="725" spans="1:12" ht="13.5">
      <c r="A725" s="2"/>
      <c r="B725" s="27" t="s">
        <v>44</v>
      </c>
      <c r="C725" s="28" t="s">
        <v>92</v>
      </c>
      <c r="D725" s="29" t="s">
        <v>93</v>
      </c>
      <c r="E725" s="30" t="s">
        <v>94</v>
      </c>
      <c r="F725" s="33" t="s">
        <v>95</v>
      </c>
      <c r="G725" s="29" t="s">
        <v>96</v>
      </c>
      <c r="H725" s="34" t="s">
        <v>97</v>
      </c>
      <c r="I725" s="28"/>
      <c r="J725" s="29"/>
      <c r="K725" s="30"/>
      <c r="L725" s="27" t="s">
        <v>47</v>
      </c>
    </row>
    <row r="726" spans="2:12" ht="13.5">
      <c r="B726" s="24" t="s">
        <v>98</v>
      </c>
      <c r="C726" s="18">
        <f>'[1]納付金'!B7</f>
        <v>23212</v>
      </c>
      <c r="D726" s="19">
        <f>'[1]納付金'!C7</f>
        <v>0</v>
      </c>
      <c r="E726" s="41">
        <f>'[1]納付金'!D7</f>
        <v>23212</v>
      </c>
      <c r="F726" s="49">
        <f>'[1]納付金'!E7</f>
        <v>23212</v>
      </c>
      <c r="G726" s="19">
        <f>'[1]納付金'!F7</f>
        <v>0</v>
      </c>
      <c r="H726" s="50">
        <f>'[1]納付金'!G7</f>
        <v>23212</v>
      </c>
      <c r="I726" s="57">
        <f aca="true" t="shared" si="85" ref="I726:I767">IF(C726=0,"-",ROUND(F726/C726*100,1))</f>
        <v>100</v>
      </c>
      <c r="J726" s="58" t="str">
        <f aca="true" t="shared" si="86" ref="J726:J767">IF(D726=0,"-",ROUND(G726/D726*100,1))</f>
        <v>-</v>
      </c>
      <c r="K726" s="59">
        <f aca="true" t="shared" si="87" ref="K726:K767">IF(E726=0,"-",ROUND(H726/E726*100,1))</f>
        <v>100</v>
      </c>
      <c r="L726" s="35" t="s">
        <v>98</v>
      </c>
    </row>
    <row r="727" spans="2:12" ht="13.5">
      <c r="B727" s="25" t="s">
        <v>0</v>
      </c>
      <c r="C727" s="13">
        <f>'[1]納付金'!B8</f>
        <v>7014</v>
      </c>
      <c r="D727" s="5">
        <f>'[1]納付金'!C8</f>
        <v>0</v>
      </c>
      <c r="E727" s="42">
        <f>'[1]納付金'!D8</f>
        <v>7014</v>
      </c>
      <c r="F727" s="51">
        <f>'[1]納付金'!E8</f>
        <v>7014</v>
      </c>
      <c r="G727" s="5">
        <f>'[1]納付金'!F8</f>
        <v>0</v>
      </c>
      <c r="H727" s="52">
        <f>'[1]納付金'!G8</f>
        <v>7014</v>
      </c>
      <c r="I727" s="60">
        <f t="shared" si="85"/>
        <v>100</v>
      </c>
      <c r="J727" s="8" t="str">
        <f t="shared" si="86"/>
        <v>-</v>
      </c>
      <c r="K727" s="61">
        <f t="shared" si="87"/>
        <v>100</v>
      </c>
      <c r="L727" s="25" t="s">
        <v>0</v>
      </c>
    </row>
    <row r="728" spans="2:12" ht="13.5">
      <c r="B728" s="25" t="s">
        <v>1</v>
      </c>
      <c r="C728" s="13">
        <f>'[1]納付金'!B9</f>
        <v>3600</v>
      </c>
      <c r="D728" s="5">
        <f>'[1]納付金'!C9</f>
        <v>0</v>
      </c>
      <c r="E728" s="42">
        <f>'[1]納付金'!D9</f>
        <v>3600</v>
      </c>
      <c r="F728" s="51">
        <f>'[1]納付金'!E9</f>
        <v>3600</v>
      </c>
      <c r="G728" s="5">
        <f>'[1]納付金'!F9</f>
        <v>0</v>
      </c>
      <c r="H728" s="52">
        <f>'[1]納付金'!G9</f>
        <v>3600</v>
      </c>
      <c r="I728" s="60">
        <f t="shared" si="85"/>
        <v>100</v>
      </c>
      <c r="J728" s="8" t="str">
        <f t="shared" si="86"/>
        <v>-</v>
      </c>
      <c r="K728" s="61">
        <f t="shared" si="87"/>
        <v>100</v>
      </c>
      <c r="L728" s="25" t="s">
        <v>1</v>
      </c>
    </row>
    <row r="729" spans="2:12" ht="13.5">
      <c r="B729" s="25" t="s">
        <v>2</v>
      </c>
      <c r="C729" s="13">
        <f>'[1]納付金'!B10</f>
        <v>3842</v>
      </c>
      <c r="D729" s="5">
        <f>'[1]納付金'!C10</f>
        <v>0</v>
      </c>
      <c r="E729" s="42">
        <f>'[1]納付金'!D10</f>
        <v>3842</v>
      </c>
      <c r="F729" s="51">
        <f>'[1]納付金'!E10</f>
        <v>3842</v>
      </c>
      <c r="G729" s="5">
        <f>'[1]納付金'!F10</f>
        <v>0</v>
      </c>
      <c r="H729" s="52">
        <f>'[1]納付金'!G10</f>
        <v>3842</v>
      </c>
      <c r="I729" s="60">
        <f t="shared" si="85"/>
        <v>100</v>
      </c>
      <c r="J729" s="8" t="str">
        <f t="shared" si="86"/>
        <v>-</v>
      </c>
      <c r="K729" s="61">
        <f t="shared" si="87"/>
        <v>100</v>
      </c>
      <c r="L729" s="25" t="s">
        <v>2</v>
      </c>
    </row>
    <row r="730" spans="2:12" ht="13.5">
      <c r="B730" s="25" t="s">
        <v>3</v>
      </c>
      <c r="C730" s="13">
        <f>'[1]納付金'!B11</f>
        <v>4410</v>
      </c>
      <c r="D730" s="5">
        <f>'[1]納付金'!C11</f>
        <v>0</v>
      </c>
      <c r="E730" s="42">
        <f>'[1]納付金'!D11</f>
        <v>4410</v>
      </c>
      <c r="F730" s="51">
        <f>'[1]納付金'!E11</f>
        <v>4410</v>
      </c>
      <c r="G730" s="5">
        <f>'[1]納付金'!F11</f>
        <v>0</v>
      </c>
      <c r="H730" s="52">
        <f>'[1]納付金'!G11</f>
        <v>4410</v>
      </c>
      <c r="I730" s="60">
        <f t="shared" si="85"/>
        <v>100</v>
      </c>
      <c r="J730" s="8" t="str">
        <f t="shared" si="86"/>
        <v>-</v>
      </c>
      <c r="K730" s="61">
        <f t="shared" si="87"/>
        <v>100</v>
      </c>
      <c r="L730" s="25" t="s">
        <v>3</v>
      </c>
    </row>
    <row r="731" spans="2:12" ht="13.5">
      <c r="B731" s="25" t="s">
        <v>4</v>
      </c>
      <c r="C731" s="13">
        <f>'[1]納付金'!B12</f>
        <v>2463</v>
      </c>
      <c r="D731" s="5">
        <f>'[1]納付金'!C12</f>
        <v>0</v>
      </c>
      <c r="E731" s="42">
        <f>'[1]納付金'!D12</f>
        <v>2463</v>
      </c>
      <c r="F731" s="51">
        <f>'[1]納付金'!E12</f>
        <v>2463</v>
      </c>
      <c r="G731" s="5">
        <f>'[1]納付金'!F12</f>
        <v>0</v>
      </c>
      <c r="H731" s="52">
        <f>'[1]納付金'!G12</f>
        <v>2463</v>
      </c>
      <c r="I731" s="60">
        <f t="shared" si="85"/>
        <v>100</v>
      </c>
      <c r="J731" s="8" t="str">
        <f t="shared" si="86"/>
        <v>-</v>
      </c>
      <c r="K731" s="61">
        <f t="shared" si="87"/>
        <v>100</v>
      </c>
      <c r="L731" s="25" t="s">
        <v>4</v>
      </c>
    </row>
    <row r="732" spans="2:12" ht="13.5">
      <c r="B732" s="25" t="s">
        <v>80</v>
      </c>
      <c r="C732" s="13">
        <f>'[1]納付金'!B13</f>
        <v>2530</v>
      </c>
      <c r="D732" s="5">
        <f>'[1]納付金'!C13</f>
        <v>0</v>
      </c>
      <c r="E732" s="42">
        <f>'[1]納付金'!D13</f>
        <v>2530</v>
      </c>
      <c r="F732" s="51">
        <f>'[1]納付金'!E13</f>
        <v>2530</v>
      </c>
      <c r="G732" s="5">
        <f>'[1]納付金'!F13</f>
        <v>0</v>
      </c>
      <c r="H732" s="52">
        <f>'[1]納付金'!G13</f>
        <v>2530</v>
      </c>
      <c r="I732" s="60">
        <f t="shared" si="85"/>
        <v>100</v>
      </c>
      <c r="J732" s="8" t="str">
        <f t="shared" si="86"/>
        <v>-</v>
      </c>
      <c r="K732" s="61">
        <f t="shared" si="87"/>
        <v>100</v>
      </c>
      <c r="L732" s="25" t="s">
        <v>81</v>
      </c>
    </row>
    <row r="733" spans="2:12" ht="13.5">
      <c r="B733" s="25" t="s">
        <v>5</v>
      </c>
      <c r="C733" s="13">
        <f>'[1]納付金'!B14</f>
        <v>1609</v>
      </c>
      <c r="D733" s="5">
        <f>'[1]納付金'!C14</f>
        <v>0</v>
      </c>
      <c r="E733" s="42">
        <f>'[1]納付金'!D14</f>
        <v>1609</v>
      </c>
      <c r="F733" s="51">
        <f>'[1]納付金'!E14</f>
        <v>1609</v>
      </c>
      <c r="G733" s="5">
        <f>'[1]納付金'!F14</f>
        <v>0</v>
      </c>
      <c r="H733" s="52">
        <f>'[1]納付金'!G14</f>
        <v>1609</v>
      </c>
      <c r="I733" s="60">
        <f t="shared" si="85"/>
        <v>100</v>
      </c>
      <c r="J733" s="8" t="str">
        <f t="shared" si="86"/>
        <v>-</v>
      </c>
      <c r="K733" s="61">
        <f t="shared" si="87"/>
        <v>100</v>
      </c>
      <c r="L733" s="25" t="s">
        <v>5</v>
      </c>
    </row>
    <row r="734" spans="2:12" ht="13.5">
      <c r="B734" s="25" t="s">
        <v>6</v>
      </c>
      <c r="C734" s="13">
        <f>'[1]納付金'!B15</f>
        <v>8563</v>
      </c>
      <c r="D734" s="5">
        <f>'[1]納付金'!C15</f>
        <v>0</v>
      </c>
      <c r="E734" s="42">
        <f>'[1]納付金'!D15</f>
        <v>8563</v>
      </c>
      <c r="F734" s="51">
        <f>'[1]納付金'!E15</f>
        <v>8563</v>
      </c>
      <c r="G734" s="5">
        <f>'[1]納付金'!F15</f>
        <v>0</v>
      </c>
      <c r="H734" s="52">
        <f>'[1]納付金'!G15</f>
        <v>8563</v>
      </c>
      <c r="I734" s="60">
        <f t="shared" si="85"/>
        <v>100</v>
      </c>
      <c r="J734" s="8" t="str">
        <f t="shared" si="86"/>
        <v>-</v>
      </c>
      <c r="K734" s="61">
        <f t="shared" si="87"/>
        <v>100</v>
      </c>
      <c r="L734" s="25" t="s">
        <v>6</v>
      </c>
    </row>
    <row r="735" spans="2:12" ht="13.5">
      <c r="B735" s="26" t="s">
        <v>7</v>
      </c>
      <c r="C735" s="14">
        <f>'[1]納付金'!B16</f>
        <v>4880</v>
      </c>
      <c r="D735" s="15">
        <f>'[1]納付金'!C16</f>
        <v>0</v>
      </c>
      <c r="E735" s="43">
        <f>'[1]納付金'!D16</f>
        <v>4880</v>
      </c>
      <c r="F735" s="53">
        <f>'[1]納付金'!E16</f>
        <v>4880</v>
      </c>
      <c r="G735" s="15">
        <f>'[1]納付金'!F16</f>
        <v>0</v>
      </c>
      <c r="H735" s="54">
        <f>'[1]納付金'!G16</f>
        <v>4880</v>
      </c>
      <c r="I735" s="62">
        <f t="shared" si="85"/>
        <v>100</v>
      </c>
      <c r="J735" s="63" t="str">
        <f t="shared" si="86"/>
        <v>-</v>
      </c>
      <c r="K735" s="64">
        <f t="shared" si="87"/>
        <v>100</v>
      </c>
      <c r="L735" s="26" t="s">
        <v>7</v>
      </c>
    </row>
    <row r="736" spans="2:12" ht="13.5">
      <c r="B736" s="25" t="str">
        <f>B688</f>
        <v>葛　城　市</v>
      </c>
      <c r="C736" s="13">
        <f>'[1]納付金'!B17</f>
        <v>956</v>
      </c>
      <c r="D736" s="5">
        <f>'[1]納付金'!C17</f>
        <v>0</v>
      </c>
      <c r="E736" s="42">
        <f>'[1]納付金'!D17</f>
        <v>956</v>
      </c>
      <c r="F736" s="51">
        <f>'[1]納付金'!E17</f>
        <v>956</v>
      </c>
      <c r="G736" s="5">
        <f>'[1]納付金'!F17</f>
        <v>0</v>
      </c>
      <c r="H736" s="52">
        <f>'[1]納付金'!G17</f>
        <v>956</v>
      </c>
      <c r="I736" s="60">
        <f t="shared" si="85"/>
        <v>100</v>
      </c>
      <c r="J736" s="8" t="str">
        <f t="shared" si="86"/>
        <v>-</v>
      </c>
      <c r="K736" s="61">
        <f t="shared" si="87"/>
        <v>100</v>
      </c>
      <c r="L736" s="25" t="str">
        <f>B736</f>
        <v>葛　城　市</v>
      </c>
    </row>
    <row r="737" spans="2:12" ht="13.5">
      <c r="B737" s="80" t="s">
        <v>87</v>
      </c>
      <c r="C737" s="83">
        <f>'[1]納付金'!B18</f>
        <v>1359</v>
      </c>
      <c r="D737" s="81">
        <f>'[1]納付金'!C18</f>
        <v>0</v>
      </c>
      <c r="E737" s="82">
        <f>'[1]納付金'!D18</f>
        <v>1359</v>
      </c>
      <c r="F737" s="83">
        <f>'[1]納付金'!E18</f>
        <v>1359</v>
      </c>
      <c r="G737" s="81">
        <f>'[1]納付金'!F18</f>
        <v>0</v>
      </c>
      <c r="H737" s="84">
        <f>'[1]納付金'!G18</f>
        <v>1359</v>
      </c>
      <c r="I737" s="85">
        <f t="shared" si="85"/>
        <v>100</v>
      </c>
      <c r="J737" s="86" t="str">
        <f t="shared" si="86"/>
        <v>-</v>
      </c>
      <c r="K737" s="87">
        <f t="shared" si="87"/>
        <v>100</v>
      </c>
      <c r="L737" s="80" t="s">
        <v>87</v>
      </c>
    </row>
    <row r="738" spans="2:12" ht="13.5">
      <c r="B738" s="36" t="s">
        <v>36</v>
      </c>
      <c r="C738" s="37">
        <f>'[1]納付金'!B19</f>
        <v>64438</v>
      </c>
      <c r="D738" s="38">
        <f>'[1]納付金'!C19</f>
        <v>0</v>
      </c>
      <c r="E738" s="44">
        <f>'[1]納付金'!D19</f>
        <v>64438</v>
      </c>
      <c r="F738" s="55">
        <f>'[1]納付金'!E19</f>
        <v>64438</v>
      </c>
      <c r="G738" s="38">
        <f>'[1]納付金'!F19</f>
        <v>0</v>
      </c>
      <c r="H738" s="56">
        <f>'[1]納付金'!G19</f>
        <v>64438</v>
      </c>
      <c r="I738" s="65">
        <f t="shared" si="85"/>
        <v>100</v>
      </c>
      <c r="J738" s="66" t="str">
        <f t="shared" si="86"/>
        <v>-</v>
      </c>
      <c r="K738" s="67">
        <f t="shared" si="87"/>
        <v>100</v>
      </c>
      <c r="L738" s="36" t="s">
        <v>36</v>
      </c>
    </row>
    <row r="739" spans="2:12" ht="13.5">
      <c r="B739" s="25" t="s">
        <v>8</v>
      </c>
      <c r="C739" s="13">
        <f>'[1]納付金'!B20</f>
        <v>104</v>
      </c>
      <c r="D739" s="5">
        <f>'[1]納付金'!C20</f>
        <v>0</v>
      </c>
      <c r="E739" s="42">
        <f>'[1]納付金'!D20</f>
        <v>104</v>
      </c>
      <c r="F739" s="51">
        <f>'[1]納付金'!E20</f>
        <v>104</v>
      </c>
      <c r="G739" s="5">
        <f>'[1]納付金'!F20</f>
        <v>0</v>
      </c>
      <c r="H739" s="52">
        <f>'[1]納付金'!G20</f>
        <v>104</v>
      </c>
      <c r="I739" s="60">
        <f t="shared" si="85"/>
        <v>100</v>
      </c>
      <c r="J739" s="8" t="str">
        <f t="shared" si="86"/>
        <v>-</v>
      </c>
      <c r="K739" s="61">
        <f t="shared" si="87"/>
        <v>100</v>
      </c>
      <c r="L739" s="25" t="s">
        <v>8</v>
      </c>
    </row>
    <row r="740" spans="2:12" ht="13.5">
      <c r="B740" s="25" t="s">
        <v>9</v>
      </c>
      <c r="C740" s="13">
        <f>'[1]納付金'!B21</f>
        <v>75</v>
      </c>
      <c r="D740" s="5">
        <f>'[1]納付金'!C21</f>
        <v>0</v>
      </c>
      <c r="E740" s="42">
        <f>'[1]納付金'!D21</f>
        <v>75</v>
      </c>
      <c r="F740" s="51">
        <f>'[1]納付金'!E21</f>
        <v>75</v>
      </c>
      <c r="G740" s="5">
        <f>'[1]納付金'!F21</f>
        <v>0</v>
      </c>
      <c r="H740" s="52">
        <f>'[1]納付金'!G21</f>
        <v>75</v>
      </c>
      <c r="I740" s="60">
        <f t="shared" si="85"/>
        <v>100</v>
      </c>
      <c r="J740" s="8" t="str">
        <f t="shared" si="86"/>
        <v>-</v>
      </c>
      <c r="K740" s="61">
        <f t="shared" si="87"/>
        <v>100</v>
      </c>
      <c r="L740" s="25" t="s">
        <v>9</v>
      </c>
    </row>
    <row r="741" spans="2:12" ht="13.5">
      <c r="B741" s="25" t="s">
        <v>10</v>
      </c>
      <c r="C741" s="13">
        <f>'[1]納付金'!B22</f>
        <v>54</v>
      </c>
      <c r="D741" s="5">
        <f>'[1]納付金'!C22</f>
        <v>0</v>
      </c>
      <c r="E741" s="42">
        <f>'[1]納付金'!D22</f>
        <v>54</v>
      </c>
      <c r="F741" s="51">
        <f>'[1]納付金'!E22</f>
        <v>54</v>
      </c>
      <c r="G741" s="5">
        <f>'[1]納付金'!F22</f>
        <v>0</v>
      </c>
      <c r="H741" s="52">
        <f>'[1]納付金'!G22</f>
        <v>54</v>
      </c>
      <c r="I741" s="60">
        <f t="shared" si="85"/>
        <v>100</v>
      </c>
      <c r="J741" s="8" t="str">
        <f t="shared" si="86"/>
        <v>-</v>
      </c>
      <c r="K741" s="61">
        <f t="shared" si="87"/>
        <v>100</v>
      </c>
      <c r="L741" s="25" t="s">
        <v>10</v>
      </c>
    </row>
    <row r="742" spans="2:12" ht="13.5">
      <c r="B742" s="25" t="s">
        <v>11</v>
      </c>
      <c r="C742" s="13">
        <f>'[1]納付金'!B23</f>
        <v>935</v>
      </c>
      <c r="D742" s="5">
        <f>'[1]納付金'!C23</f>
        <v>0</v>
      </c>
      <c r="E742" s="42">
        <f>'[1]納付金'!D23</f>
        <v>935</v>
      </c>
      <c r="F742" s="51">
        <f>'[1]納付金'!E23</f>
        <v>935</v>
      </c>
      <c r="G742" s="5">
        <f>'[1]納付金'!F23</f>
        <v>0</v>
      </c>
      <c r="H742" s="52">
        <f>'[1]納付金'!G23</f>
        <v>935</v>
      </c>
      <c r="I742" s="60">
        <f t="shared" si="85"/>
        <v>100</v>
      </c>
      <c r="J742" s="8" t="str">
        <f t="shared" si="86"/>
        <v>-</v>
      </c>
      <c r="K742" s="61">
        <f t="shared" si="87"/>
        <v>100</v>
      </c>
      <c r="L742" s="25" t="s">
        <v>11</v>
      </c>
    </row>
    <row r="743" spans="2:12" ht="13.5">
      <c r="B743" s="25" t="s">
        <v>12</v>
      </c>
      <c r="C743" s="13">
        <f>'[1]納付金'!B24</f>
        <v>34</v>
      </c>
      <c r="D743" s="5">
        <f>'[1]納付金'!C24</f>
        <v>0</v>
      </c>
      <c r="E743" s="42">
        <f>'[1]納付金'!D24</f>
        <v>34</v>
      </c>
      <c r="F743" s="51">
        <f>'[1]納付金'!E24</f>
        <v>34</v>
      </c>
      <c r="G743" s="5">
        <f>'[1]納付金'!F24</f>
        <v>0</v>
      </c>
      <c r="H743" s="52">
        <f>'[1]納付金'!G24</f>
        <v>34</v>
      </c>
      <c r="I743" s="60">
        <f t="shared" si="85"/>
        <v>100</v>
      </c>
      <c r="J743" s="8" t="str">
        <f t="shared" si="86"/>
        <v>-</v>
      </c>
      <c r="K743" s="61">
        <f t="shared" si="87"/>
        <v>100</v>
      </c>
      <c r="L743" s="25" t="s">
        <v>12</v>
      </c>
    </row>
    <row r="744" spans="2:12" ht="13.5">
      <c r="B744" s="25" t="s">
        <v>33</v>
      </c>
      <c r="C744" s="13">
        <f>'[1]納付金'!B25</f>
        <v>52</v>
      </c>
      <c r="D744" s="5">
        <f>'[1]納付金'!C25</f>
        <v>0</v>
      </c>
      <c r="E744" s="42">
        <f>'[1]納付金'!D25</f>
        <v>52</v>
      </c>
      <c r="F744" s="51">
        <f>'[1]納付金'!E25</f>
        <v>52</v>
      </c>
      <c r="G744" s="5">
        <f>'[1]納付金'!F25</f>
        <v>0</v>
      </c>
      <c r="H744" s="52">
        <f>'[1]納付金'!G25</f>
        <v>52</v>
      </c>
      <c r="I744" s="60">
        <f t="shared" si="85"/>
        <v>100</v>
      </c>
      <c r="J744" s="8" t="str">
        <f t="shared" si="86"/>
        <v>-</v>
      </c>
      <c r="K744" s="61">
        <f t="shared" si="87"/>
        <v>100</v>
      </c>
      <c r="L744" s="25" t="s">
        <v>33</v>
      </c>
    </row>
    <row r="745" spans="2:12" ht="13.5">
      <c r="B745" s="25" t="s">
        <v>13</v>
      </c>
      <c r="C745" s="13">
        <f>'[1]納付金'!B26</f>
        <v>29</v>
      </c>
      <c r="D745" s="5">
        <f>'[1]納付金'!C26</f>
        <v>0</v>
      </c>
      <c r="E745" s="42">
        <f>'[1]納付金'!D26</f>
        <v>29</v>
      </c>
      <c r="F745" s="51">
        <f>'[1]納付金'!E26</f>
        <v>29</v>
      </c>
      <c r="G745" s="5">
        <f>'[1]納付金'!F26</f>
        <v>0</v>
      </c>
      <c r="H745" s="52">
        <f>'[1]納付金'!G26</f>
        <v>29</v>
      </c>
      <c r="I745" s="60">
        <f t="shared" si="85"/>
        <v>100</v>
      </c>
      <c r="J745" s="8" t="str">
        <f t="shared" si="86"/>
        <v>-</v>
      </c>
      <c r="K745" s="61">
        <f t="shared" si="87"/>
        <v>100</v>
      </c>
      <c r="L745" s="25" t="s">
        <v>13</v>
      </c>
    </row>
    <row r="746" spans="2:12" ht="13.5">
      <c r="B746" s="25" t="s">
        <v>14</v>
      </c>
      <c r="C746" s="13">
        <f>'[1]納付金'!B27</f>
        <v>2135</v>
      </c>
      <c r="D746" s="5">
        <f>'[1]納付金'!C27</f>
        <v>0</v>
      </c>
      <c r="E746" s="42">
        <f>'[1]納付金'!D27</f>
        <v>2135</v>
      </c>
      <c r="F746" s="51">
        <f>'[1]納付金'!E27</f>
        <v>2135</v>
      </c>
      <c r="G746" s="5">
        <f>'[1]納付金'!F27</f>
        <v>0</v>
      </c>
      <c r="H746" s="52">
        <f>'[1]納付金'!G27</f>
        <v>2135</v>
      </c>
      <c r="I746" s="60">
        <f t="shared" si="85"/>
        <v>100</v>
      </c>
      <c r="J746" s="8" t="str">
        <f t="shared" si="86"/>
        <v>-</v>
      </c>
      <c r="K746" s="61">
        <f t="shared" si="87"/>
        <v>100</v>
      </c>
      <c r="L746" s="25" t="s">
        <v>14</v>
      </c>
    </row>
    <row r="747" spans="2:12" ht="13.5">
      <c r="B747" s="25" t="s">
        <v>15</v>
      </c>
      <c r="C747" s="13">
        <f>'[1]納付金'!B28</f>
        <v>83</v>
      </c>
      <c r="D747" s="5">
        <f>'[1]納付金'!C28</f>
        <v>0</v>
      </c>
      <c r="E747" s="42">
        <f>'[1]納付金'!D28</f>
        <v>83</v>
      </c>
      <c r="F747" s="51">
        <f>'[1]納付金'!E28</f>
        <v>83</v>
      </c>
      <c r="G747" s="5">
        <f>'[1]納付金'!F28</f>
        <v>0</v>
      </c>
      <c r="H747" s="52">
        <f>'[1]納付金'!G28</f>
        <v>83</v>
      </c>
      <c r="I747" s="60">
        <f t="shared" si="85"/>
        <v>100</v>
      </c>
      <c r="J747" s="8" t="str">
        <f t="shared" si="86"/>
        <v>-</v>
      </c>
      <c r="K747" s="61">
        <f t="shared" si="87"/>
        <v>100</v>
      </c>
      <c r="L747" s="25" t="s">
        <v>15</v>
      </c>
    </row>
    <row r="748" spans="2:12" ht="13.5">
      <c r="B748" s="25" t="s">
        <v>16</v>
      </c>
      <c r="C748" s="13">
        <f>'[1]納付金'!B29</f>
        <v>34</v>
      </c>
      <c r="D748" s="5">
        <f>'[1]納付金'!C29</f>
        <v>0</v>
      </c>
      <c r="E748" s="42">
        <f>'[1]納付金'!D29</f>
        <v>34</v>
      </c>
      <c r="F748" s="51">
        <f>'[1]納付金'!E29</f>
        <v>34</v>
      </c>
      <c r="G748" s="5">
        <f>'[1]納付金'!F29</f>
        <v>0</v>
      </c>
      <c r="H748" s="52">
        <f>'[1]納付金'!G29</f>
        <v>34</v>
      </c>
      <c r="I748" s="60">
        <f t="shared" si="85"/>
        <v>100</v>
      </c>
      <c r="J748" s="8" t="str">
        <f t="shared" si="86"/>
        <v>-</v>
      </c>
      <c r="K748" s="61">
        <f t="shared" si="87"/>
        <v>100</v>
      </c>
      <c r="L748" s="25" t="s">
        <v>16</v>
      </c>
    </row>
    <row r="749" spans="2:12" ht="13.5">
      <c r="B749" s="25" t="s">
        <v>17</v>
      </c>
      <c r="C749" s="13">
        <f>'[1]納付金'!B30</f>
        <v>70</v>
      </c>
      <c r="D749" s="5">
        <f>'[1]納付金'!C30</f>
        <v>0</v>
      </c>
      <c r="E749" s="42">
        <f>'[1]納付金'!D30</f>
        <v>70</v>
      </c>
      <c r="F749" s="51">
        <f>'[1]納付金'!E30</f>
        <v>70</v>
      </c>
      <c r="G749" s="5">
        <f>'[1]納付金'!F30</f>
        <v>0</v>
      </c>
      <c r="H749" s="52">
        <f>'[1]納付金'!G30</f>
        <v>70</v>
      </c>
      <c r="I749" s="60">
        <f t="shared" si="85"/>
        <v>100</v>
      </c>
      <c r="J749" s="8" t="str">
        <f t="shared" si="86"/>
        <v>-</v>
      </c>
      <c r="K749" s="61">
        <f t="shared" si="87"/>
        <v>100</v>
      </c>
      <c r="L749" s="25" t="s">
        <v>17</v>
      </c>
    </row>
    <row r="750" spans="2:12" ht="13.5">
      <c r="B750" s="25" t="s">
        <v>18</v>
      </c>
      <c r="C750" s="13">
        <f>'[1]納付金'!B31</f>
        <v>78</v>
      </c>
      <c r="D750" s="5">
        <f>'[1]納付金'!C31</f>
        <v>0</v>
      </c>
      <c r="E750" s="42">
        <f>'[1]納付金'!D31</f>
        <v>78</v>
      </c>
      <c r="F750" s="51">
        <f>'[1]納付金'!E31</f>
        <v>78</v>
      </c>
      <c r="G750" s="5">
        <f>'[1]納付金'!F31</f>
        <v>0</v>
      </c>
      <c r="H750" s="52">
        <f>'[1]納付金'!G31</f>
        <v>78</v>
      </c>
      <c r="I750" s="60">
        <f t="shared" si="85"/>
        <v>100</v>
      </c>
      <c r="J750" s="8" t="str">
        <f t="shared" si="86"/>
        <v>-</v>
      </c>
      <c r="K750" s="61">
        <f t="shared" si="87"/>
        <v>100</v>
      </c>
      <c r="L750" s="25" t="s">
        <v>18</v>
      </c>
    </row>
    <row r="751" spans="2:12" ht="13.5">
      <c r="B751" s="25" t="s">
        <v>19</v>
      </c>
      <c r="C751" s="13">
        <f>'[1]納付金'!B32</f>
        <v>138</v>
      </c>
      <c r="D751" s="5">
        <f>'[1]納付金'!C32</f>
        <v>0</v>
      </c>
      <c r="E751" s="42">
        <f>'[1]納付金'!D32</f>
        <v>138</v>
      </c>
      <c r="F751" s="51">
        <f>'[1]納付金'!E32</f>
        <v>138</v>
      </c>
      <c r="G751" s="5">
        <f>'[1]納付金'!F32</f>
        <v>0</v>
      </c>
      <c r="H751" s="52">
        <f>'[1]納付金'!G32</f>
        <v>138</v>
      </c>
      <c r="I751" s="60">
        <f t="shared" si="85"/>
        <v>100</v>
      </c>
      <c r="J751" s="8" t="str">
        <f t="shared" si="86"/>
        <v>-</v>
      </c>
      <c r="K751" s="61">
        <f t="shared" si="87"/>
        <v>100</v>
      </c>
      <c r="L751" s="25" t="s">
        <v>19</v>
      </c>
    </row>
    <row r="752" spans="2:12" ht="13.5">
      <c r="B752" s="25" t="s">
        <v>20</v>
      </c>
      <c r="C752" s="13">
        <f>'[1]納付金'!B33</f>
        <v>3643</v>
      </c>
      <c r="D752" s="5">
        <f>'[1]納付金'!C33</f>
        <v>0</v>
      </c>
      <c r="E752" s="42">
        <f>'[1]納付金'!D33</f>
        <v>3643</v>
      </c>
      <c r="F752" s="51">
        <f>'[1]納付金'!E33</f>
        <v>3643</v>
      </c>
      <c r="G752" s="5">
        <f>'[1]納付金'!F33</f>
        <v>0</v>
      </c>
      <c r="H752" s="52">
        <f>'[1]納付金'!G33</f>
        <v>3643</v>
      </c>
      <c r="I752" s="60">
        <f t="shared" si="85"/>
        <v>100</v>
      </c>
      <c r="J752" s="8" t="str">
        <f t="shared" si="86"/>
        <v>-</v>
      </c>
      <c r="K752" s="61">
        <f t="shared" si="87"/>
        <v>100</v>
      </c>
      <c r="L752" s="25" t="s">
        <v>20</v>
      </c>
    </row>
    <row r="753" spans="2:12" ht="13.5">
      <c r="B753" s="25" t="s">
        <v>21</v>
      </c>
      <c r="C753" s="13">
        <f>'[1]納付金'!B34</f>
        <v>212</v>
      </c>
      <c r="D753" s="5">
        <f>'[1]納付金'!C34</f>
        <v>0</v>
      </c>
      <c r="E753" s="42">
        <f>'[1]納付金'!D34</f>
        <v>212</v>
      </c>
      <c r="F753" s="51">
        <f>'[1]納付金'!E34</f>
        <v>212</v>
      </c>
      <c r="G753" s="5">
        <f>'[1]納付金'!F34</f>
        <v>0</v>
      </c>
      <c r="H753" s="52">
        <f>'[1]納付金'!G34</f>
        <v>212</v>
      </c>
      <c r="I753" s="60">
        <f t="shared" si="85"/>
        <v>100</v>
      </c>
      <c r="J753" s="8" t="str">
        <f t="shared" si="86"/>
        <v>-</v>
      </c>
      <c r="K753" s="61">
        <f t="shared" si="87"/>
        <v>100</v>
      </c>
      <c r="L753" s="25" t="s">
        <v>21</v>
      </c>
    </row>
    <row r="754" spans="2:12" ht="13.5">
      <c r="B754" s="25" t="s">
        <v>22</v>
      </c>
      <c r="C754" s="13">
        <f>'[1]納付金'!B35</f>
        <v>242</v>
      </c>
      <c r="D754" s="5">
        <f>'[1]納付金'!C35</f>
        <v>0</v>
      </c>
      <c r="E754" s="42">
        <f>'[1]納付金'!D35</f>
        <v>242</v>
      </c>
      <c r="F754" s="51">
        <f>'[1]納付金'!E35</f>
        <v>242</v>
      </c>
      <c r="G754" s="5">
        <f>'[1]納付金'!F35</f>
        <v>0</v>
      </c>
      <c r="H754" s="52">
        <f>'[1]納付金'!G35</f>
        <v>242</v>
      </c>
      <c r="I754" s="60">
        <f t="shared" si="85"/>
        <v>100</v>
      </c>
      <c r="J754" s="8" t="str">
        <f t="shared" si="86"/>
        <v>-</v>
      </c>
      <c r="K754" s="61">
        <f t="shared" si="87"/>
        <v>100</v>
      </c>
      <c r="L754" s="25" t="s">
        <v>22</v>
      </c>
    </row>
    <row r="755" spans="2:12" ht="13.5">
      <c r="B755" s="25" t="s">
        <v>23</v>
      </c>
      <c r="C755" s="13">
        <f>'[1]納付金'!B36</f>
        <v>1378</v>
      </c>
      <c r="D755" s="5">
        <f>'[1]納付金'!C36</f>
        <v>0</v>
      </c>
      <c r="E755" s="42">
        <f>'[1]納付金'!D36</f>
        <v>1378</v>
      </c>
      <c r="F755" s="51">
        <f>'[1]納付金'!E36</f>
        <v>1378</v>
      </c>
      <c r="G755" s="5">
        <f>'[1]納付金'!F36</f>
        <v>0</v>
      </c>
      <c r="H755" s="52">
        <f>'[1]納付金'!G36</f>
        <v>1378</v>
      </c>
      <c r="I755" s="60">
        <f t="shared" si="85"/>
        <v>100</v>
      </c>
      <c r="J755" s="8" t="str">
        <f t="shared" si="86"/>
        <v>-</v>
      </c>
      <c r="K755" s="61">
        <f t="shared" si="87"/>
        <v>100</v>
      </c>
      <c r="L755" s="25" t="s">
        <v>23</v>
      </c>
    </row>
    <row r="756" spans="2:12" ht="13.5">
      <c r="B756" s="25" t="s">
        <v>37</v>
      </c>
      <c r="C756" s="13">
        <f>'[1]納付金'!B37</f>
        <v>165</v>
      </c>
      <c r="D756" s="5">
        <f>'[1]納付金'!C37</f>
        <v>0</v>
      </c>
      <c r="E756" s="42">
        <f>'[1]納付金'!D37</f>
        <v>165</v>
      </c>
      <c r="F756" s="51">
        <f>'[1]納付金'!E37</f>
        <v>165</v>
      </c>
      <c r="G756" s="5">
        <f>'[1]納付金'!F37</f>
        <v>0</v>
      </c>
      <c r="H756" s="52">
        <f>'[1]納付金'!G37</f>
        <v>165</v>
      </c>
      <c r="I756" s="60">
        <f t="shared" si="85"/>
        <v>100</v>
      </c>
      <c r="J756" s="8" t="str">
        <f t="shared" si="86"/>
        <v>-</v>
      </c>
      <c r="K756" s="61">
        <f t="shared" si="87"/>
        <v>100</v>
      </c>
      <c r="L756" s="25" t="s">
        <v>37</v>
      </c>
    </row>
    <row r="757" spans="2:12" ht="13.5">
      <c r="B757" s="25" t="s">
        <v>24</v>
      </c>
      <c r="C757" s="13">
        <f>'[1]納付金'!B38</f>
        <v>978</v>
      </c>
      <c r="D757" s="5">
        <f>'[1]納付金'!C38</f>
        <v>0</v>
      </c>
      <c r="E757" s="42">
        <f>'[1]納付金'!D38</f>
        <v>978</v>
      </c>
      <c r="F757" s="51">
        <f>'[1]納付金'!E38</f>
        <v>978</v>
      </c>
      <c r="G757" s="5">
        <f>'[1]納付金'!F38</f>
        <v>0</v>
      </c>
      <c r="H757" s="52">
        <f>'[1]納付金'!G38</f>
        <v>978</v>
      </c>
      <c r="I757" s="60">
        <f t="shared" si="85"/>
        <v>100</v>
      </c>
      <c r="J757" s="8" t="str">
        <f t="shared" si="86"/>
        <v>-</v>
      </c>
      <c r="K757" s="61">
        <f t="shared" si="87"/>
        <v>100</v>
      </c>
      <c r="L757" s="25" t="s">
        <v>24</v>
      </c>
    </row>
    <row r="758" spans="2:12" ht="13.5">
      <c r="B758" s="25" t="s">
        <v>25</v>
      </c>
      <c r="C758" s="13">
        <f>'[1]納付金'!B39</f>
        <v>19</v>
      </c>
      <c r="D758" s="5">
        <f>'[1]納付金'!C39</f>
        <v>0</v>
      </c>
      <c r="E758" s="42">
        <f>'[1]納付金'!D39</f>
        <v>19</v>
      </c>
      <c r="F758" s="51">
        <f>'[1]納付金'!E39</f>
        <v>19</v>
      </c>
      <c r="G758" s="5">
        <f>'[1]納付金'!F39</f>
        <v>0</v>
      </c>
      <c r="H758" s="52">
        <f>'[1]納付金'!G39</f>
        <v>19</v>
      </c>
      <c r="I758" s="60">
        <f t="shared" si="85"/>
        <v>100</v>
      </c>
      <c r="J758" s="8" t="str">
        <f t="shared" si="86"/>
        <v>-</v>
      </c>
      <c r="K758" s="61">
        <f t="shared" si="87"/>
        <v>100</v>
      </c>
      <c r="L758" s="25" t="s">
        <v>25</v>
      </c>
    </row>
    <row r="759" spans="2:12" ht="13.5">
      <c r="B759" s="25" t="s">
        <v>26</v>
      </c>
      <c r="C759" s="13">
        <f>'[1]納付金'!B40</f>
        <v>82</v>
      </c>
      <c r="D759" s="5">
        <f>'[1]納付金'!C40</f>
        <v>0</v>
      </c>
      <c r="E759" s="42">
        <f>'[1]納付金'!D40</f>
        <v>82</v>
      </c>
      <c r="F759" s="51">
        <f>'[1]納付金'!E40</f>
        <v>82</v>
      </c>
      <c r="G759" s="5">
        <f>'[1]納付金'!F40</f>
        <v>0</v>
      </c>
      <c r="H759" s="52">
        <f>'[1]納付金'!G40</f>
        <v>82</v>
      </c>
      <c r="I759" s="60">
        <f t="shared" si="85"/>
        <v>100</v>
      </c>
      <c r="J759" s="8" t="str">
        <f t="shared" si="86"/>
        <v>-</v>
      </c>
      <c r="K759" s="61">
        <f t="shared" si="87"/>
        <v>100</v>
      </c>
      <c r="L759" s="25" t="s">
        <v>26</v>
      </c>
    </row>
    <row r="760" spans="2:12" ht="13.5">
      <c r="B760" s="25" t="s">
        <v>27</v>
      </c>
      <c r="C760" s="13">
        <f>'[1]納付金'!B41</f>
        <v>31</v>
      </c>
      <c r="D760" s="5">
        <f>'[1]納付金'!C41</f>
        <v>0</v>
      </c>
      <c r="E760" s="42">
        <f>'[1]納付金'!D41</f>
        <v>31</v>
      </c>
      <c r="F760" s="51">
        <f>'[1]納付金'!E41</f>
        <v>31</v>
      </c>
      <c r="G760" s="5">
        <f>'[1]納付金'!F41</f>
        <v>0</v>
      </c>
      <c r="H760" s="52">
        <f>'[1]納付金'!G41</f>
        <v>31</v>
      </c>
      <c r="I760" s="60">
        <f t="shared" si="85"/>
        <v>100</v>
      </c>
      <c r="J760" s="8" t="str">
        <f t="shared" si="86"/>
        <v>-</v>
      </c>
      <c r="K760" s="61">
        <f t="shared" si="87"/>
        <v>100</v>
      </c>
      <c r="L760" s="25" t="s">
        <v>27</v>
      </c>
    </row>
    <row r="761" spans="2:12" ht="13.5">
      <c r="B761" s="25" t="s">
        <v>28</v>
      </c>
      <c r="C761" s="13">
        <f>'[1]納付金'!B42</f>
        <v>224</v>
      </c>
      <c r="D761" s="5">
        <f>'[1]納付金'!C42</f>
        <v>0</v>
      </c>
      <c r="E761" s="42">
        <f>'[1]納付金'!D42</f>
        <v>224</v>
      </c>
      <c r="F761" s="51">
        <f>'[1]納付金'!E42</f>
        <v>224</v>
      </c>
      <c r="G761" s="5">
        <f>'[1]納付金'!F42</f>
        <v>0</v>
      </c>
      <c r="H761" s="52">
        <f>'[1]納付金'!G42</f>
        <v>224</v>
      </c>
      <c r="I761" s="60">
        <f t="shared" si="85"/>
        <v>100</v>
      </c>
      <c r="J761" s="8" t="str">
        <f t="shared" si="86"/>
        <v>-</v>
      </c>
      <c r="K761" s="61">
        <f t="shared" si="87"/>
        <v>100</v>
      </c>
      <c r="L761" s="25" t="s">
        <v>28</v>
      </c>
    </row>
    <row r="762" spans="2:12" ht="13.5">
      <c r="B762" s="25" t="s">
        <v>29</v>
      </c>
      <c r="C762" s="13">
        <f>'[1]納付金'!B43</f>
        <v>38</v>
      </c>
      <c r="D762" s="5">
        <f>'[1]納付金'!C43</f>
        <v>0</v>
      </c>
      <c r="E762" s="42">
        <f>'[1]納付金'!D43</f>
        <v>38</v>
      </c>
      <c r="F762" s="51">
        <f>'[1]納付金'!E43</f>
        <v>38</v>
      </c>
      <c r="G762" s="5">
        <f>'[1]納付金'!F43</f>
        <v>0</v>
      </c>
      <c r="H762" s="52">
        <f>'[1]納付金'!G43</f>
        <v>38</v>
      </c>
      <c r="I762" s="60">
        <f t="shared" si="85"/>
        <v>100</v>
      </c>
      <c r="J762" s="8" t="str">
        <f t="shared" si="86"/>
        <v>-</v>
      </c>
      <c r="K762" s="61">
        <f t="shared" si="87"/>
        <v>100</v>
      </c>
      <c r="L762" s="25" t="s">
        <v>29</v>
      </c>
    </row>
    <row r="763" spans="2:12" ht="13.5">
      <c r="B763" s="25" t="s">
        <v>30</v>
      </c>
      <c r="C763" s="13">
        <f>'[1]納付金'!B44</f>
        <v>180</v>
      </c>
      <c r="D763" s="7">
        <f>'[1]納付金'!C44</f>
        <v>0</v>
      </c>
      <c r="E763" s="42">
        <f>'[1]納付金'!D44</f>
        <v>180</v>
      </c>
      <c r="F763" s="51">
        <f>'[1]納付金'!E44</f>
        <v>180</v>
      </c>
      <c r="G763" s="7">
        <f>'[1]納付金'!F44</f>
        <v>0</v>
      </c>
      <c r="H763" s="52">
        <f>'[1]納付金'!G44</f>
        <v>180</v>
      </c>
      <c r="I763" s="60">
        <f t="shared" si="85"/>
        <v>100</v>
      </c>
      <c r="J763" s="7" t="str">
        <f t="shared" si="86"/>
        <v>-</v>
      </c>
      <c r="K763" s="61">
        <f t="shared" si="87"/>
        <v>100</v>
      </c>
      <c r="L763" s="25" t="s">
        <v>30</v>
      </c>
    </row>
    <row r="764" spans="2:12" ht="13.5">
      <c r="B764" s="25" t="s">
        <v>31</v>
      </c>
      <c r="C764" s="13">
        <f>'[1]納付金'!B45</f>
        <v>230</v>
      </c>
      <c r="D764" s="5">
        <f>'[1]納付金'!C45</f>
        <v>0</v>
      </c>
      <c r="E764" s="42">
        <f>'[1]納付金'!D45</f>
        <v>230</v>
      </c>
      <c r="F764" s="51">
        <f>'[1]納付金'!E45</f>
        <v>230</v>
      </c>
      <c r="G764" s="5">
        <f>'[1]納付金'!F45</f>
        <v>0</v>
      </c>
      <c r="H764" s="52">
        <f>'[1]納付金'!G45</f>
        <v>230</v>
      </c>
      <c r="I764" s="60">
        <f t="shared" si="85"/>
        <v>100</v>
      </c>
      <c r="J764" s="8" t="str">
        <f t="shared" si="86"/>
        <v>-</v>
      </c>
      <c r="K764" s="61">
        <f t="shared" si="87"/>
        <v>100</v>
      </c>
      <c r="L764" s="25" t="s">
        <v>31</v>
      </c>
    </row>
    <row r="765" spans="2:12" ht="13.5">
      <c r="B765" s="26" t="s">
        <v>32</v>
      </c>
      <c r="C765" s="14">
        <f>'[1]納付金'!B46</f>
        <v>80</v>
      </c>
      <c r="D765" s="15">
        <f>'[1]納付金'!C46</f>
        <v>0</v>
      </c>
      <c r="E765" s="43">
        <f>'[1]納付金'!D46</f>
        <v>80</v>
      </c>
      <c r="F765" s="53">
        <f>'[1]納付金'!E46</f>
        <v>80</v>
      </c>
      <c r="G765" s="15">
        <f>'[1]納付金'!F46</f>
        <v>0</v>
      </c>
      <c r="H765" s="54">
        <f>'[1]納付金'!G46</f>
        <v>80</v>
      </c>
      <c r="I765" s="62">
        <f t="shared" si="85"/>
        <v>100</v>
      </c>
      <c r="J765" s="63" t="str">
        <f t="shared" si="86"/>
        <v>-</v>
      </c>
      <c r="K765" s="64">
        <f t="shared" si="87"/>
        <v>100</v>
      </c>
      <c r="L765" s="26" t="s">
        <v>32</v>
      </c>
    </row>
    <row r="766" spans="2:12" ht="13.5">
      <c r="B766" s="36" t="s">
        <v>38</v>
      </c>
      <c r="C766" s="37">
        <f>'[1]納付金'!B47</f>
        <v>11323</v>
      </c>
      <c r="D766" s="38">
        <f>'[1]納付金'!C47</f>
        <v>0</v>
      </c>
      <c r="E766" s="44">
        <f>'[1]納付金'!D47</f>
        <v>11323</v>
      </c>
      <c r="F766" s="55">
        <f>'[1]納付金'!E47</f>
        <v>11323</v>
      </c>
      <c r="G766" s="38">
        <f>'[1]納付金'!F47</f>
        <v>0</v>
      </c>
      <c r="H766" s="56">
        <f>'[1]納付金'!G47</f>
        <v>11323</v>
      </c>
      <c r="I766" s="65">
        <f t="shared" si="85"/>
        <v>100</v>
      </c>
      <c r="J766" s="66" t="str">
        <f t="shared" si="86"/>
        <v>-</v>
      </c>
      <c r="K766" s="67">
        <f t="shared" si="87"/>
        <v>100</v>
      </c>
      <c r="L766" s="36" t="s">
        <v>38</v>
      </c>
    </row>
    <row r="767" spans="2:12" ht="13.5">
      <c r="B767" s="36" t="s">
        <v>39</v>
      </c>
      <c r="C767" s="37">
        <f>'[1]納付金'!B48</f>
        <v>75761</v>
      </c>
      <c r="D767" s="38">
        <f>'[1]納付金'!C48</f>
        <v>0</v>
      </c>
      <c r="E767" s="44">
        <f>'[1]納付金'!D48</f>
        <v>75761</v>
      </c>
      <c r="F767" s="55">
        <f>'[1]納付金'!E48</f>
        <v>75761</v>
      </c>
      <c r="G767" s="38">
        <f>'[1]納付金'!F48</f>
        <v>0</v>
      </c>
      <c r="H767" s="56">
        <f>'[1]納付金'!G48</f>
        <v>75761</v>
      </c>
      <c r="I767" s="65">
        <f t="shared" si="85"/>
        <v>100</v>
      </c>
      <c r="J767" s="66" t="str">
        <f t="shared" si="86"/>
        <v>-</v>
      </c>
      <c r="K767" s="67">
        <f t="shared" si="87"/>
        <v>100</v>
      </c>
      <c r="L767" s="36" t="s">
        <v>39</v>
      </c>
    </row>
    <row r="768" spans="2:12" ht="13.5">
      <c r="B768" s="88"/>
      <c r="C768" s="89"/>
      <c r="D768" s="89"/>
      <c r="E768" s="89"/>
      <c r="F768" s="89"/>
      <c r="G768" s="89"/>
      <c r="H768" s="89"/>
      <c r="I768" s="90"/>
      <c r="J768" s="90"/>
      <c r="K768" s="90"/>
      <c r="L768" s="88"/>
    </row>
    <row r="769" ht="18.75">
      <c r="B769" s="3" t="s">
        <v>61</v>
      </c>
    </row>
    <row r="770" ht="13.5">
      <c r="K770" s="1" t="s">
        <v>45</v>
      </c>
    </row>
    <row r="771" spans="2:12" s="2" customFormat="1" ht="17.25" customHeight="1">
      <c r="B771" s="22" t="s">
        <v>48</v>
      </c>
      <c r="C771" s="167" t="s">
        <v>41</v>
      </c>
      <c r="D771" s="168"/>
      <c r="E771" s="169"/>
      <c r="F771" s="168" t="s">
        <v>42</v>
      </c>
      <c r="G771" s="168"/>
      <c r="H771" s="168"/>
      <c r="I771" s="167" t="s">
        <v>43</v>
      </c>
      <c r="J771" s="168"/>
      <c r="K771" s="169"/>
      <c r="L771" s="22" t="s">
        <v>46</v>
      </c>
    </row>
    <row r="772" spans="2:12" s="2" customFormat="1" ht="17.25" customHeight="1">
      <c r="B772" s="23"/>
      <c r="C772" s="12" t="s">
        <v>34</v>
      </c>
      <c r="D772" s="9" t="s">
        <v>35</v>
      </c>
      <c r="E772" s="10" t="s">
        <v>40</v>
      </c>
      <c r="F772" s="31" t="s">
        <v>34</v>
      </c>
      <c r="G772" s="9" t="s">
        <v>35</v>
      </c>
      <c r="H772" s="32" t="s">
        <v>40</v>
      </c>
      <c r="I772" s="12" t="s">
        <v>89</v>
      </c>
      <c r="J772" s="9" t="s">
        <v>90</v>
      </c>
      <c r="K772" s="10" t="s">
        <v>91</v>
      </c>
      <c r="L772" s="23"/>
    </row>
    <row r="773" spans="2:12" s="2" customFormat="1" ht="17.25" customHeight="1">
      <c r="B773" s="27" t="s">
        <v>44</v>
      </c>
      <c r="C773" s="28" t="s">
        <v>92</v>
      </c>
      <c r="D773" s="29" t="s">
        <v>93</v>
      </c>
      <c r="E773" s="30" t="s">
        <v>94</v>
      </c>
      <c r="F773" s="33" t="s">
        <v>95</v>
      </c>
      <c r="G773" s="29" t="s">
        <v>96</v>
      </c>
      <c r="H773" s="34" t="s">
        <v>97</v>
      </c>
      <c r="I773" s="28"/>
      <c r="J773" s="29"/>
      <c r="K773" s="30"/>
      <c r="L773" s="27" t="s">
        <v>47</v>
      </c>
    </row>
    <row r="774" spans="1:12" ht="13.5">
      <c r="A774" s="2"/>
      <c r="B774" s="24" t="s">
        <v>98</v>
      </c>
      <c r="C774" s="18">
        <f>'[1]軽自動車税'!B7</f>
        <v>369994</v>
      </c>
      <c r="D774" s="19">
        <f>'[1]軽自動車税'!C7</f>
        <v>57691</v>
      </c>
      <c r="E774" s="41">
        <f>'[1]軽自動車税'!D7</f>
        <v>427685</v>
      </c>
      <c r="F774" s="49">
        <f>'[1]軽自動車税'!E7</f>
        <v>350404</v>
      </c>
      <c r="G774" s="19">
        <f>'[1]軽自動車税'!F7</f>
        <v>8915</v>
      </c>
      <c r="H774" s="50">
        <f>'[1]軽自動車税'!G7</f>
        <v>359319</v>
      </c>
      <c r="I774" s="57">
        <f aca="true" t="shared" si="88" ref="I774:I815">IF(C774=0,"-",ROUND(F774/C774*100,1))</f>
        <v>94.7</v>
      </c>
      <c r="J774" s="58">
        <f aca="true" t="shared" si="89" ref="J774:J815">IF(D774=0,"-",ROUND(G774/D774*100,1))</f>
        <v>15.5</v>
      </c>
      <c r="K774" s="59">
        <f aca="true" t="shared" si="90" ref="K774:K815">IF(E774=0,"-",ROUND(H774/E774*100,1))</f>
        <v>84</v>
      </c>
      <c r="L774" s="35" t="s">
        <v>98</v>
      </c>
    </row>
    <row r="775" spans="1:12" ht="13.5">
      <c r="A775" s="2"/>
      <c r="B775" s="25" t="s">
        <v>0</v>
      </c>
      <c r="C775" s="13">
        <f>'[1]軽自動車税'!B8</f>
        <v>94010</v>
      </c>
      <c r="D775" s="5">
        <f>'[1]軽自動車税'!C8</f>
        <v>11797</v>
      </c>
      <c r="E775" s="42">
        <f>'[1]軽自動車税'!D8</f>
        <v>105807</v>
      </c>
      <c r="F775" s="51">
        <f>'[1]軽自動車税'!E8</f>
        <v>89441</v>
      </c>
      <c r="G775" s="5">
        <f>'[1]軽自動車税'!F8</f>
        <v>2956</v>
      </c>
      <c r="H775" s="52">
        <f>'[1]軽自動車税'!G8</f>
        <v>92397</v>
      </c>
      <c r="I775" s="60">
        <f t="shared" si="88"/>
        <v>95.1</v>
      </c>
      <c r="J775" s="8">
        <f t="shared" si="89"/>
        <v>25.1</v>
      </c>
      <c r="K775" s="61">
        <f t="shared" si="90"/>
        <v>87.3</v>
      </c>
      <c r="L775" s="25" t="s">
        <v>0</v>
      </c>
    </row>
    <row r="776" spans="2:12" ht="13.5">
      <c r="B776" s="25" t="s">
        <v>1</v>
      </c>
      <c r="C776" s="13">
        <f>'[1]軽自動車税'!B9</f>
        <v>133217</v>
      </c>
      <c r="D776" s="5">
        <f>'[1]軽自動車税'!C9</f>
        <v>20081</v>
      </c>
      <c r="E776" s="42">
        <f>'[1]軽自動車税'!D9</f>
        <v>153298</v>
      </c>
      <c r="F776" s="51">
        <f>'[1]軽自動車税'!E9</f>
        <v>126923</v>
      </c>
      <c r="G776" s="5">
        <f>'[1]軽自動車税'!F9</f>
        <v>3532</v>
      </c>
      <c r="H776" s="52">
        <f>'[1]軽自動車税'!G9</f>
        <v>130455</v>
      </c>
      <c r="I776" s="60">
        <f t="shared" si="88"/>
        <v>95.3</v>
      </c>
      <c r="J776" s="8">
        <f t="shared" si="89"/>
        <v>17.6</v>
      </c>
      <c r="K776" s="61">
        <f t="shared" si="90"/>
        <v>85.1</v>
      </c>
      <c r="L776" s="25" t="s">
        <v>1</v>
      </c>
    </row>
    <row r="777" spans="2:12" ht="13.5">
      <c r="B777" s="25" t="s">
        <v>2</v>
      </c>
      <c r="C777" s="13">
        <f>'[1]軽自動車税'!B10</f>
        <v>113858</v>
      </c>
      <c r="D777" s="5">
        <f>'[1]軽自動車税'!C10</f>
        <v>14164</v>
      </c>
      <c r="E777" s="42">
        <f>'[1]軽自動車税'!D10</f>
        <v>128022</v>
      </c>
      <c r="F777" s="51">
        <f>'[1]軽自動車税'!E10</f>
        <v>109554</v>
      </c>
      <c r="G777" s="5">
        <f>'[1]軽自動車税'!F10</f>
        <v>2871</v>
      </c>
      <c r="H777" s="52">
        <f>'[1]軽自動車税'!G10</f>
        <v>112425</v>
      </c>
      <c r="I777" s="60">
        <f t="shared" si="88"/>
        <v>96.2</v>
      </c>
      <c r="J777" s="8">
        <f t="shared" si="89"/>
        <v>20.3</v>
      </c>
      <c r="K777" s="61">
        <f t="shared" si="90"/>
        <v>87.8</v>
      </c>
      <c r="L777" s="25" t="s">
        <v>2</v>
      </c>
    </row>
    <row r="778" spans="2:12" ht="13.5">
      <c r="B778" s="25" t="s">
        <v>3</v>
      </c>
      <c r="C778" s="13">
        <f>'[1]軽自動車税'!B11</f>
        <v>161021</v>
      </c>
      <c r="D778" s="5">
        <f>'[1]軽自動車税'!C11</f>
        <v>23189</v>
      </c>
      <c r="E778" s="42">
        <f>'[1]軽自動車税'!D11</f>
        <v>184210</v>
      </c>
      <c r="F778" s="51">
        <f>'[1]軽自動車税'!E11</f>
        <v>155005</v>
      </c>
      <c r="G778" s="5">
        <f>'[1]軽自動車税'!F11</f>
        <v>3948</v>
      </c>
      <c r="H778" s="52">
        <f>'[1]軽自動車税'!G11</f>
        <v>158953</v>
      </c>
      <c r="I778" s="60">
        <f t="shared" si="88"/>
        <v>96.3</v>
      </c>
      <c r="J778" s="8">
        <f t="shared" si="89"/>
        <v>17</v>
      </c>
      <c r="K778" s="61">
        <f t="shared" si="90"/>
        <v>86.3</v>
      </c>
      <c r="L778" s="25" t="s">
        <v>3</v>
      </c>
    </row>
    <row r="779" spans="2:12" ht="13.5">
      <c r="B779" s="25" t="s">
        <v>4</v>
      </c>
      <c r="C779" s="13">
        <f>'[1]軽自動車税'!B12</f>
        <v>102092</v>
      </c>
      <c r="D779" s="5">
        <f>'[1]軽自動車税'!C12</f>
        <v>16743</v>
      </c>
      <c r="E779" s="42">
        <f>'[1]軽自動車税'!D12</f>
        <v>118835</v>
      </c>
      <c r="F779" s="51">
        <f>'[1]軽自動車税'!E12</f>
        <v>96206</v>
      </c>
      <c r="G779" s="5">
        <f>'[1]軽自動車税'!F12</f>
        <v>2796</v>
      </c>
      <c r="H779" s="52">
        <f>'[1]軽自動車税'!G12</f>
        <v>99002</v>
      </c>
      <c r="I779" s="60">
        <f t="shared" si="88"/>
        <v>94.2</v>
      </c>
      <c r="J779" s="8">
        <f t="shared" si="89"/>
        <v>16.7</v>
      </c>
      <c r="K779" s="61">
        <f t="shared" si="90"/>
        <v>83.3</v>
      </c>
      <c r="L779" s="25" t="s">
        <v>4</v>
      </c>
    </row>
    <row r="780" spans="2:12" ht="13.5">
      <c r="B780" s="25" t="s">
        <v>80</v>
      </c>
      <c r="C780" s="13">
        <f>'[1]軽自動車税'!B13</f>
        <v>87803</v>
      </c>
      <c r="D780" s="5">
        <f>'[1]軽自動車税'!C13</f>
        <v>14803</v>
      </c>
      <c r="E780" s="42">
        <f>'[1]軽自動車税'!D13</f>
        <v>102606</v>
      </c>
      <c r="F780" s="51">
        <f>'[1]軽自動車税'!E13</f>
        <v>83459</v>
      </c>
      <c r="G780" s="5">
        <f>'[1]軽自動車税'!F13</f>
        <v>2258</v>
      </c>
      <c r="H780" s="52">
        <f>'[1]軽自動車税'!G13</f>
        <v>85717</v>
      </c>
      <c r="I780" s="60">
        <f t="shared" si="88"/>
        <v>95.1</v>
      </c>
      <c r="J780" s="8">
        <f t="shared" si="89"/>
        <v>15.3</v>
      </c>
      <c r="K780" s="61">
        <f t="shared" si="90"/>
        <v>83.5</v>
      </c>
      <c r="L780" s="25" t="s">
        <v>81</v>
      </c>
    </row>
    <row r="781" spans="2:12" ht="13.5">
      <c r="B781" s="25" t="s">
        <v>5</v>
      </c>
      <c r="C781" s="13">
        <f>'[1]軽自動車税'!B14</f>
        <v>61461</v>
      </c>
      <c r="D781" s="5">
        <f>'[1]軽自動車税'!C14</f>
        <v>8377</v>
      </c>
      <c r="E781" s="42">
        <f>'[1]軽自動車税'!D14</f>
        <v>69838</v>
      </c>
      <c r="F781" s="51">
        <f>'[1]軽自動車税'!E14</f>
        <v>57478</v>
      </c>
      <c r="G781" s="5">
        <f>'[1]軽自動車税'!F14</f>
        <v>2203</v>
      </c>
      <c r="H781" s="52">
        <f>'[1]軽自動車税'!G14</f>
        <v>59681</v>
      </c>
      <c r="I781" s="60">
        <f t="shared" si="88"/>
        <v>93.5</v>
      </c>
      <c r="J781" s="8">
        <f t="shared" si="89"/>
        <v>26.3</v>
      </c>
      <c r="K781" s="61">
        <f t="shared" si="90"/>
        <v>85.5</v>
      </c>
      <c r="L781" s="25" t="s">
        <v>5</v>
      </c>
    </row>
    <row r="782" spans="2:12" ht="13.5">
      <c r="B782" s="25" t="s">
        <v>6</v>
      </c>
      <c r="C782" s="13">
        <f>'[1]軽自動車税'!B15</f>
        <v>87750</v>
      </c>
      <c r="D782" s="5">
        <f>'[1]軽自動車税'!C15</f>
        <v>8236</v>
      </c>
      <c r="E782" s="42">
        <f>'[1]軽自動車税'!D15</f>
        <v>95986</v>
      </c>
      <c r="F782" s="51">
        <f>'[1]軽自動車税'!E15</f>
        <v>85257</v>
      </c>
      <c r="G782" s="5">
        <f>'[1]軽自動車税'!F15</f>
        <v>1209</v>
      </c>
      <c r="H782" s="52">
        <f>'[1]軽自動車税'!G15</f>
        <v>86466</v>
      </c>
      <c r="I782" s="60">
        <f t="shared" si="88"/>
        <v>97.2</v>
      </c>
      <c r="J782" s="8">
        <f t="shared" si="89"/>
        <v>14.7</v>
      </c>
      <c r="K782" s="61">
        <f t="shared" si="90"/>
        <v>90.1</v>
      </c>
      <c r="L782" s="25" t="s">
        <v>6</v>
      </c>
    </row>
    <row r="783" spans="2:12" ht="13.5">
      <c r="B783" s="26" t="s">
        <v>7</v>
      </c>
      <c r="C783" s="14">
        <f>'[1]軽自動車税'!B16</f>
        <v>84896</v>
      </c>
      <c r="D783" s="15">
        <f>'[1]軽自動車税'!C16</f>
        <v>5426</v>
      </c>
      <c r="E783" s="43">
        <f>'[1]軽自動車税'!D16</f>
        <v>90322</v>
      </c>
      <c r="F783" s="53">
        <f>'[1]軽自動車税'!E16</f>
        <v>82433</v>
      </c>
      <c r="G783" s="15">
        <f>'[1]軽自動車税'!F16</f>
        <v>1580</v>
      </c>
      <c r="H783" s="54">
        <f>'[1]軽自動車税'!G16</f>
        <v>84013</v>
      </c>
      <c r="I783" s="62">
        <f t="shared" si="88"/>
        <v>97.1</v>
      </c>
      <c r="J783" s="63">
        <f t="shared" si="89"/>
        <v>29.1</v>
      </c>
      <c r="K783" s="64">
        <f t="shared" si="90"/>
        <v>93</v>
      </c>
      <c r="L783" s="26" t="s">
        <v>7</v>
      </c>
    </row>
    <row r="784" spans="2:12" ht="13.5">
      <c r="B784" s="25" t="str">
        <f>B736</f>
        <v>葛　城　市</v>
      </c>
      <c r="C784" s="13">
        <f>'[1]軽自動車税'!B17</f>
        <v>58863</v>
      </c>
      <c r="D784" s="5">
        <f>'[1]軽自動車税'!C17</f>
        <v>9813</v>
      </c>
      <c r="E784" s="42">
        <f>'[1]軽自動車税'!D17</f>
        <v>68676</v>
      </c>
      <c r="F784" s="51">
        <f>'[1]軽自動車税'!E17</f>
        <v>56846</v>
      </c>
      <c r="G784" s="5">
        <f>'[1]軽自動車税'!F17</f>
        <v>1196</v>
      </c>
      <c r="H784" s="52">
        <f>'[1]軽自動車税'!G17</f>
        <v>58042</v>
      </c>
      <c r="I784" s="60">
        <f t="shared" si="88"/>
        <v>96.6</v>
      </c>
      <c r="J784" s="8">
        <f t="shared" si="89"/>
        <v>12.2</v>
      </c>
      <c r="K784" s="61">
        <f t="shared" si="90"/>
        <v>84.5</v>
      </c>
      <c r="L784" s="25" t="str">
        <f>B784</f>
        <v>葛　城　市</v>
      </c>
    </row>
    <row r="785" spans="2:12" ht="13.5">
      <c r="B785" s="80" t="s">
        <v>87</v>
      </c>
      <c r="C785" s="83">
        <f>'[1]軽自動車税'!B18</f>
        <v>74025</v>
      </c>
      <c r="D785" s="81">
        <f>'[1]軽自動車税'!C18</f>
        <v>8741</v>
      </c>
      <c r="E785" s="82">
        <f>'[1]軽自動車税'!D18</f>
        <v>82766</v>
      </c>
      <c r="F785" s="83">
        <f>'[1]軽自動車税'!E18</f>
        <v>70475</v>
      </c>
      <c r="G785" s="81">
        <f>'[1]軽自動車税'!F18</f>
        <v>1422</v>
      </c>
      <c r="H785" s="84">
        <f>'[1]軽自動車税'!G18</f>
        <v>71897</v>
      </c>
      <c r="I785" s="85">
        <f t="shared" si="88"/>
        <v>95.2</v>
      </c>
      <c r="J785" s="86">
        <f t="shared" si="89"/>
        <v>16.3</v>
      </c>
      <c r="K785" s="87">
        <f t="shared" si="90"/>
        <v>86.9</v>
      </c>
      <c r="L785" s="80" t="s">
        <v>87</v>
      </c>
    </row>
    <row r="786" spans="2:12" ht="15.75" customHeight="1">
      <c r="B786" s="36" t="s">
        <v>36</v>
      </c>
      <c r="C786" s="37">
        <f>'[1]軽自動車税'!B19</f>
        <v>1428990</v>
      </c>
      <c r="D786" s="38">
        <f>'[1]軽自動車税'!C19</f>
        <v>199061</v>
      </c>
      <c r="E786" s="44">
        <f>'[1]軽自動車税'!D19</f>
        <v>1628051</v>
      </c>
      <c r="F786" s="55">
        <f>'[1]軽自動車税'!E19</f>
        <v>1363481</v>
      </c>
      <c r="G786" s="38">
        <f>'[1]軽自動車税'!F19</f>
        <v>34886</v>
      </c>
      <c r="H786" s="56">
        <f>'[1]軽自動車税'!G19</f>
        <v>1398367</v>
      </c>
      <c r="I786" s="65">
        <f t="shared" si="88"/>
        <v>95.4</v>
      </c>
      <c r="J786" s="66">
        <f t="shared" si="89"/>
        <v>17.5</v>
      </c>
      <c r="K786" s="67">
        <f t="shared" si="90"/>
        <v>85.9</v>
      </c>
      <c r="L786" s="36" t="s">
        <v>36</v>
      </c>
    </row>
    <row r="787" spans="2:12" ht="13.5">
      <c r="B787" s="25" t="s">
        <v>8</v>
      </c>
      <c r="C787" s="13">
        <f>'[1]軽自動車税'!B20</f>
        <v>12227</v>
      </c>
      <c r="D787" s="5">
        <f>'[1]軽自動車税'!C20</f>
        <v>716</v>
      </c>
      <c r="E787" s="42">
        <f>'[1]軽自動車税'!D20</f>
        <v>12943</v>
      </c>
      <c r="F787" s="51">
        <f>'[1]軽自動車税'!E20</f>
        <v>12002</v>
      </c>
      <c r="G787" s="5">
        <f>'[1]軽自動車税'!F20</f>
        <v>105</v>
      </c>
      <c r="H787" s="52">
        <f>'[1]軽自動車税'!G20</f>
        <v>12107</v>
      </c>
      <c r="I787" s="60">
        <f t="shared" si="88"/>
        <v>98.2</v>
      </c>
      <c r="J787" s="8">
        <f t="shared" si="89"/>
        <v>14.7</v>
      </c>
      <c r="K787" s="61">
        <f t="shared" si="90"/>
        <v>93.5</v>
      </c>
      <c r="L787" s="25" t="s">
        <v>8</v>
      </c>
    </row>
    <row r="788" spans="2:12" ht="13.5">
      <c r="B788" s="25" t="s">
        <v>9</v>
      </c>
      <c r="C788" s="13">
        <f>'[1]軽自動車税'!B21</f>
        <v>26651</v>
      </c>
      <c r="D788" s="5">
        <f>'[1]軽自動車税'!C21</f>
        <v>4218</v>
      </c>
      <c r="E788" s="42">
        <f>'[1]軽自動車税'!D21</f>
        <v>30869</v>
      </c>
      <c r="F788" s="51">
        <f>'[1]軽自動車税'!E21</f>
        <v>25603</v>
      </c>
      <c r="G788" s="5">
        <f>'[1]軽自動車税'!F21</f>
        <v>633</v>
      </c>
      <c r="H788" s="52">
        <f>'[1]軽自動車税'!G21</f>
        <v>26236</v>
      </c>
      <c r="I788" s="60">
        <f t="shared" si="88"/>
        <v>96.1</v>
      </c>
      <c r="J788" s="8">
        <f t="shared" si="89"/>
        <v>15</v>
      </c>
      <c r="K788" s="61">
        <f t="shared" si="90"/>
        <v>85</v>
      </c>
      <c r="L788" s="25" t="s">
        <v>9</v>
      </c>
    </row>
    <row r="789" spans="2:12" ht="13.5">
      <c r="B789" s="25" t="s">
        <v>10</v>
      </c>
      <c r="C789" s="13">
        <f>'[1]軽自動車税'!B22</f>
        <v>26198</v>
      </c>
      <c r="D789" s="5">
        <f>'[1]軽自動車税'!C22</f>
        <v>2999</v>
      </c>
      <c r="E789" s="42">
        <f>'[1]軽自動車税'!D22</f>
        <v>29197</v>
      </c>
      <c r="F789" s="51">
        <f>'[1]軽自動車税'!E22</f>
        <v>25210</v>
      </c>
      <c r="G789" s="5">
        <f>'[1]軽自動車税'!F22</f>
        <v>908</v>
      </c>
      <c r="H789" s="52">
        <f>'[1]軽自動車税'!G22</f>
        <v>26118</v>
      </c>
      <c r="I789" s="60">
        <f t="shared" si="88"/>
        <v>96.2</v>
      </c>
      <c r="J789" s="8">
        <f t="shared" si="89"/>
        <v>30.3</v>
      </c>
      <c r="K789" s="61">
        <f t="shared" si="90"/>
        <v>89.5</v>
      </c>
      <c r="L789" s="25" t="s">
        <v>10</v>
      </c>
    </row>
    <row r="790" spans="2:12" ht="13.5">
      <c r="B790" s="25" t="s">
        <v>11</v>
      </c>
      <c r="C790" s="13">
        <f>'[1]軽自動車税'!B23</f>
        <v>34541</v>
      </c>
      <c r="D790" s="5">
        <f>'[1]軽自動車税'!C23</f>
        <v>4946</v>
      </c>
      <c r="E790" s="42">
        <f>'[1]軽自動車税'!D23</f>
        <v>39487</v>
      </c>
      <c r="F790" s="51">
        <f>'[1]軽自動車税'!E23</f>
        <v>33421</v>
      </c>
      <c r="G790" s="5">
        <f>'[1]軽自動車税'!F23</f>
        <v>1081</v>
      </c>
      <c r="H790" s="52">
        <f>'[1]軽自動車税'!G23</f>
        <v>34502</v>
      </c>
      <c r="I790" s="60">
        <f t="shared" si="88"/>
        <v>96.8</v>
      </c>
      <c r="J790" s="8">
        <f t="shared" si="89"/>
        <v>21.9</v>
      </c>
      <c r="K790" s="61">
        <f t="shared" si="90"/>
        <v>87.4</v>
      </c>
      <c r="L790" s="25" t="s">
        <v>11</v>
      </c>
    </row>
    <row r="791" spans="2:12" ht="13.5">
      <c r="B791" s="25" t="s">
        <v>12</v>
      </c>
      <c r="C791" s="13">
        <f>'[1]軽自動車税'!B24</f>
        <v>12018</v>
      </c>
      <c r="D791" s="5">
        <f>'[1]軽自動車税'!C24</f>
        <v>1305</v>
      </c>
      <c r="E791" s="42">
        <f>'[1]軽自動車税'!D24</f>
        <v>13323</v>
      </c>
      <c r="F791" s="51">
        <f>'[1]軽自動車税'!E24</f>
        <v>11405</v>
      </c>
      <c r="G791" s="5">
        <f>'[1]軽自動車税'!F24</f>
        <v>352</v>
      </c>
      <c r="H791" s="52">
        <f>'[1]軽自動車税'!G24</f>
        <v>11757</v>
      </c>
      <c r="I791" s="60">
        <f t="shared" si="88"/>
        <v>94.9</v>
      </c>
      <c r="J791" s="8">
        <f t="shared" si="89"/>
        <v>27</v>
      </c>
      <c r="K791" s="61">
        <f t="shared" si="90"/>
        <v>88.2</v>
      </c>
      <c r="L791" s="25" t="s">
        <v>12</v>
      </c>
    </row>
    <row r="792" spans="2:12" ht="13.5">
      <c r="B792" s="25" t="s">
        <v>33</v>
      </c>
      <c r="C792" s="13">
        <f>'[1]軽自動車税'!B25</f>
        <v>15045</v>
      </c>
      <c r="D792" s="5">
        <f>'[1]軽自動車税'!C25</f>
        <v>2352</v>
      </c>
      <c r="E792" s="42">
        <f>'[1]軽自動車税'!D25</f>
        <v>17397</v>
      </c>
      <c r="F792" s="51">
        <f>'[1]軽自動車税'!E25</f>
        <v>14337</v>
      </c>
      <c r="G792" s="5">
        <f>'[1]軽自動車税'!F25</f>
        <v>538</v>
      </c>
      <c r="H792" s="52">
        <f>'[1]軽自動車税'!G25</f>
        <v>14875</v>
      </c>
      <c r="I792" s="60">
        <f t="shared" si="88"/>
        <v>95.3</v>
      </c>
      <c r="J792" s="8">
        <f t="shared" si="89"/>
        <v>22.9</v>
      </c>
      <c r="K792" s="61">
        <f t="shared" si="90"/>
        <v>85.5</v>
      </c>
      <c r="L792" s="25" t="s">
        <v>33</v>
      </c>
    </row>
    <row r="793" spans="2:12" ht="13.5">
      <c r="B793" s="25" t="s">
        <v>13</v>
      </c>
      <c r="C793" s="13">
        <f>'[1]軽自動車税'!B26</f>
        <v>12843</v>
      </c>
      <c r="D793" s="5">
        <f>'[1]軽自動車税'!C26</f>
        <v>2007</v>
      </c>
      <c r="E793" s="42">
        <f>'[1]軽自動車税'!D26</f>
        <v>14850</v>
      </c>
      <c r="F793" s="51">
        <f>'[1]軽自動車税'!E26</f>
        <v>12189</v>
      </c>
      <c r="G793" s="5">
        <f>'[1]軽自動車税'!F26</f>
        <v>492</v>
      </c>
      <c r="H793" s="52">
        <f>'[1]軽自動車税'!G26</f>
        <v>12681</v>
      </c>
      <c r="I793" s="60">
        <f t="shared" si="88"/>
        <v>94.9</v>
      </c>
      <c r="J793" s="8">
        <f t="shared" si="89"/>
        <v>24.5</v>
      </c>
      <c r="K793" s="61">
        <f t="shared" si="90"/>
        <v>85.4</v>
      </c>
      <c r="L793" s="25" t="s">
        <v>13</v>
      </c>
    </row>
    <row r="794" spans="2:12" ht="13.5">
      <c r="B794" s="25" t="s">
        <v>14</v>
      </c>
      <c r="C794" s="13">
        <f>'[1]軽自動車税'!B27</f>
        <v>57185</v>
      </c>
      <c r="D794" s="5">
        <f>'[1]軽自動車税'!C27</f>
        <v>6709</v>
      </c>
      <c r="E794" s="42">
        <f>'[1]軽自動車税'!D27</f>
        <v>63894</v>
      </c>
      <c r="F794" s="51">
        <f>'[1]軽自動車税'!E27</f>
        <v>55519</v>
      </c>
      <c r="G794" s="5">
        <f>'[1]軽自動車税'!F27</f>
        <v>1183</v>
      </c>
      <c r="H794" s="52">
        <f>'[1]軽自動車税'!G27</f>
        <v>56702</v>
      </c>
      <c r="I794" s="60">
        <f t="shared" si="88"/>
        <v>97.1</v>
      </c>
      <c r="J794" s="8">
        <f t="shared" si="89"/>
        <v>17.6</v>
      </c>
      <c r="K794" s="61">
        <f t="shared" si="90"/>
        <v>88.7</v>
      </c>
      <c r="L794" s="25" t="s">
        <v>14</v>
      </c>
    </row>
    <row r="795" spans="2:12" ht="13.5">
      <c r="B795" s="25" t="s">
        <v>15</v>
      </c>
      <c r="C795" s="13">
        <f>'[1]軽自動車税'!B28</f>
        <v>5022</v>
      </c>
      <c r="D795" s="5">
        <f>'[1]軽自動車税'!C28</f>
        <v>1012</v>
      </c>
      <c r="E795" s="42">
        <f>'[1]軽自動車税'!D28</f>
        <v>6034</v>
      </c>
      <c r="F795" s="51">
        <f>'[1]軽自動車税'!E28</f>
        <v>4821</v>
      </c>
      <c r="G795" s="5">
        <f>'[1]軽自動車税'!F28</f>
        <v>123</v>
      </c>
      <c r="H795" s="52">
        <f>'[1]軽自動車税'!G28</f>
        <v>4944</v>
      </c>
      <c r="I795" s="60">
        <f t="shared" si="88"/>
        <v>96</v>
      </c>
      <c r="J795" s="8">
        <f t="shared" si="89"/>
        <v>12.2</v>
      </c>
      <c r="K795" s="61">
        <f t="shared" si="90"/>
        <v>81.9</v>
      </c>
      <c r="L795" s="25" t="s">
        <v>15</v>
      </c>
    </row>
    <row r="796" spans="2:12" ht="13.5">
      <c r="B796" s="25" t="s">
        <v>16</v>
      </c>
      <c r="C796" s="13">
        <f>'[1]軽自動車税'!B29</f>
        <v>5677</v>
      </c>
      <c r="D796" s="5">
        <f>'[1]軽自動車税'!C29</f>
        <v>449</v>
      </c>
      <c r="E796" s="42">
        <f>'[1]軽自動車税'!D29</f>
        <v>6126</v>
      </c>
      <c r="F796" s="51">
        <f>'[1]軽自動車税'!E29</f>
        <v>5541</v>
      </c>
      <c r="G796" s="5">
        <f>'[1]軽自動車税'!F29</f>
        <v>181</v>
      </c>
      <c r="H796" s="52">
        <f>'[1]軽自動車税'!G29</f>
        <v>5722</v>
      </c>
      <c r="I796" s="60">
        <f t="shared" si="88"/>
        <v>97.6</v>
      </c>
      <c r="J796" s="8">
        <f t="shared" si="89"/>
        <v>40.3</v>
      </c>
      <c r="K796" s="61">
        <f t="shared" si="90"/>
        <v>93.4</v>
      </c>
      <c r="L796" s="25" t="s">
        <v>16</v>
      </c>
    </row>
    <row r="797" spans="2:12" ht="13.5">
      <c r="B797" s="25" t="s">
        <v>17</v>
      </c>
      <c r="C797" s="13">
        <f>'[1]軽自動車税'!B30</f>
        <v>14529</v>
      </c>
      <c r="D797" s="5">
        <f>'[1]軽自動車税'!C30</f>
        <v>1862</v>
      </c>
      <c r="E797" s="42">
        <f>'[1]軽自動車税'!D30</f>
        <v>16391</v>
      </c>
      <c r="F797" s="51">
        <f>'[1]軽自動車税'!E30</f>
        <v>14269</v>
      </c>
      <c r="G797" s="5">
        <f>'[1]軽自動車税'!F30</f>
        <v>303</v>
      </c>
      <c r="H797" s="52">
        <f>'[1]軽自動車税'!G30</f>
        <v>14572</v>
      </c>
      <c r="I797" s="60">
        <f t="shared" si="88"/>
        <v>98.2</v>
      </c>
      <c r="J797" s="8">
        <f t="shared" si="89"/>
        <v>16.3</v>
      </c>
      <c r="K797" s="61">
        <f t="shared" si="90"/>
        <v>88.9</v>
      </c>
      <c r="L797" s="25" t="s">
        <v>17</v>
      </c>
    </row>
    <row r="798" spans="2:12" ht="13.5">
      <c r="B798" s="25" t="s">
        <v>18</v>
      </c>
      <c r="C798" s="13">
        <f>'[1]軽自動車税'!B31</f>
        <v>12703</v>
      </c>
      <c r="D798" s="5">
        <f>'[1]軽自動車税'!C31</f>
        <v>49</v>
      </c>
      <c r="E798" s="42">
        <f>'[1]軽自動車税'!D31</f>
        <v>12752</v>
      </c>
      <c r="F798" s="51">
        <f>'[1]軽自動車税'!E31</f>
        <v>12702</v>
      </c>
      <c r="G798" s="5">
        <f>'[1]軽自動車税'!F31</f>
        <v>34</v>
      </c>
      <c r="H798" s="52">
        <f>'[1]軽自動車税'!G31</f>
        <v>12736</v>
      </c>
      <c r="I798" s="60">
        <f t="shared" si="88"/>
        <v>100</v>
      </c>
      <c r="J798" s="8">
        <f t="shared" si="89"/>
        <v>69.4</v>
      </c>
      <c r="K798" s="61">
        <f t="shared" si="90"/>
        <v>99.9</v>
      </c>
      <c r="L798" s="25" t="s">
        <v>18</v>
      </c>
    </row>
    <row r="799" spans="2:12" ht="13.5">
      <c r="B799" s="25" t="s">
        <v>19</v>
      </c>
      <c r="C799" s="13">
        <f>'[1]軽自動車税'!B32</f>
        <v>29846</v>
      </c>
      <c r="D799" s="5">
        <f>'[1]軽自動車税'!C32</f>
        <v>4038</v>
      </c>
      <c r="E799" s="42">
        <f>'[1]軽自動車税'!D32</f>
        <v>33884</v>
      </c>
      <c r="F799" s="51">
        <f>'[1]軽自動車税'!E32</f>
        <v>28363</v>
      </c>
      <c r="G799" s="5">
        <f>'[1]軽自動車税'!F32</f>
        <v>829</v>
      </c>
      <c r="H799" s="52">
        <f>'[1]軽自動車税'!G32</f>
        <v>29192</v>
      </c>
      <c r="I799" s="60">
        <f t="shared" si="88"/>
        <v>95</v>
      </c>
      <c r="J799" s="8">
        <f t="shared" si="89"/>
        <v>20.5</v>
      </c>
      <c r="K799" s="61">
        <f t="shared" si="90"/>
        <v>86.2</v>
      </c>
      <c r="L799" s="25" t="s">
        <v>19</v>
      </c>
    </row>
    <row r="800" spans="2:12" ht="13.5">
      <c r="B800" s="25" t="s">
        <v>20</v>
      </c>
      <c r="C800" s="13">
        <f>'[1]軽自動車税'!B33</f>
        <v>23941</v>
      </c>
      <c r="D800" s="5">
        <f>'[1]軽自動車税'!C33</f>
        <v>957</v>
      </c>
      <c r="E800" s="42">
        <f>'[1]軽自動車税'!D33</f>
        <v>24898</v>
      </c>
      <c r="F800" s="51">
        <f>'[1]軽自動車税'!E33</f>
        <v>23882</v>
      </c>
      <c r="G800" s="5">
        <f>'[1]軽自動車税'!F33</f>
        <v>347</v>
      </c>
      <c r="H800" s="52">
        <f>'[1]軽自動車税'!G33</f>
        <v>24229</v>
      </c>
      <c r="I800" s="60">
        <f t="shared" si="88"/>
        <v>99.8</v>
      </c>
      <c r="J800" s="8">
        <f t="shared" si="89"/>
        <v>36.3</v>
      </c>
      <c r="K800" s="61">
        <f t="shared" si="90"/>
        <v>97.3</v>
      </c>
      <c r="L800" s="25" t="s">
        <v>20</v>
      </c>
    </row>
    <row r="801" spans="2:12" ht="13.5">
      <c r="B801" s="25" t="s">
        <v>21</v>
      </c>
      <c r="C801" s="13">
        <f>'[1]軽自動車税'!B34</f>
        <v>45956</v>
      </c>
      <c r="D801" s="5">
        <f>'[1]軽自動車税'!C34</f>
        <v>5303</v>
      </c>
      <c r="E801" s="42">
        <f>'[1]軽自動車税'!D34</f>
        <v>51259</v>
      </c>
      <c r="F801" s="51">
        <f>'[1]軽自動車税'!E34</f>
        <v>44381</v>
      </c>
      <c r="G801" s="5">
        <f>'[1]軽自動車税'!F34</f>
        <v>893</v>
      </c>
      <c r="H801" s="52">
        <f>'[1]軽自動車税'!G34</f>
        <v>45274</v>
      </c>
      <c r="I801" s="60">
        <f t="shared" si="88"/>
        <v>96.6</v>
      </c>
      <c r="J801" s="8">
        <f t="shared" si="89"/>
        <v>16.8</v>
      </c>
      <c r="K801" s="61">
        <f t="shared" si="90"/>
        <v>88.3</v>
      </c>
      <c r="L801" s="25" t="s">
        <v>21</v>
      </c>
    </row>
    <row r="802" spans="2:12" ht="13.5">
      <c r="B802" s="25" t="s">
        <v>22</v>
      </c>
      <c r="C802" s="13">
        <f>'[1]軽自動車税'!B35</f>
        <v>23952</v>
      </c>
      <c r="D802" s="5">
        <f>'[1]軽自動車税'!C35</f>
        <v>3740</v>
      </c>
      <c r="E802" s="42">
        <f>'[1]軽自動車税'!D35</f>
        <v>27692</v>
      </c>
      <c r="F802" s="51">
        <f>'[1]軽自動車税'!E35</f>
        <v>22992</v>
      </c>
      <c r="G802" s="5">
        <f>'[1]軽自動車税'!F35</f>
        <v>608</v>
      </c>
      <c r="H802" s="52">
        <f>'[1]軽自動車税'!G35</f>
        <v>23600</v>
      </c>
      <c r="I802" s="60">
        <f t="shared" si="88"/>
        <v>96</v>
      </c>
      <c r="J802" s="8">
        <f t="shared" si="89"/>
        <v>16.3</v>
      </c>
      <c r="K802" s="61">
        <f t="shared" si="90"/>
        <v>85.2</v>
      </c>
      <c r="L802" s="25" t="s">
        <v>22</v>
      </c>
    </row>
    <row r="803" spans="2:12" ht="13.5">
      <c r="B803" s="25" t="s">
        <v>23</v>
      </c>
      <c r="C803" s="13">
        <f>'[1]軽自動車税'!B36</f>
        <v>20911</v>
      </c>
      <c r="D803" s="5">
        <f>'[1]軽自動車税'!C36</f>
        <v>2507</v>
      </c>
      <c r="E803" s="42">
        <f>'[1]軽自動車税'!D36</f>
        <v>23418</v>
      </c>
      <c r="F803" s="51">
        <f>'[1]軽自動車税'!E36</f>
        <v>20327</v>
      </c>
      <c r="G803" s="5">
        <f>'[1]軽自動車税'!F36</f>
        <v>642</v>
      </c>
      <c r="H803" s="52">
        <f>'[1]軽自動車税'!G36</f>
        <v>20969</v>
      </c>
      <c r="I803" s="60">
        <f t="shared" si="88"/>
        <v>97.2</v>
      </c>
      <c r="J803" s="8">
        <f t="shared" si="89"/>
        <v>25.6</v>
      </c>
      <c r="K803" s="61">
        <f t="shared" si="90"/>
        <v>89.5</v>
      </c>
      <c r="L803" s="25" t="s">
        <v>23</v>
      </c>
    </row>
    <row r="804" spans="2:12" ht="13.5">
      <c r="B804" s="25" t="s">
        <v>37</v>
      </c>
      <c r="C804" s="13">
        <f>'[1]軽自動車税'!B37</f>
        <v>39589</v>
      </c>
      <c r="D804" s="5">
        <f>'[1]軽自動車税'!C37</f>
        <v>1700</v>
      </c>
      <c r="E804" s="42">
        <f>'[1]軽自動車税'!D37</f>
        <v>41289</v>
      </c>
      <c r="F804" s="51">
        <f>'[1]軽自動車税'!E37</f>
        <v>38687</v>
      </c>
      <c r="G804" s="5">
        <f>'[1]軽自動車税'!F37</f>
        <v>774</v>
      </c>
      <c r="H804" s="52">
        <f>'[1]軽自動車税'!G37</f>
        <v>39461</v>
      </c>
      <c r="I804" s="60">
        <f t="shared" si="88"/>
        <v>97.7</v>
      </c>
      <c r="J804" s="8">
        <f t="shared" si="89"/>
        <v>45.5</v>
      </c>
      <c r="K804" s="61">
        <f t="shared" si="90"/>
        <v>95.6</v>
      </c>
      <c r="L804" s="25" t="s">
        <v>37</v>
      </c>
    </row>
    <row r="805" spans="2:12" ht="13.5">
      <c r="B805" s="25" t="s">
        <v>24</v>
      </c>
      <c r="C805" s="13">
        <f>'[1]軽自動車税'!B38</f>
        <v>16756</v>
      </c>
      <c r="D805" s="5">
        <f>'[1]軽自動車税'!C38</f>
        <v>1932</v>
      </c>
      <c r="E805" s="42">
        <f>'[1]軽自動車税'!D38</f>
        <v>18688</v>
      </c>
      <c r="F805" s="51">
        <f>'[1]軽自動車税'!E38</f>
        <v>16292</v>
      </c>
      <c r="G805" s="5">
        <f>'[1]軽自動車税'!F38</f>
        <v>348</v>
      </c>
      <c r="H805" s="52">
        <f>'[1]軽自動車税'!G38</f>
        <v>16640</v>
      </c>
      <c r="I805" s="60">
        <f t="shared" si="88"/>
        <v>97.2</v>
      </c>
      <c r="J805" s="8">
        <f t="shared" si="89"/>
        <v>18</v>
      </c>
      <c r="K805" s="61">
        <f t="shared" si="90"/>
        <v>89</v>
      </c>
      <c r="L805" s="25" t="s">
        <v>24</v>
      </c>
    </row>
    <row r="806" spans="2:12" ht="13.5">
      <c r="B806" s="25" t="s">
        <v>25</v>
      </c>
      <c r="C806" s="13">
        <f>'[1]軽自動車税'!B39</f>
        <v>2470</v>
      </c>
      <c r="D806" s="5">
        <f>'[1]軽自動車税'!C39</f>
        <v>47</v>
      </c>
      <c r="E806" s="42">
        <f>'[1]軽自動車税'!D39</f>
        <v>2517</v>
      </c>
      <c r="F806" s="51">
        <f>'[1]軽自動車税'!E39</f>
        <v>2444</v>
      </c>
      <c r="G806" s="5">
        <f>'[1]軽自動車税'!F39</f>
        <v>25</v>
      </c>
      <c r="H806" s="52">
        <f>'[1]軽自動車税'!G39</f>
        <v>2469</v>
      </c>
      <c r="I806" s="60">
        <f t="shared" si="88"/>
        <v>98.9</v>
      </c>
      <c r="J806" s="8">
        <f t="shared" si="89"/>
        <v>53.2</v>
      </c>
      <c r="K806" s="61">
        <f t="shared" si="90"/>
        <v>98.1</v>
      </c>
      <c r="L806" s="25" t="s">
        <v>25</v>
      </c>
    </row>
    <row r="807" spans="2:12" ht="13.5">
      <c r="B807" s="25" t="s">
        <v>26</v>
      </c>
      <c r="C807" s="13">
        <f>'[1]軽自動車税'!B40</f>
        <v>4741</v>
      </c>
      <c r="D807" s="5">
        <f>'[1]軽自動車税'!C40</f>
        <v>689</v>
      </c>
      <c r="E807" s="42">
        <f>'[1]軽自動車税'!D40</f>
        <v>5430</v>
      </c>
      <c r="F807" s="51">
        <f>'[1]軽自動車税'!E40</f>
        <v>4562</v>
      </c>
      <c r="G807" s="5">
        <f>'[1]軽自動車税'!F40</f>
        <v>151</v>
      </c>
      <c r="H807" s="52">
        <f>'[1]軽自動車税'!G40</f>
        <v>4713</v>
      </c>
      <c r="I807" s="60">
        <f t="shared" si="88"/>
        <v>96.2</v>
      </c>
      <c r="J807" s="8">
        <f t="shared" si="89"/>
        <v>21.9</v>
      </c>
      <c r="K807" s="61">
        <f t="shared" si="90"/>
        <v>86.8</v>
      </c>
      <c r="L807" s="25" t="s">
        <v>26</v>
      </c>
    </row>
    <row r="808" spans="2:12" ht="13.5">
      <c r="B808" s="25" t="s">
        <v>27</v>
      </c>
      <c r="C808" s="13">
        <f>'[1]軽自動車税'!B41</f>
        <v>1369</v>
      </c>
      <c r="D808" s="5">
        <f>'[1]軽自動車税'!C41</f>
        <v>72</v>
      </c>
      <c r="E808" s="42">
        <f>'[1]軽自動車税'!D41</f>
        <v>1441</v>
      </c>
      <c r="F808" s="51">
        <f>'[1]軽自動車税'!E41</f>
        <v>1343</v>
      </c>
      <c r="G808" s="5">
        <f>'[1]軽自動車税'!F41</f>
        <v>7</v>
      </c>
      <c r="H808" s="52">
        <f>'[1]軽自動車税'!G41</f>
        <v>1350</v>
      </c>
      <c r="I808" s="60">
        <f t="shared" si="88"/>
        <v>98.1</v>
      </c>
      <c r="J808" s="8">
        <f t="shared" si="89"/>
        <v>9.7</v>
      </c>
      <c r="K808" s="61">
        <f t="shared" si="90"/>
        <v>93.7</v>
      </c>
      <c r="L808" s="25" t="s">
        <v>27</v>
      </c>
    </row>
    <row r="809" spans="2:12" ht="13.5">
      <c r="B809" s="25" t="s">
        <v>28</v>
      </c>
      <c r="C809" s="13">
        <f>'[1]軽自動車税'!B42</f>
        <v>9379</v>
      </c>
      <c r="D809" s="5">
        <f>'[1]軽自動車税'!C42</f>
        <v>387</v>
      </c>
      <c r="E809" s="42">
        <f>'[1]軽自動車税'!D42</f>
        <v>9766</v>
      </c>
      <c r="F809" s="51">
        <f>'[1]軽自動車税'!E42</f>
        <v>9314</v>
      </c>
      <c r="G809" s="5">
        <f>'[1]軽自動車税'!F42</f>
        <v>210</v>
      </c>
      <c r="H809" s="52">
        <f>'[1]軽自動車税'!G42</f>
        <v>9524</v>
      </c>
      <c r="I809" s="60">
        <f t="shared" si="88"/>
        <v>99.3</v>
      </c>
      <c r="J809" s="8">
        <f t="shared" si="89"/>
        <v>54.3</v>
      </c>
      <c r="K809" s="61">
        <f t="shared" si="90"/>
        <v>97.5</v>
      </c>
      <c r="L809" s="25" t="s">
        <v>28</v>
      </c>
    </row>
    <row r="810" spans="2:12" ht="13.5">
      <c r="B810" s="25" t="s">
        <v>29</v>
      </c>
      <c r="C810" s="13">
        <f>'[1]軽自動車税'!B43</f>
        <v>2844</v>
      </c>
      <c r="D810" s="5">
        <f>'[1]軽自動車税'!C43</f>
        <v>15</v>
      </c>
      <c r="E810" s="42">
        <f>'[1]軽自動車税'!D43</f>
        <v>2859</v>
      </c>
      <c r="F810" s="51">
        <f>'[1]軽自動車税'!E43</f>
        <v>2841</v>
      </c>
      <c r="G810" s="5">
        <f>'[1]軽自動車税'!F43</f>
        <v>4</v>
      </c>
      <c r="H810" s="52">
        <f>'[1]軽自動車税'!G43</f>
        <v>2845</v>
      </c>
      <c r="I810" s="60">
        <f t="shared" si="88"/>
        <v>99.9</v>
      </c>
      <c r="J810" s="8">
        <f t="shared" si="89"/>
        <v>26.7</v>
      </c>
      <c r="K810" s="61">
        <f t="shared" si="90"/>
        <v>99.5</v>
      </c>
      <c r="L810" s="25" t="s">
        <v>29</v>
      </c>
    </row>
    <row r="811" spans="2:12" ht="13.5">
      <c r="B811" s="25" t="s">
        <v>30</v>
      </c>
      <c r="C811" s="13">
        <f>'[1]軽自動車税'!B44</f>
        <v>1548</v>
      </c>
      <c r="D811" s="7">
        <f>'[1]軽自動車税'!C44</f>
        <v>0</v>
      </c>
      <c r="E811" s="42">
        <f>'[1]軽自動車税'!D44</f>
        <v>1548</v>
      </c>
      <c r="F811" s="51">
        <f>'[1]軽自動車税'!E44</f>
        <v>1548</v>
      </c>
      <c r="G811" s="7">
        <f>'[1]軽自動車税'!F44</f>
        <v>0</v>
      </c>
      <c r="H811" s="52">
        <f>'[1]軽自動車税'!G44</f>
        <v>1548</v>
      </c>
      <c r="I811" s="60">
        <f t="shared" si="88"/>
        <v>100</v>
      </c>
      <c r="J811" s="7" t="str">
        <f t="shared" si="89"/>
        <v>-</v>
      </c>
      <c r="K811" s="61">
        <f t="shared" si="90"/>
        <v>100</v>
      </c>
      <c r="L811" s="25" t="s">
        <v>30</v>
      </c>
    </row>
    <row r="812" spans="2:12" ht="13.5">
      <c r="B812" s="25" t="s">
        <v>31</v>
      </c>
      <c r="C812" s="13">
        <f>'[1]軽自動車税'!B45</f>
        <v>4422</v>
      </c>
      <c r="D812" s="5">
        <f>'[1]軽自動車税'!C45</f>
        <v>141</v>
      </c>
      <c r="E812" s="42">
        <f>'[1]軽自動車税'!D45</f>
        <v>4563</v>
      </c>
      <c r="F812" s="51">
        <f>'[1]軽自動車税'!E45</f>
        <v>4365</v>
      </c>
      <c r="G812" s="5">
        <f>'[1]軽自動車税'!F45</f>
        <v>30</v>
      </c>
      <c r="H812" s="52">
        <f>'[1]軽自動車税'!G45</f>
        <v>4395</v>
      </c>
      <c r="I812" s="60">
        <f t="shared" si="88"/>
        <v>98.7</v>
      </c>
      <c r="J812" s="8">
        <f t="shared" si="89"/>
        <v>21.3</v>
      </c>
      <c r="K812" s="61">
        <f t="shared" si="90"/>
        <v>96.3</v>
      </c>
      <c r="L812" s="25" t="s">
        <v>31</v>
      </c>
    </row>
    <row r="813" spans="2:12" ht="13.5">
      <c r="B813" s="26" t="s">
        <v>32</v>
      </c>
      <c r="C813" s="14">
        <f>'[1]軽自動車税'!B46</f>
        <v>5914</v>
      </c>
      <c r="D813" s="15">
        <f>'[1]軽自動車税'!C46</f>
        <v>1670</v>
      </c>
      <c r="E813" s="43">
        <f>'[1]軽自動車税'!D46</f>
        <v>7584</v>
      </c>
      <c r="F813" s="53">
        <f>'[1]軽自動車税'!E46</f>
        <v>5575</v>
      </c>
      <c r="G813" s="15">
        <f>'[1]軽自動車税'!F46</f>
        <v>118</v>
      </c>
      <c r="H813" s="54">
        <f>'[1]軽自動車税'!G46</f>
        <v>5693</v>
      </c>
      <c r="I813" s="62">
        <f t="shared" si="88"/>
        <v>94.3</v>
      </c>
      <c r="J813" s="63">
        <f t="shared" si="89"/>
        <v>7.1</v>
      </c>
      <c r="K813" s="64">
        <f t="shared" si="90"/>
        <v>75.1</v>
      </c>
      <c r="L813" s="26" t="s">
        <v>32</v>
      </c>
    </row>
    <row r="814" spans="2:12" ht="15.75" customHeight="1">
      <c r="B814" s="36" t="s">
        <v>38</v>
      </c>
      <c r="C814" s="37">
        <f>'[1]軽自動車税'!B47</f>
        <v>468277</v>
      </c>
      <c r="D814" s="38">
        <f>'[1]軽自動車税'!C47</f>
        <v>51822</v>
      </c>
      <c r="E814" s="44">
        <f>'[1]軽自動車税'!D47</f>
        <v>520099</v>
      </c>
      <c r="F814" s="55">
        <f>'[1]軽自動車税'!E47</f>
        <v>453935</v>
      </c>
      <c r="G814" s="38">
        <f>'[1]軽自動車税'!F47</f>
        <v>10919</v>
      </c>
      <c r="H814" s="56">
        <f>'[1]軽自動車税'!G47</f>
        <v>464854</v>
      </c>
      <c r="I814" s="65">
        <f t="shared" si="88"/>
        <v>96.9</v>
      </c>
      <c r="J814" s="66">
        <f t="shared" si="89"/>
        <v>21.1</v>
      </c>
      <c r="K814" s="67">
        <f t="shared" si="90"/>
        <v>89.4</v>
      </c>
      <c r="L814" s="36" t="s">
        <v>38</v>
      </c>
    </row>
    <row r="815" spans="2:12" ht="15.75" customHeight="1">
      <c r="B815" s="36" t="s">
        <v>39</v>
      </c>
      <c r="C815" s="37">
        <f>'[1]軽自動車税'!B48</f>
        <v>1897267</v>
      </c>
      <c r="D815" s="38">
        <f>'[1]軽自動車税'!C48</f>
        <v>250883</v>
      </c>
      <c r="E815" s="44">
        <f>'[1]軽自動車税'!D48</f>
        <v>2148150</v>
      </c>
      <c r="F815" s="55">
        <f>'[1]軽自動車税'!E48</f>
        <v>1817416</v>
      </c>
      <c r="G815" s="38">
        <f>'[1]軽自動車税'!F48</f>
        <v>45805</v>
      </c>
      <c r="H815" s="56">
        <f>'[1]軽自動車税'!G48</f>
        <v>1863221</v>
      </c>
      <c r="I815" s="65">
        <f t="shared" si="88"/>
        <v>95.8</v>
      </c>
      <c r="J815" s="66">
        <f t="shared" si="89"/>
        <v>18.3</v>
      </c>
      <c r="K815" s="67">
        <f t="shared" si="90"/>
        <v>86.7</v>
      </c>
      <c r="L815" s="36" t="s">
        <v>39</v>
      </c>
    </row>
    <row r="817" ht="18.75">
      <c r="B817" s="3" t="s">
        <v>62</v>
      </c>
    </row>
    <row r="818" ht="13.5">
      <c r="K818" s="1" t="s">
        <v>45</v>
      </c>
    </row>
    <row r="819" spans="1:12" s="2" customFormat="1" ht="17.25" customHeight="1">
      <c r="A819" s="1"/>
      <c r="B819" s="22" t="s">
        <v>48</v>
      </c>
      <c r="C819" s="167" t="s">
        <v>41</v>
      </c>
      <c r="D819" s="168"/>
      <c r="E819" s="169"/>
      <c r="F819" s="168" t="s">
        <v>42</v>
      </c>
      <c r="G819" s="168"/>
      <c r="H819" s="168"/>
      <c r="I819" s="167" t="s">
        <v>43</v>
      </c>
      <c r="J819" s="168"/>
      <c r="K819" s="169"/>
      <c r="L819" s="22" t="s">
        <v>46</v>
      </c>
    </row>
    <row r="820" spans="1:12" s="2" customFormat="1" ht="17.25" customHeight="1">
      <c r="A820" s="1"/>
      <c r="B820" s="23"/>
      <c r="C820" s="12" t="s">
        <v>34</v>
      </c>
      <c r="D820" s="9" t="s">
        <v>35</v>
      </c>
      <c r="E820" s="10" t="s">
        <v>40</v>
      </c>
      <c r="F820" s="31" t="s">
        <v>34</v>
      </c>
      <c r="G820" s="9" t="s">
        <v>35</v>
      </c>
      <c r="H820" s="32" t="s">
        <v>40</v>
      </c>
      <c r="I820" s="12" t="s">
        <v>89</v>
      </c>
      <c r="J820" s="9" t="s">
        <v>90</v>
      </c>
      <c r="K820" s="10" t="s">
        <v>91</v>
      </c>
      <c r="L820" s="23"/>
    </row>
    <row r="821" spans="2:12" s="2" customFormat="1" ht="17.25" customHeight="1">
      <c r="B821" s="27" t="s">
        <v>44</v>
      </c>
      <c r="C821" s="28" t="s">
        <v>92</v>
      </c>
      <c r="D821" s="29" t="s">
        <v>93</v>
      </c>
      <c r="E821" s="30" t="s">
        <v>94</v>
      </c>
      <c r="F821" s="33" t="s">
        <v>95</v>
      </c>
      <c r="G821" s="29" t="s">
        <v>96</v>
      </c>
      <c r="H821" s="34" t="s">
        <v>97</v>
      </c>
      <c r="I821" s="28"/>
      <c r="J821" s="29"/>
      <c r="K821" s="30"/>
      <c r="L821" s="27" t="s">
        <v>47</v>
      </c>
    </row>
    <row r="822" spans="1:12" ht="13.5">
      <c r="A822" s="2"/>
      <c r="B822" s="24" t="s">
        <v>98</v>
      </c>
      <c r="C822" s="18">
        <f>'[1]市町村たばこ税'!B7</f>
        <v>1789412</v>
      </c>
      <c r="D822" s="19">
        <f>'[1]市町村たばこ税'!C7</f>
        <v>0</v>
      </c>
      <c r="E822" s="41">
        <f>'[1]市町村たばこ税'!D7</f>
        <v>1789412</v>
      </c>
      <c r="F822" s="49">
        <f>'[1]市町村たばこ税'!E7</f>
        <v>1789412</v>
      </c>
      <c r="G822" s="19">
        <f>'[1]市町村たばこ税'!F7</f>
        <v>0</v>
      </c>
      <c r="H822" s="50">
        <f>'[1]市町村たばこ税'!G7</f>
        <v>1789412</v>
      </c>
      <c r="I822" s="57">
        <f aca="true" t="shared" si="91" ref="I822:I863">IF(C822=0,"-",ROUND(F822/C822*100,1))</f>
        <v>100</v>
      </c>
      <c r="J822" s="58" t="str">
        <f aca="true" t="shared" si="92" ref="J822:J863">IF(D822=0,"-",ROUND(G822/D822*100,1))</f>
        <v>-</v>
      </c>
      <c r="K822" s="59">
        <f aca="true" t="shared" si="93" ref="K822:K863">IF(E822=0,"-",ROUND(H822/E822*100,1))</f>
        <v>100</v>
      </c>
      <c r="L822" s="35" t="s">
        <v>98</v>
      </c>
    </row>
    <row r="823" spans="1:12" ht="13.5">
      <c r="A823" s="2"/>
      <c r="B823" s="25" t="s">
        <v>0</v>
      </c>
      <c r="C823" s="13">
        <f>'[1]市町村たばこ税'!B8</f>
        <v>374243</v>
      </c>
      <c r="D823" s="5">
        <f>'[1]市町村たばこ税'!C8</f>
        <v>0</v>
      </c>
      <c r="E823" s="42">
        <f>'[1]市町村たばこ税'!D8</f>
        <v>374243</v>
      </c>
      <c r="F823" s="51">
        <f>'[1]市町村たばこ税'!E8</f>
        <v>374243</v>
      </c>
      <c r="G823" s="5">
        <f>'[1]市町村たばこ税'!F8</f>
        <v>0</v>
      </c>
      <c r="H823" s="52">
        <f>'[1]市町村たばこ税'!G8</f>
        <v>374243</v>
      </c>
      <c r="I823" s="60">
        <f t="shared" si="91"/>
        <v>100</v>
      </c>
      <c r="J823" s="8" t="str">
        <f t="shared" si="92"/>
        <v>-</v>
      </c>
      <c r="K823" s="61">
        <f t="shared" si="93"/>
        <v>100</v>
      </c>
      <c r="L823" s="25" t="s">
        <v>0</v>
      </c>
    </row>
    <row r="824" spans="2:12" ht="13.5">
      <c r="B824" s="25" t="s">
        <v>1</v>
      </c>
      <c r="C824" s="13">
        <f>'[1]市町村たばこ税'!B9</f>
        <v>598149</v>
      </c>
      <c r="D824" s="5">
        <f>'[1]市町村たばこ税'!C9</f>
        <v>0</v>
      </c>
      <c r="E824" s="42">
        <f>'[1]市町村たばこ税'!D9</f>
        <v>598149</v>
      </c>
      <c r="F824" s="51">
        <f>'[1]市町村たばこ税'!E9</f>
        <v>598149</v>
      </c>
      <c r="G824" s="5">
        <f>'[1]市町村たばこ税'!F9</f>
        <v>0</v>
      </c>
      <c r="H824" s="52">
        <f>'[1]市町村たばこ税'!G9</f>
        <v>598149</v>
      </c>
      <c r="I824" s="60">
        <f t="shared" si="91"/>
        <v>100</v>
      </c>
      <c r="J824" s="8" t="str">
        <f t="shared" si="92"/>
        <v>-</v>
      </c>
      <c r="K824" s="61">
        <f t="shared" si="93"/>
        <v>100</v>
      </c>
      <c r="L824" s="25" t="s">
        <v>1</v>
      </c>
    </row>
    <row r="825" spans="2:12" ht="13.5">
      <c r="B825" s="25" t="s">
        <v>2</v>
      </c>
      <c r="C825" s="13">
        <f>'[1]市町村たばこ税'!B10</f>
        <v>424337</v>
      </c>
      <c r="D825" s="5">
        <f>'[1]市町村たばこ税'!C10</f>
        <v>0</v>
      </c>
      <c r="E825" s="42">
        <f>'[1]市町村たばこ税'!D10</f>
        <v>424337</v>
      </c>
      <c r="F825" s="51">
        <f>'[1]市町村たばこ税'!E10</f>
        <v>424337</v>
      </c>
      <c r="G825" s="5">
        <f>'[1]市町村たばこ税'!F10</f>
        <v>0</v>
      </c>
      <c r="H825" s="52">
        <f>'[1]市町村たばこ税'!G10</f>
        <v>424337</v>
      </c>
      <c r="I825" s="60">
        <f t="shared" si="91"/>
        <v>100</v>
      </c>
      <c r="J825" s="8" t="str">
        <f t="shared" si="92"/>
        <v>-</v>
      </c>
      <c r="K825" s="61">
        <f t="shared" si="93"/>
        <v>100</v>
      </c>
      <c r="L825" s="25" t="s">
        <v>2</v>
      </c>
    </row>
    <row r="826" spans="2:12" ht="13.5">
      <c r="B826" s="25" t="s">
        <v>3</v>
      </c>
      <c r="C826" s="13">
        <f>'[1]市町村たばこ税'!B11</f>
        <v>724434</v>
      </c>
      <c r="D826" s="5">
        <f>'[1]市町村たばこ税'!C11</f>
        <v>0</v>
      </c>
      <c r="E826" s="42">
        <f>'[1]市町村たばこ税'!D11</f>
        <v>724434</v>
      </c>
      <c r="F826" s="51">
        <f>'[1]市町村たばこ税'!E11</f>
        <v>724434</v>
      </c>
      <c r="G826" s="5">
        <f>'[1]市町村たばこ税'!F11</f>
        <v>0</v>
      </c>
      <c r="H826" s="52">
        <f>'[1]市町村たばこ税'!G11</f>
        <v>724434</v>
      </c>
      <c r="I826" s="60">
        <f t="shared" si="91"/>
        <v>100</v>
      </c>
      <c r="J826" s="8" t="str">
        <f t="shared" si="92"/>
        <v>-</v>
      </c>
      <c r="K826" s="61">
        <f t="shared" si="93"/>
        <v>100</v>
      </c>
      <c r="L826" s="25" t="s">
        <v>3</v>
      </c>
    </row>
    <row r="827" spans="2:12" ht="13.5">
      <c r="B827" s="25" t="s">
        <v>4</v>
      </c>
      <c r="C827" s="13">
        <f>'[1]市町村たばこ税'!B12</f>
        <v>354347</v>
      </c>
      <c r="D827" s="5">
        <f>'[1]市町村たばこ税'!C12</f>
        <v>0</v>
      </c>
      <c r="E827" s="42">
        <f>'[1]市町村たばこ税'!D12</f>
        <v>354347</v>
      </c>
      <c r="F827" s="51">
        <f>'[1]市町村たばこ税'!E12</f>
        <v>354347</v>
      </c>
      <c r="G827" s="5">
        <f>'[1]市町村たばこ税'!F12</f>
        <v>0</v>
      </c>
      <c r="H827" s="52">
        <f>'[1]市町村たばこ税'!G12</f>
        <v>354347</v>
      </c>
      <c r="I827" s="60">
        <f t="shared" si="91"/>
        <v>100</v>
      </c>
      <c r="J827" s="8" t="str">
        <f t="shared" si="92"/>
        <v>-</v>
      </c>
      <c r="K827" s="61">
        <f t="shared" si="93"/>
        <v>100</v>
      </c>
      <c r="L827" s="25" t="s">
        <v>4</v>
      </c>
    </row>
    <row r="828" spans="2:12" ht="13.5">
      <c r="B828" s="25" t="s">
        <v>80</v>
      </c>
      <c r="C828" s="13">
        <f>'[1]市町村たばこ税'!B13</f>
        <v>197930</v>
      </c>
      <c r="D828" s="5">
        <f>'[1]市町村たばこ税'!C13</f>
        <v>0</v>
      </c>
      <c r="E828" s="42">
        <f>'[1]市町村たばこ税'!D13</f>
        <v>197930</v>
      </c>
      <c r="F828" s="51">
        <f>'[1]市町村たばこ税'!E13</f>
        <v>197930</v>
      </c>
      <c r="G828" s="5">
        <f>'[1]市町村たばこ税'!F13</f>
        <v>0</v>
      </c>
      <c r="H828" s="52">
        <f>'[1]市町村たばこ税'!G13</f>
        <v>197930</v>
      </c>
      <c r="I828" s="60">
        <f t="shared" si="91"/>
        <v>100</v>
      </c>
      <c r="J828" s="8" t="str">
        <f t="shared" si="92"/>
        <v>-</v>
      </c>
      <c r="K828" s="61">
        <f t="shared" si="93"/>
        <v>100</v>
      </c>
      <c r="L828" s="25" t="s">
        <v>81</v>
      </c>
    </row>
    <row r="829" spans="2:12" ht="13.5">
      <c r="B829" s="25" t="s">
        <v>5</v>
      </c>
      <c r="C829" s="13">
        <f>'[1]市町村たばこ税'!B14</f>
        <v>255222</v>
      </c>
      <c r="D829" s="5">
        <f>'[1]市町村たばこ税'!C14</f>
        <v>0</v>
      </c>
      <c r="E829" s="42">
        <f>'[1]市町村たばこ税'!D14</f>
        <v>255222</v>
      </c>
      <c r="F829" s="51">
        <f>'[1]市町村たばこ税'!E14</f>
        <v>255222</v>
      </c>
      <c r="G829" s="5">
        <f>'[1]市町村たばこ税'!F14</f>
        <v>0</v>
      </c>
      <c r="H829" s="52">
        <f>'[1]市町村たばこ税'!G14</f>
        <v>255222</v>
      </c>
      <c r="I829" s="60">
        <f t="shared" si="91"/>
        <v>100</v>
      </c>
      <c r="J829" s="8" t="str">
        <f t="shared" si="92"/>
        <v>-</v>
      </c>
      <c r="K829" s="61">
        <f t="shared" si="93"/>
        <v>100</v>
      </c>
      <c r="L829" s="25" t="s">
        <v>5</v>
      </c>
    </row>
    <row r="830" spans="2:12" ht="13.5">
      <c r="B830" s="25" t="s">
        <v>6</v>
      </c>
      <c r="C830" s="13">
        <f>'[1]市町村たばこ税'!B15</f>
        <v>438059</v>
      </c>
      <c r="D830" s="5">
        <f>'[1]市町村たばこ税'!C15</f>
        <v>0</v>
      </c>
      <c r="E830" s="42">
        <f>'[1]市町村たばこ税'!D15</f>
        <v>438059</v>
      </c>
      <c r="F830" s="51">
        <f>'[1]市町村たばこ税'!E15</f>
        <v>438059</v>
      </c>
      <c r="G830" s="5">
        <f>'[1]市町村たばこ税'!F15</f>
        <v>0</v>
      </c>
      <c r="H830" s="52">
        <f>'[1]市町村たばこ税'!G15</f>
        <v>438059</v>
      </c>
      <c r="I830" s="60">
        <f t="shared" si="91"/>
        <v>100</v>
      </c>
      <c r="J830" s="8" t="str">
        <f t="shared" si="92"/>
        <v>-</v>
      </c>
      <c r="K830" s="61">
        <f t="shared" si="93"/>
        <v>100</v>
      </c>
      <c r="L830" s="25" t="s">
        <v>6</v>
      </c>
    </row>
    <row r="831" spans="2:12" ht="13.5">
      <c r="B831" s="26" t="s">
        <v>7</v>
      </c>
      <c r="C831" s="14">
        <f>'[1]市町村たばこ税'!B16</f>
        <v>316211</v>
      </c>
      <c r="D831" s="15">
        <f>'[1]市町村たばこ税'!C16</f>
        <v>0</v>
      </c>
      <c r="E831" s="43">
        <f>'[1]市町村たばこ税'!D16</f>
        <v>316211</v>
      </c>
      <c r="F831" s="53">
        <f>'[1]市町村たばこ税'!E16</f>
        <v>316211</v>
      </c>
      <c r="G831" s="15">
        <f>'[1]市町村たばこ税'!F16</f>
        <v>0</v>
      </c>
      <c r="H831" s="54">
        <f>'[1]市町村たばこ税'!G16</f>
        <v>316211</v>
      </c>
      <c r="I831" s="62">
        <f t="shared" si="91"/>
        <v>100</v>
      </c>
      <c r="J831" s="63" t="str">
        <f t="shared" si="92"/>
        <v>-</v>
      </c>
      <c r="K831" s="64">
        <f t="shared" si="93"/>
        <v>100</v>
      </c>
      <c r="L831" s="26" t="s">
        <v>7</v>
      </c>
    </row>
    <row r="832" spans="2:12" ht="13.5">
      <c r="B832" s="25" t="str">
        <f>B784</f>
        <v>葛　城　市</v>
      </c>
      <c r="C832" s="13">
        <f>'[1]市町村たばこ税'!B17</f>
        <v>205261</v>
      </c>
      <c r="D832" s="5">
        <f>'[1]市町村たばこ税'!C17</f>
        <v>0</v>
      </c>
      <c r="E832" s="42">
        <f>'[1]市町村たばこ税'!D17</f>
        <v>205261</v>
      </c>
      <c r="F832" s="51">
        <f>'[1]市町村たばこ税'!E17</f>
        <v>205261</v>
      </c>
      <c r="G832" s="5">
        <f>'[1]市町村たばこ税'!F17</f>
        <v>0</v>
      </c>
      <c r="H832" s="52">
        <f>'[1]市町村たばこ税'!G17</f>
        <v>205261</v>
      </c>
      <c r="I832" s="60">
        <f t="shared" si="91"/>
        <v>100</v>
      </c>
      <c r="J832" s="8" t="str">
        <f t="shared" si="92"/>
        <v>-</v>
      </c>
      <c r="K832" s="61">
        <f t="shared" si="93"/>
        <v>100</v>
      </c>
      <c r="L832" s="25" t="str">
        <f>B832</f>
        <v>葛　城　市</v>
      </c>
    </row>
    <row r="833" spans="2:12" ht="13.5">
      <c r="B833" s="80" t="s">
        <v>87</v>
      </c>
      <c r="C833" s="83">
        <f>'[1]市町村たばこ税'!B18</f>
        <v>180504</v>
      </c>
      <c r="D833" s="81">
        <f>'[1]市町村たばこ税'!C18</f>
        <v>0</v>
      </c>
      <c r="E833" s="82">
        <f>'[1]市町村たばこ税'!D18</f>
        <v>180504</v>
      </c>
      <c r="F833" s="83">
        <f>'[1]市町村たばこ税'!E18</f>
        <v>180504</v>
      </c>
      <c r="G833" s="81">
        <f>'[1]市町村たばこ税'!F18</f>
        <v>0</v>
      </c>
      <c r="H833" s="84">
        <f>'[1]市町村たばこ税'!G18</f>
        <v>180504</v>
      </c>
      <c r="I833" s="85">
        <f t="shared" si="91"/>
        <v>100</v>
      </c>
      <c r="J833" s="86" t="str">
        <f t="shared" si="92"/>
        <v>-</v>
      </c>
      <c r="K833" s="87">
        <f t="shared" si="93"/>
        <v>100</v>
      </c>
      <c r="L833" s="80" t="s">
        <v>87</v>
      </c>
    </row>
    <row r="834" spans="2:12" ht="15.75" customHeight="1">
      <c r="B834" s="36" t="s">
        <v>36</v>
      </c>
      <c r="C834" s="37">
        <f>'[1]市町村たばこ税'!B19</f>
        <v>5858109</v>
      </c>
      <c r="D834" s="38">
        <f>'[1]市町村たばこ税'!C19</f>
        <v>0</v>
      </c>
      <c r="E834" s="44">
        <f>'[1]市町村たばこ税'!D19</f>
        <v>5858109</v>
      </c>
      <c r="F834" s="55">
        <f>'[1]市町村たばこ税'!E19</f>
        <v>5858109</v>
      </c>
      <c r="G834" s="38">
        <f>'[1]市町村たばこ税'!F19</f>
        <v>0</v>
      </c>
      <c r="H834" s="56">
        <f>'[1]市町村たばこ税'!G19</f>
        <v>5858109</v>
      </c>
      <c r="I834" s="65">
        <f t="shared" si="91"/>
        <v>100</v>
      </c>
      <c r="J834" s="66" t="str">
        <f t="shared" si="92"/>
        <v>-</v>
      </c>
      <c r="K834" s="67">
        <f t="shared" si="93"/>
        <v>100</v>
      </c>
      <c r="L834" s="36" t="s">
        <v>36</v>
      </c>
    </row>
    <row r="835" spans="2:12" ht="13.5">
      <c r="B835" s="25" t="s">
        <v>8</v>
      </c>
      <c r="C835" s="13">
        <f>'[1]市町村たばこ税'!B20</f>
        <v>15741</v>
      </c>
      <c r="D835" s="5">
        <f>'[1]市町村たばこ税'!C20</f>
        <v>0</v>
      </c>
      <c r="E835" s="42">
        <f>'[1]市町村たばこ税'!D20</f>
        <v>15741</v>
      </c>
      <c r="F835" s="51">
        <f>'[1]市町村たばこ税'!E20</f>
        <v>15741</v>
      </c>
      <c r="G835" s="5">
        <f>'[1]市町村たばこ税'!F20</f>
        <v>0</v>
      </c>
      <c r="H835" s="52">
        <f>'[1]市町村たばこ税'!G20</f>
        <v>15741</v>
      </c>
      <c r="I835" s="60">
        <f t="shared" si="91"/>
        <v>100</v>
      </c>
      <c r="J835" s="8" t="str">
        <f t="shared" si="92"/>
        <v>-</v>
      </c>
      <c r="K835" s="61">
        <f t="shared" si="93"/>
        <v>100</v>
      </c>
      <c r="L835" s="25" t="s">
        <v>8</v>
      </c>
    </row>
    <row r="836" spans="2:12" ht="13.5">
      <c r="B836" s="25" t="s">
        <v>9</v>
      </c>
      <c r="C836" s="13">
        <f>'[1]市町村たばこ税'!B21</f>
        <v>74328</v>
      </c>
      <c r="D836" s="5">
        <f>'[1]市町村たばこ税'!C21</f>
        <v>6</v>
      </c>
      <c r="E836" s="42">
        <f>'[1]市町村たばこ税'!D21</f>
        <v>74334</v>
      </c>
      <c r="F836" s="51">
        <f>'[1]市町村たばこ税'!E21</f>
        <v>74328</v>
      </c>
      <c r="G836" s="5">
        <f>'[1]市町村たばこ税'!F21</f>
        <v>6</v>
      </c>
      <c r="H836" s="52">
        <f>'[1]市町村たばこ税'!G21</f>
        <v>74334</v>
      </c>
      <c r="I836" s="60">
        <f t="shared" si="91"/>
        <v>100</v>
      </c>
      <c r="J836" s="8">
        <f t="shared" si="92"/>
        <v>100</v>
      </c>
      <c r="K836" s="61">
        <f t="shared" si="93"/>
        <v>100</v>
      </c>
      <c r="L836" s="25" t="s">
        <v>9</v>
      </c>
    </row>
    <row r="837" spans="2:12" ht="13.5">
      <c r="B837" s="25" t="s">
        <v>10</v>
      </c>
      <c r="C837" s="13">
        <f>'[1]市町村たばこ税'!B22</f>
        <v>75864</v>
      </c>
      <c r="D837" s="5">
        <f>'[1]市町村たばこ税'!C22</f>
        <v>0</v>
      </c>
      <c r="E837" s="42">
        <f>'[1]市町村たばこ税'!D22</f>
        <v>75864</v>
      </c>
      <c r="F837" s="51">
        <f>'[1]市町村たばこ税'!E22</f>
        <v>75864</v>
      </c>
      <c r="G837" s="5">
        <f>'[1]市町村たばこ税'!F22</f>
        <v>0</v>
      </c>
      <c r="H837" s="52">
        <f>'[1]市町村たばこ税'!G22</f>
        <v>75864</v>
      </c>
      <c r="I837" s="60">
        <f t="shared" si="91"/>
        <v>100</v>
      </c>
      <c r="J837" s="8" t="str">
        <f t="shared" si="92"/>
        <v>-</v>
      </c>
      <c r="K837" s="61">
        <f t="shared" si="93"/>
        <v>100</v>
      </c>
      <c r="L837" s="25" t="s">
        <v>10</v>
      </c>
    </row>
    <row r="838" spans="2:12" ht="13.5">
      <c r="B838" s="25" t="s">
        <v>11</v>
      </c>
      <c r="C838" s="13">
        <f>'[1]市町村たばこ税'!B23</f>
        <v>175444</v>
      </c>
      <c r="D838" s="5">
        <f>'[1]市町村たばこ税'!C23</f>
        <v>0</v>
      </c>
      <c r="E838" s="42">
        <f>'[1]市町村たばこ税'!D23</f>
        <v>175444</v>
      </c>
      <c r="F838" s="51">
        <f>'[1]市町村たばこ税'!E23</f>
        <v>175444</v>
      </c>
      <c r="G838" s="5">
        <f>'[1]市町村たばこ税'!F23</f>
        <v>0</v>
      </c>
      <c r="H838" s="52">
        <f>'[1]市町村たばこ税'!G23</f>
        <v>175444</v>
      </c>
      <c r="I838" s="60">
        <f t="shared" si="91"/>
        <v>100</v>
      </c>
      <c r="J838" s="8" t="str">
        <f t="shared" si="92"/>
        <v>-</v>
      </c>
      <c r="K838" s="61">
        <f t="shared" si="93"/>
        <v>100</v>
      </c>
      <c r="L838" s="25" t="s">
        <v>11</v>
      </c>
    </row>
    <row r="839" spans="2:12" ht="13.5">
      <c r="B839" s="25" t="s">
        <v>12</v>
      </c>
      <c r="C839" s="13">
        <f>'[1]市町村たばこ税'!B24</f>
        <v>29583</v>
      </c>
      <c r="D839" s="5">
        <f>'[1]市町村たばこ税'!C24</f>
        <v>0</v>
      </c>
      <c r="E839" s="42">
        <f>'[1]市町村たばこ税'!D24</f>
        <v>29583</v>
      </c>
      <c r="F839" s="51">
        <f>'[1]市町村たばこ税'!E24</f>
        <v>29583</v>
      </c>
      <c r="G839" s="5">
        <f>'[1]市町村たばこ税'!F24</f>
        <v>0</v>
      </c>
      <c r="H839" s="52">
        <f>'[1]市町村たばこ税'!G24</f>
        <v>29583</v>
      </c>
      <c r="I839" s="60">
        <f t="shared" si="91"/>
        <v>100</v>
      </c>
      <c r="J839" s="8" t="str">
        <f t="shared" si="92"/>
        <v>-</v>
      </c>
      <c r="K839" s="61">
        <f t="shared" si="93"/>
        <v>100</v>
      </c>
      <c r="L839" s="25" t="s">
        <v>12</v>
      </c>
    </row>
    <row r="840" spans="2:12" ht="13.5">
      <c r="B840" s="25" t="s">
        <v>33</v>
      </c>
      <c r="C840" s="13">
        <f>'[1]市町村たばこ税'!B25</f>
        <v>46890</v>
      </c>
      <c r="D840" s="5">
        <f>'[1]市町村たばこ税'!C25</f>
        <v>0</v>
      </c>
      <c r="E840" s="42">
        <f>'[1]市町村たばこ税'!D25</f>
        <v>46890</v>
      </c>
      <c r="F840" s="51">
        <f>'[1]市町村たばこ税'!E25</f>
        <v>46890</v>
      </c>
      <c r="G840" s="5">
        <f>'[1]市町村たばこ税'!F25</f>
        <v>0</v>
      </c>
      <c r="H840" s="52">
        <f>'[1]市町村たばこ税'!G25</f>
        <v>46890</v>
      </c>
      <c r="I840" s="60">
        <f t="shared" si="91"/>
        <v>100</v>
      </c>
      <c r="J840" s="8" t="str">
        <f t="shared" si="92"/>
        <v>-</v>
      </c>
      <c r="K840" s="61">
        <f t="shared" si="93"/>
        <v>100</v>
      </c>
      <c r="L840" s="25" t="s">
        <v>33</v>
      </c>
    </row>
    <row r="841" spans="2:12" ht="13.5">
      <c r="B841" s="25" t="s">
        <v>13</v>
      </c>
      <c r="C841" s="13">
        <f>'[1]市町村たばこ税'!B26</f>
        <v>35427</v>
      </c>
      <c r="D841" s="5">
        <f>'[1]市町村たばこ税'!C26</f>
        <v>0</v>
      </c>
      <c r="E841" s="42">
        <f>'[1]市町村たばこ税'!D26</f>
        <v>35427</v>
      </c>
      <c r="F841" s="51">
        <f>'[1]市町村たばこ税'!E26</f>
        <v>35427</v>
      </c>
      <c r="G841" s="5">
        <f>'[1]市町村たばこ税'!F26</f>
        <v>0</v>
      </c>
      <c r="H841" s="52">
        <f>'[1]市町村たばこ税'!G26</f>
        <v>35427</v>
      </c>
      <c r="I841" s="60">
        <f t="shared" si="91"/>
        <v>100</v>
      </c>
      <c r="J841" s="8" t="str">
        <f t="shared" si="92"/>
        <v>-</v>
      </c>
      <c r="K841" s="61">
        <f t="shared" si="93"/>
        <v>100</v>
      </c>
      <c r="L841" s="25" t="s">
        <v>13</v>
      </c>
    </row>
    <row r="842" spans="2:12" ht="13.5">
      <c r="B842" s="25" t="s">
        <v>14</v>
      </c>
      <c r="C842" s="13">
        <f>'[1]市町村たばこ税'!B27</f>
        <v>189586</v>
      </c>
      <c r="D842" s="5">
        <f>'[1]市町村たばこ税'!C27</f>
        <v>0</v>
      </c>
      <c r="E842" s="42">
        <f>'[1]市町村たばこ税'!D27</f>
        <v>189586</v>
      </c>
      <c r="F842" s="51">
        <f>'[1]市町村たばこ税'!E27</f>
        <v>189586</v>
      </c>
      <c r="G842" s="5">
        <f>'[1]市町村たばこ税'!F27</f>
        <v>0</v>
      </c>
      <c r="H842" s="52">
        <f>'[1]市町村たばこ税'!G27</f>
        <v>189586</v>
      </c>
      <c r="I842" s="60">
        <f t="shared" si="91"/>
        <v>100</v>
      </c>
      <c r="J842" s="8" t="str">
        <f t="shared" si="92"/>
        <v>-</v>
      </c>
      <c r="K842" s="61">
        <f t="shared" si="93"/>
        <v>100</v>
      </c>
      <c r="L842" s="25" t="s">
        <v>14</v>
      </c>
    </row>
    <row r="843" spans="2:12" ht="13.5">
      <c r="B843" s="25" t="s">
        <v>15</v>
      </c>
      <c r="C843" s="13">
        <f>'[1]市町村たばこ税'!B28</f>
        <v>8793</v>
      </c>
      <c r="D843" s="5">
        <f>'[1]市町村たばこ税'!C28</f>
        <v>0</v>
      </c>
      <c r="E843" s="42">
        <f>'[1]市町村たばこ税'!D28</f>
        <v>8793</v>
      </c>
      <c r="F843" s="51">
        <f>'[1]市町村たばこ税'!E28</f>
        <v>8793</v>
      </c>
      <c r="G843" s="5">
        <f>'[1]市町村たばこ税'!F28</f>
        <v>0</v>
      </c>
      <c r="H843" s="52">
        <f>'[1]市町村たばこ税'!G28</f>
        <v>8793</v>
      </c>
      <c r="I843" s="60">
        <f t="shared" si="91"/>
        <v>100</v>
      </c>
      <c r="J843" s="8" t="str">
        <f t="shared" si="92"/>
        <v>-</v>
      </c>
      <c r="K843" s="61">
        <f t="shared" si="93"/>
        <v>100</v>
      </c>
      <c r="L843" s="25" t="s">
        <v>15</v>
      </c>
    </row>
    <row r="844" spans="2:12" ht="13.5">
      <c r="B844" s="25" t="s">
        <v>16</v>
      </c>
      <c r="C844" s="13">
        <f>'[1]市町村たばこ税'!B29</f>
        <v>7668</v>
      </c>
      <c r="D844" s="5">
        <f>'[1]市町村たばこ税'!C29</f>
        <v>0</v>
      </c>
      <c r="E844" s="42">
        <f>'[1]市町村たばこ税'!D29</f>
        <v>7668</v>
      </c>
      <c r="F844" s="51">
        <f>'[1]市町村たばこ税'!E29</f>
        <v>7668</v>
      </c>
      <c r="G844" s="5">
        <f>'[1]市町村たばこ税'!F29</f>
        <v>0</v>
      </c>
      <c r="H844" s="52">
        <f>'[1]市町村たばこ税'!G29</f>
        <v>7668</v>
      </c>
      <c r="I844" s="60">
        <f t="shared" si="91"/>
        <v>100</v>
      </c>
      <c r="J844" s="8" t="str">
        <f t="shared" si="92"/>
        <v>-</v>
      </c>
      <c r="K844" s="61">
        <f t="shared" si="93"/>
        <v>100</v>
      </c>
      <c r="L844" s="25" t="s">
        <v>16</v>
      </c>
    </row>
    <row r="845" spans="2:12" ht="13.5">
      <c r="B845" s="25" t="s">
        <v>17</v>
      </c>
      <c r="C845" s="13">
        <f>'[1]市町村たばこ税'!B30</f>
        <v>30184</v>
      </c>
      <c r="D845" s="5">
        <f>'[1]市町村たばこ税'!C30</f>
        <v>0</v>
      </c>
      <c r="E845" s="42">
        <f>'[1]市町村たばこ税'!D30</f>
        <v>30184</v>
      </c>
      <c r="F845" s="51">
        <f>'[1]市町村たばこ税'!E30</f>
        <v>30184</v>
      </c>
      <c r="G845" s="5">
        <f>'[1]市町村たばこ税'!F30</f>
        <v>0</v>
      </c>
      <c r="H845" s="52">
        <f>'[1]市町村たばこ税'!G30</f>
        <v>30184</v>
      </c>
      <c r="I845" s="60">
        <f t="shared" si="91"/>
        <v>100</v>
      </c>
      <c r="J845" s="8" t="str">
        <f t="shared" si="92"/>
        <v>-</v>
      </c>
      <c r="K845" s="61">
        <f t="shared" si="93"/>
        <v>100</v>
      </c>
      <c r="L845" s="25" t="s">
        <v>17</v>
      </c>
    </row>
    <row r="846" spans="2:12" ht="13.5">
      <c r="B846" s="25" t="s">
        <v>18</v>
      </c>
      <c r="C846" s="13">
        <f>'[1]市町村たばこ税'!B31</f>
        <v>29439</v>
      </c>
      <c r="D846" s="5">
        <f>'[1]市町村たばこ税'!C31</f>
        <v>0</v>
      </c>
      <c r="E846" s="42">
        <f>'[1]市町村たばこ税'!D31</f>
        <v>29439</v>
      </c>
      <c r="F846" s="51">
        <f>'[1]市町村たばこ税'!E31</f>
        <v>29439</v>
      </c>
      <c r="G846" s="5">
        <f>'[1]市町村たばこ税'!F31</f>
        <v>0</v>
      </c>
      <c r="H846" s="52">
        <f>'[1]市町村たばこ税'!G31</f>
        <v>29439</v>
      </c>
      <c r="I846" s="60">
        <f t="shared" si="91"/>
        <v>100</v>
      </c>
      <c r="J846" s="8" t="str">
        <f t="shared" si="92"/>
        <v>-</v>
      </c>
      <c r="K846" s="61">
        <f t="shared" si="93"/>
        <v>100</v>
      </c>
      <c r="L846" s="25" t="s">
        <v>18</v>
      </c>
    </row>
    <row r="847" spans="2:12" ht="13.5">
      <c r="B847" s="25" t="s">
        <v>19</v>
      </c>
      <c r="C847" s="13">
        <f>'[1]市町村たばこ税'!B32</f>
        <v>98711</v>
      </c>
      <c r="D847" s="5">
        <f>'[1]市町村たばこ税'!C32</f>
        <v>0</v>
      </c>
      <c r="E847" s="42">
        <f>'[1]市町村たばこ税'!D32</f>
        <v>98711</v>
      </c>
      <c r="F847" s="51">
        <f>'[1]市町村たばこ税'!E32</f>
        <v>98711</v>
      </c>
      <c r="G847" s="5">
        <f>'[1]市町村たばこ税'!F32</f>
        <v>0</v>
      </c>
      <c r="H847" s="52">
        <f>'[1]市町村たばこ税'!G32</f>
        <v>98711</v>
      </c>
      <c r="I847" s="60">
        <f t="shared" si="91"/>
        <v>100</v>
      </c>
      <c r="J847" s="8" t="str">
        <f t="shared" si="92"/>
        <v>-</v>
      </c>
      <c r="K847" s="61">
        <f t="shared" si="93"/>
        <v>100</v>
      </c>
      <c r="L847" s="25" t="s">
        <v>19</v>
      </c>
    </row>
    <row r="848" spans="2:12" ht="13.5">
      <c r="B848" s="25" t="s">
        <v>20</v>
      </c>
      <c r="C848" s="13">
        <f>'[1]市町村たばこ税'!B33</f>
        <v>131526</v>
      </c>
      <c r="D848" s="5">
        <f>'[1]市町村たばこ税'!C33</f>
        <v>0</v>
      </c>
      <c r="E848" s="42">
        <f>'[1]市町村たばこ税'!D33</f>
        <v>131526</v>
      </c>
      <c r="F848" s="51">
        <f>'[1]市町村たばこ税'!E33</f>
        <v>131526</v>
      </c>
      <c r="G848" s="5">
        <f>'[1]市町村たばこ税'!F33</f>
        <v>0</v>
      </c>
      <c r="H848" s="52">
        <f>'[1]市町村たばこ税'!G33</f>
        <v>131526</v>
      </c>
      <c r="I848" s="60">
        <f t="shared" si="91"/>
        <v>100</v>
      </c>
      <c r="J848" s="8" t="str">
        <f t="shared" si="92"/>
        <v>-</v>
      </c>
      <c r="K848" s="61">
        <f t="shared" si="93"/>
        <v>100</v>
      </c>
      <c r="L848" s="25" t="s">
        <v>20</v>
      </c>
    </row>
    <row r="849" spans="2:12" ht="13.5">
      <c r="B849" s="25" t="s">
        <v>21</v>
      </c>
      <c r="C849" s="13">
        <f>'[1]市町村たばこ税'!B34</f>
        <v>159710</v>
      </c>
      <c r="D849" s="5">
        <f>'[1]市町村たばこ税'!C34</f>
        <v>0</v>
      </c>
      <c r="E849" s="42">
        <f>'[1]市町村たばこ税'!D34</f>
        <v>159710</v>
      </c>
      <c r="F849" s="51">
        <f>'[1]市町村たばこ税'!E34</f>
        <v>159710</v>
      </c>
      <c r="G849" s="5">
        <f>'[1]市町村たばこ税'!F34</f>
        <v>0</v>
      </c>
      <c r="H849" s="52">
        <f>'[1]市町村たばこ税'!G34</f>
        <v>159710</v>
      </c>
      <c r="I849" s="60">
        <f t="shared" si="91"/>
        <v>100</v>
      </c>
      <c r="J849" s="8" t="str">
        <f t="shared" si="92"/>
        <v>-</v>
      </c>
      <c r="K849" s="61">
        <f t="shared" si="93"/>
        <v>100</v>
      </c>
      <c r="L849" s="25" t="s">
        <v>21</v>
      </c>
    </row>
    <row r="850" spans="2:12" ht="13.5">
      <c r="B850" s="25" t="s">
        <v>22</v>
      </c>
      <c r="C850" s="13">
        <f>'[1]市町村たばこ税'!B35</f>
        <v>85263</v>
      </c>
      <c r="D850" s="5">
        <f>'[1]市町村たばこ税'!C35</f>
        <v>0</v>
      </c>
      <c r="E850" s="42">
        <f>'[1]市町村たばこ税'!D35</f>
        <v>85263</v>
      </c>
      <c r="F850" s="51">
        <f>'[1]市町村たばこ税'!E35</f>
        <v>85263</v>
      </c>
      <c r="G850" s="5">
        <f>'[1]市町村たばこ税'!F35</f>
        <v>0</v>
      </c>
      <c r="H850" s="52">
        <f>'[1]市町村たばこ税'!G35</f>
        <v>85263</v>
      </c>
      <c r="I850" s="60">
        <f t="shared" si="91"/>
        <v>100</v>
      </c>
      <c r="J850" s="8" t="str">
        <f t="shared" si="92"/>
        <v>-</v>
      </c>
      <c r="K850" s="61">
        <f t="shared" si="93"/>
        <v>100</v>
      </c>
      <c r="L850" s="25" t="s">
        <v>22</v>
      </c>
    </row>
    <row r="851" spans="2:12" ht="13.5">
      <c r="B851" s="25" t="s">
        <v>23</v>
      </c>
      <c r="C851" s="13">
        <f>'[1]市町村たばこ税'!B36</f>
        <v>52277</v>
      </c>
      <c r="D851" s="5">
        <f>'[1]市町村たばこ税'!C36</f>
        <v>0</v>
      </c>
      <c r="E851" s="42">
        <f>'[1]市町村たばこ税'!D36</f>
        <v>52277</v>
      </c>
      <c r="F851" s="51">
        <f>'[1]市町村たばこ税'!E36</f>
        <v>52277</v>
      </c>
      <c r="G851" s="5">
        <f>'[1]市町村たばこ税'!F36</f>
        <v>0</v>
      </c>
      <c r="H851" s="52">
        <f>'[1]市町村たばこ税'!G36</f>
        <v>52277</v>
      </c>
      <c r="I851" s="60">
        <f t="shared" si="91"/>
        <v>100</v>
      </c>
      <c r="J851" s="8" t="str">
        <f t="shared" si="92"/>
        <v>-</v>
      </c>
      <c r="K851" s="61">
        <f t="shared" si="93"/>
        <v>100</v>
      </c>
      <c r="L851" s="25" t="s">
        <v>23</v>
      </c>
    </row>
    <row r="852" spans="2:12" ht="13.5">
      <c r="B852" s="25" t="s">
        <v>37</v>
      </c>
      <c r="C852" s="13">
        <f>'[1]市町村たばこ税'!B37</f>
        <v>127076</v>
      </c>
      <c r="D852" s="5">
        <f>'[1]市町村たばこ税'!C37</f>
        <v>0</v>
      </c>
      <c r="E852" s="42">
        <f>'[1]市町村たばこ税'!D37</f>
        <v>127076</v>
      </c>
      <c r="F852" s="51">
        <f>'[1]市町村たばこ税'!E37</f>
        <v>127076</v>
      </c>
      <c r="G852" s="5">
        <f>'[1]市町村たばこ税'!F37</f>
        <v>0</v>
      </c>
      <c r="H852" s="52">
        <f>'[1]市町村たばこ税'!G37</f>
        <v>127076</v>
      </c>
      <c r="I852" s="60">
        <f t="shared" si="91"/>
        <v>100</v>
      </c>
      <c r="J852" s="8" t="str">
        <f t="shared" si="92"/>
        <v>-</v>
      </c>
      <c r="K852" s="61">
        <f t="shared" si="93"/>
        <v>100</v>
      </c>
      <c r="L852" s="25" t="s">
        <v>37</v>
      </c>
    </row>
    <row r="853" spans="2:12" ht="13.5">
      <c r="B853" s="25" t="s">
        <v>24</v>
      </c>
      <c r="C853" s="13">
        <f>'[1]市町村たばこ税'!B38</f>
        <v>27854</v>
      </c>
      <c r="D853" s="5">
        <f>'[1]市町村たばこ税'!C38</f>
        <v>0</v>
      </c>
      <c r="E853" s="42">
        <f>'[1]市町村たばこ税'!D38</f>
        <v>27854</v>
      </c>
      <c r="F853" s="51">
        <f>'[1]市町村たばこ税'!E38</f>
        <v>27854</v>
      </c>
      <c r="G853" s="5">
        <f>'[1]市町村たばこ税'!F38</f>
        <v>0</v>
      </c>
      <c r="H853" s="52">
        <f>'[1]市町村たばこ税'!G38</f>
        <v>27854</v>
      </c>
      <c r="I853" s="60">
        <f t="shared" si="91"/>
        <v>100</v>
      </c>
      <c r="J853" s="8" t="str">
        <f t="shared" si="92"/>
        <v>-</v>
      </c>
      <c r="K853" s="61">
        <f t="shared" si="93"/>
        <v>100</v>
      </c>
      <c r="L853" s="25" t="s">
        <v>24</v>
      </c>
    </row>
    <row r="854" spans="2:12" ht="13.5">
      <c r="B854" s="25" t="s">
        <v>25</v>
      </c>
      <c r="C854" s="13">
        <f>'[1]市町村たばこ税'!B39</f>
        <v>4137</v>
      </c>
      <c r="D854" s="5">
        <f>'[1]市町村たばこ税'!C39</f>
        <v>0</v>
      </c>
      <c r="E854" s="42">
        <f>'[1]市町村たばこ税'!D39</f>
        <v>4137</v>
      </c>
      <c r="F854" s="51">
        <f>'[1]市町村たばこ税'!E39</f>
        <v>4137</v>
      </c>
      <c r="G854" s="5">
        <f>'[1]市町村たばこ税'!F39</f>
        <v>0</v>
      </c>
      <c r="H854" s="52">
        <f>'[1]市町村たばこ税'!G39</f>
        <v>4137</v>
      </c>
      <c r="I854" s="60">
        <f t="shared" si="91"/>
        <v>100</v>
      </c>
      <c r="J854" s="8" t="str">
        <f t="shared" si="92"/>
        <v>-</v>
      </c>
      <c r="K854" s="61">
        <f t="shared" si="93"/>
        <v>100</v>
      </c>
      <c r="L854" s="25" t="s">
        <v>25</v>
      </c>
    </row>
    <row r="855" spans="2:12" ht="13.5">
      <c r="B855" s="25" t="s">
        <v>26</v>
      </c>
      <c r="C855" s="13">
        <f>'[1]市町村たばこ税'!B40</f>
        <v>9599</v>
      </c>
      <c r="D855" s="5">
        <f>'[1]市町村たばこ税'!C40</f>
        <v>0</v>
      </c>
      <c r="E855" s="42">
        <f>'[1]市町村たばこ税'!D40</f>
        <v>9599</v>
      </c>
      <c r="F855" s="51">
        <f>'[1]市町村たばこ税'!E40</f>
        <v>9599</v>
      </c>
      <c r="G855" s="5">
        <f>'[1]市町村たばこ税'!F40</f>
        <v>0</v>
      </c>
      <c r="H855" s="52">
        <f>'[1]市町村たばこ税'!G40</f>
        <v>9599</v>
      </c>
      <c r="I855" s="60">
        <f t="shared" si="91"/>
        <v>100</v>
      </c>
      <c r="J855" s="8" t="str">
        <f t="shared" si="92"/>
        <v>-</v>
      </c>
      <c r="K855" s="61">
        <f t="shared" si="93"/>
        <v>100</v>
      </c>
      <c r="L855" s="25" t="s">
        <v>26</v>
      </c>
    </row>
    <row r="856" spans="2:12" ht="13.5">
      <c r="B856" s="25" t="s">
        <v>27</v>
      </c>
      <c r="C856" s="13">
        <f>'[1]市町村たばこ税'!B41</f>
        <v>2089</v>
      </c>
      <c r="D856" s="5">
        <f>'[1]市町村たばこ税'!C41</f>
        <v>0</v>
      </c>
      <c r="E856" s="42">
        <f>'[1]市町村たばこ税'!D41</f>
        <v>2089</v>
      </c>
      <c r="F856" s="51">
        <f>'[1]市町村たばこ税'!E41</f>
        <v>2089</v>
      </c>
      <c r="G856" s="5">
        <f>'[1]市町村たばこ税'!F41</f>
        <v>0</v>
      </c>
      <c r="H856" s="52">
        <f>'[1]市町村たばこ税'!G41</f>
        <v>2089</v>
      </c>
      <c r="I856" s="60">
        <f t="shared" si="91"/>
        <v>100</v>
      </c>
      <c r="J856" s="8" t="str">
        <f t="shared" si="92"/>
        <v>-</v>
      </c>
      <c r="K856" s="61">
        <f t="shared" si="93"/>
        <v>100</v>
      </c>
      <c r="L856" s="25" t="s">
        <v>27</v>
      </c>
    </row>
    <row r="857" spans="2:12" ht="13.5">
      <c r="B857" s="25" t="s">
        <v>28</v>
      </c>
      <c r="C857" s="13">
        <f>'[1]市町村たばこ税'!B42</f>
        <v>19450</v>
      </c>
      <c r="D857" s="5">
        <f>'[1]市町村たばこ税'!C42</f>
        <v>0</v>
      </c>
      <c r="E857" s="42">
        <f>'[1]市町村たばこ税'!D42</f>
        <v>19450</v>
      </c>
      <c r="F857" s="51">
        <f>'[1]市町村たばこ税'!E42</f>
        <v>19450</v>
      </c>
      <c r="G857" s="5">
        <f>'[1]市町村たばこ税'!F42</f>
        <v>0</v>
      </c>
      <c r="H857" s="52">
        <f>'[1]市町村たばこ税'!G42</f>
        <v>19450</v>
      </c>
      <c r="I857" s="60">
        <f t="shared" si="91"/>
        <v>100</v>
      </c>
      <c r="J857" s="8" t="str">
        <f t="shared" si="92"/>
        <v>-</v>
      </c>
      <c r="K857" s="61">
        <f t="shared" si="93"/>
        <v>100</v>
      </c>
      <c r="L857" s="25" t="s">
        <v>28</v>
      </c>
    </row>
    <row r="858" spans="2:12" ht="13.5">
      <c r="B858" s="25" t="s">
        <v>29</v>
      </c>
      <c r="C858" s="13">
        <f>'[1]市町村たばこ税'!B43</f>
        <v>6164</v>
      </c>
      <c r="D858" s="5">
        <f>'[1]市町村たばこ税'!C43</f>
        <v>0</v>
      </c>
      <c r="E858" s="42">
        <f>'[1]市町村たばこ税'!D43</f>
        <v>6164</v>
      </c>
      <c r="F858" s="51">
        <f>'[1]市町村たばこ税'!E43</f>
        <v>6164</v>
      </c>
      <c r="G858" s="5">
        <f>'[1]市町村たばこ税'!F43</f>
        <v>0</v>
      </c>
      <c r="H858" s="52">
        <f>'[1]市町村たばこ税'!G43</f>
        <v>6164</v>
      </c>
      <c r="I858" s="60">
        <f t="shared" si="91"/>
        <v>100</v>
      </c>
      <c r="J858" s="8" t="str">
        <f t="shared" si="92"/>
        <v>-</v>
      </c>
      <c r="K858" s="61">
        <f t="shared" si="93"/>
        <v>100</v>
      </c>
      <c r="L858" s="25" t="s">
        <v>29</v>
      </c>
    </row>
    <row r="859" spans="2:12" ht="13.5">
      <c r="B859" s="25" t="s">
        <v>30</v>
      </c>
      <c r="C859" s="13">
        <f>'[1]市町村たばこ税'!B44</f>
        <v>3098</v>
      </c>
      <c r="D859" s="7">
        <f>'[1]市町村たばこ税'!C44</f>
        <v>0</v>
      </c>
      <c r="E859" s="42">
        <f>'[1]市町村たばこ税'!D44</f>
        <v>3098</v>
      </c>
      <c r="F859" s="51">
        <f>'[1]市町村たばこ税'!E44</f>
        <v>3098</v>
      </c>
      <c r="G859" s="7">
        <f>'[1]市町村たばこ税'!F44</f>
        <v>0</v>
      </c>
      <c r="H859" s="52">
        <f>'[1]市町村たばこ税'!G44</f>
        <v>3098</v>
      </c>
      <c r="I859" s="60">
        <f t="shared" si="91"/>
        <v>100</v>
      </c>
      <c r="J859" s="7" t="str">
        <f t="shared" si="92"/>
        <v>-</v>
      </c>
      <c r="K859" s="61">
        <f t="shared" si="93"/>
        <v>100</v>
      </c>
      <c r="L859" s="25" t="s">
        <v>30</v>
      </c>
    </row>
    <row r="860" spans="2:12" ht="13.5">
      <c r="B860" s="25" t="s">
        <v>31</v>
      </c>
      <c r="C860" s="13">
        <f>'[1]市町村たばこ税'!B45</f>
        <v>7425</v>
      </c>
      <c r="D860" s="5">
        <f>'[1]市町村たばこ税'!C45</f>
        <v>0</v>
      </c>
      <c r="E860" s="42">
        <f>'[1]市町村たばこ税'!D45</f>
        <v>7425</v>
      </c>
      <c r="F860" s="51">
        <f>'[1]市町村たばこ税'!E45</f>
        <v>7425</v>
      </c>
      <c r="G860" s="5">
        <f>'[1]市町村たばこ税'!F45</f>
        <v>0</v>
      </c>
      <c r="H860" s="52">
        <f>'[1]市町村たばこ税'!G45</f>
        <v>7425</v>
      </c>
      <c r="I860" s="60">
        <f t="shared" si="91"/>
        <v>100</v>
      </c>
      <c r="J860" s="8" t="str">
        <f t="shared" si="92"/>
        <v>-</v>
      </c>
      <c r="K860" s="61">
        <f t="shared" si="93"/>
        <v>100</v>
      </c>
      <c r="L860" s="25" t="s">
        <v>31</v>
      </c>
    </row>
    <row r="861" spans="2:12" ht="13.5">
      <c r="B861" s="26" t="s">
        <v>32</v>
      </c>
      <c r="C861" s="14">
        <f>'[1]市町村たばこ税'!B46</f>
        <v>7643</v>
      </c>
      <c r="D861" s="15">
        <f>'[1]市町村たばこ税'!C46</f>
        <v>0</v>
      </c>
      <c r="E861" s="43">
        <f>'[1]市町村たばこ税'!D46</f>
        <v>7643</v>
      </c>
      <c r="F861" s="53">
        <f>'[1]市町村たばこ税'!E46</f>
        <v>7643</v>
      </c>
      <c r="G861" s="15">
        <f>'[1]市町村たばこ税'!F46</f>
        <v>0</v>
      </c>
      <c r="H861" s="54">
        <f>'[1]市町村たばこ税'!G46</f>
        <v>7643</v>
      </c>
      <c r="I861" s="62">
        <f t="shared" si="91"/>
        <v>100</v>
      </c>
      <c r="J861" s="63" t="str">
        <f t="shared" si="92"/>
        <v>-</v>
      </c>
      <c r="K861" s="64">
        <f t="shared" si="93"/>
        <v>100</v>
      </c>
      <c r="L861" s="26" t="s">
        <v>32</v>
      </c>
    </row>
    <row r="862" spans="2:12" ht="15.75" customHeight="1">
      <c r="B862" s="36" t="s">
        <v>38</v>
      </c>
      <c r="C862" s="37">
        <f>'[1]市町村たばこ税'!B47</f>
        <v>1460969</v>
      </c>
      <c r="D862" s="38">
        <f>'[1]市町村たばこ税'!C47</f>
        <v>6</v>
      </c>
      <c r="E862" s="44">
        <f>'[1]市町村たばこ税'!D47</f>
        <v>1460975</v>
      </c>
      <c r="F862" s="55">
        <f>'[1]市町村たばこ税'!E47</f>
        <v>1460969</v>
      </c>
      <c r="G862" s="38">
        <f>'[1]市町村たばこ税'!F47</f>
        <v>6</v>
      </c>
      <c r="H862" s="56">
        <f>'[1]市町村たばこ税'!G47</f>
        <v>1460975</v>
      </c>
      <c r="I862" s="65">
        <f t="shared" si="91"/>
        <v>100</v>
      </c>
      <c r="J862" s="66">
        <f t="shared" si="92"/>
        <v>100</v>
      </c>
      <c r="K862" s="67">
        <f t="shared" si="93"/>
        <v>100</v>
      </c>
      <c r="L862" s="36" t="s">
        <v>38</v>
      </c>
    </row>
    <row r="863" spans="2:12" ht="15.75" customHeight="1">
      <c r="B863" s="36" t="s">
        <v>39</v>
      </c>
      <c r="C863" s="37">
        <f>'[1]市町村たばこ税'!B48</f>
        <v>7319078</v>
      </c>
      <c r="D863" s="38">
        <f>'[1]市町村たばこ税'!C48</f>
        <v>6</v>
      </c>
      <c r="E863" s="44">
        <f>'[1]市町村たばこ税'!D48</f>
        <v>7319084</v>
      </c>
      <c r="F863" s="55">
        <f>'[1]市町村たばこ税'!E48</f>
        <v>7319078</v>
      </c>
      <c r="G863" s="38">
        <f>'[1]市町村たばこ税'!F48</f>
        <v>6</v>
      </c>
      <c r="H863" s="56">
        <f>'[1]市町村たばこ税'!G48</f>
        <v>7319084</v>
      </c>
      <c r="I863" s="65">
        <f t="shared" si="91"/>
        <v>100</v>
      </c>
      <c r="J863" s="66">
        <f t="shared" si="92"/>
        <v>100</v>
      </c>
      <c r="K863" s="67">
        <f t="shared" si="93"/>
        <v>100</v>
      </c>
      <c r="L863" s="36" t="s">
        <v>39</v>
      </c>
    </row>
    <row r="865" ht="18.75">
      <c r="B865" s="3" t="s">
        <v>63</v>
      </c>
    </row>
    <row r="866" ht="13.5">
      <c r="K866" s="1" t="s">
        <v>45</v>
      </c>
    </row>
    <row r="867" spans="1:12" s="2" customFormat="1" ht="17.25" customHeight="1">
      <c r="A867" s="1"/>
      <c r="B867" s="22" t="s">
        <v>48</v>
      </c>
      <c r="C867" s="167" t="s">
        <v>41</v>
      </c>
      <c r="D867" s="168"/>
      <c r="E867" s="169"/>
      <c r="F867" s="168" t="s">
        <v>42</v>
      </c>
      <c r="G867" s="168"/>
      <c r="H867" s="168"/>
      <c r="I867" s="167" t="s">
        <v>43</v>
      </c>
      <c r="J867" s="168"/>
      <c r="K867" s="169"/>
      <c r="L867" s="22" t="s">
        <v>46</v>
      </c>
    </row>
    <row r="868" spans="1:12" s="2" customFormat="1" ht="17.25" customHeight="1">
      <c r="A868" s="1"/>
      <c r="B868" s="23"/>
      <c r="C868" s="12" t="s">
        <v>34</v>
      </c>
      <c r="D868" s="9" t="s">
        <v>35</v>
      </c>
      <c r="E868" s="10" t="s">
        <v>40</v>
      </c>
      <c r="F868" s="31" t="s">
        <v>34</v>
      </c>
      <c r="G868" s="9" t="s">
        <v>35</v>
      </c>
      <c r="H868" s="32" t="s">
        <v>40</v>
      </c>
      <c r="I868" s="12" t="s">
        <v>89</v>
      </c>
      <c r="J868" s="9" t="s">
        <v>90</v>
      </c>
      <c r="K868" s="10" t="s">
        <v>91</v>
      </c>
      <c r="L868" s="23"/>
    </row>
    <row r="869" spans="2:12" s="2" customFormat="1" ht="17.25" customHeight="1">
      <c r="B869" s="27" t="s">
        <v>44</v>
      </c>
      <c r="C869" s="28" t="s">
        <v>92</v>
      </c>
      <c r="D869" s="29" t="s">
        <v>93</v>
      </c>
      <c r="E869" s="30" t="s">
        <v>94</v>
      </c>
      <c r="F869" s="33" t="s">
        <v>95</v>
      </c>
      <c r="G869" s="29" t="s">
        <v>96</v>
      </c>
      <c r="H869" s="34" t="s">
        <v>97</v>
      </c>
      <c r="I869" s="28"/>
      <c r="J869" s="29"/>
      <c r="K869" s="30"/>
      <c r="L869" s="27" t="s">
        <v>47</v>
      </c>
    </row>
    <row r="870" spans="1:12" ht="13.5">
      <c r="A870" s="2"/>
      <c r="B870" s="24" t="s">
        <v>98</v>
      </c>
      <c r="C870" s="18">
        <v>0</v>
      </c>
      <c r="D870" s="19">
        <v>0</v>
      </c>
      <c r="E870" s="41">
        <v>0</v>
      </c>
      <c r="F870" s="49">
        <v>0</v>
      </c>
      <c r="G870" s="19">
        <v>0</v>
      </c>
      <c r="H870" s="50">
        <v>0</v>
      </c>
      <c r="I870" s="57" t="str">
        <f aca="true" t="shared" si="94" ref="I870:I911">IF(C870=0,"-",ROUND(F870/C870*100,1))</f>
        <v>-</v>
      </c>
      <c r="J870" s="58" t="str">
        <f aca="true" t="shared" si="95" ref="J870:J911">IF(D870=0,"-",ROUND(G870/D870*100,1))</f>
        <v>-</v>
      </c>
      <c r="K870" s="59" t="str">
        <f aca="true" t="shared" si="96" ref="K870:K911">IF(E870=0,"-",ROUND(H870/E870*100,1))</f>
        <v>-</v>
      </c>
      <c r="L870" s="35" t="s">
        <v>98</v>
      </c>
    </row>
    <row r="871" spans="1:12" ht="13.5">
      <c r="A871" s="2"/>
      <c r="B871" s="25" t="s">
        <v>0</v>
      </c>
      <c r="C871" s="13">
        <v>0</v>
      </c>
      <c r="D871" s="5">
        <v>0</v>
      </c>
      <c r="E871" s="42">
        <v>0</v>
      </c>
      <c r="F871" s="51">
        <v>0</v>
      </c>
      <c r="G871" s="5">
        <v>0</v>
      </c>
      <c r="H871" s="52">
        <v>0</v>
      </c>
      <c r="I871" s="60" t="str">
        <f t="shared" si="94"/>
        <v>-</v>
      </c>
      <c r="J871" s="8" t="str">
        <f t="shared" si="95"/>
        <v>-</v>
      </c>
      <c r="K871" s="61" t="str">
        <f t="shared" si="96"/>
        <v>-</v>
      </c>
      <c r="L871" s="25" t="s">
        <v>0</v>
      </c>
    </row>
    <row r="872" spans="2:12" ht="13.5">
      <c r="B872" s="25" t="s">
        <v>1</v>
      </c>
      <c r="C872" s="13">
        <v>0</v>
      </c>
      <c r="D872" s="5">
        <v>0</v>
      </c>
      <c r="E872" s="42">
        <v>0</v>
      </c>
      <c r="F872" s="51">
        <v>0</v>
      </c>
      <c r="G872" s="5">
        <v>0</v>
      </c>
      <c r="H872" s="52">
        <v>0</v>
      </c>
      <c r="I872" s="60" t="str">
        <f t="shared" si="94"/>
        <v>-</v>
      </c>
      <c r="J872" s="8" t="str">
        <f t="shared" si="95"/>
        <v>-</v>
      </c>
      <c r="K872" s="61" t="str">
        <f t="shared" si="96"/>
        <v>-</v>
      </c>
      <c r="L872" s="25" t="s">
        <v>1</v>
      </c>
    </row>
    <row r="873" spans="2:12" ht="13.5">
      <c r="B873" s="25" t="s">
        <v>2</v>
      </c>
      <c r="C873" s="13">
        <v>0</v>
      </c>
      <c r="D873" s="5">
        <v>0</v>
      </c>
      <c r="E873" s="42">
        <v>0</v>
      </c>
      <c r="F873" s="51">
        <v>0</v>
      </c>
      <c r="G873" s="5">
        <v>0</v>
      </c>
      <c r="H873" s="52">
        <v>0</v>
      </c>
      <c r="I873" s="60" t="str">
        <f t="shared" si="94"/>
        <v>-</v>
      </c>
      <c r="J873" s="8" t="str">
        <f t="shared" si="95"/>
        <v>-</v>
      </c>
      <c r="K873" s="61" t="str">
        <f t="shared" si="96"/>
        <v>-</v>
      </c>
      <c r="L873" s="25" t="s">
        <v>2</v>
      </c>
    </row>
    <row r="874" spans="2:12" ht="13.5">
      <c r="B874" s="25" t="s">
        <v>3</v>
      </c>
      <c r="C874" s="13">
        <v>0</v>
      </c>
      <c r="D874" s="5">
        <v>0</v>
      </c>
      <c r="E874" s="42">
        <v>0</v>
      </c>
      <c r="F874" s="51">
        <v>0</v>
      </c>
      <c r="G874" s="5">
        <v>0</v>
      </c>
      <c r="H874" s="52">
        <v>0</v>
      </c>
      <c r="I874" s="60" t="str">
        <f t="shared" si="94"/>
        <v>-</v>
      </c>
      <c r="J874" s="8" t="str">
        <f t="shared" si="95"/>
        <v>-</v>
      </c>
      <c r="K874" s="61" t="str">
        <f t="shared" si="96"/>
        <v>-</v>
      </c>
      <c r="L874" s="25" t="s">
        <v>3</v>
      </c>
    </row>
    <row r="875" spans="2:12" ht="13.5">
      <c r="B875" s="25" t="s">
        <v>4</v>
      </c>
      <c r="C875" s="13">
        <v>0</v>
      </c>
      <c r="D875" s="5">
        <v>0</v>
      </c>
      <c r="E875" s="42">
        <v>0</v>
      </c>
      <c r="F875" s="51">
        <v>0</v>
      </c>
      <c r="G875" s="5">
        <v>0</v>
      </c>
      <c r="H875" s="52">
        <v>0</v>
      </c>
      <c r="I875" s="60" t="str">
        <f t="shared" si="94"/>
        <v>-</v>
      </c>
      <c r="J875" s="8" t="str">
        <f t="shared" si="95"/>
        <v>-</v>
      </c>
      <c r="K875" s="61" t="str">
        <f t="shared" si="96"/>
        <v>-</v>
      </c>
      <c r="L875" s="25" t="s">
        <v>4</v>
      </c>
    </row>
    <row r="876" spans="2:12" ht="13.5">
      <c r="B876" s="25" t="s">
        <v>80</v>
      </c>
      <c r="C876" s="13">
        <v>0</v>
      </c>
      <c r="D876" s="5">
        <v>0</v>
      </c>
      <c r="E876" s="42">
        <v>0</v>
      </c>
      <c r="F876" s="51">
        <v>0</v>
      </c>
      <c r="G876" s="5">
        <v>0</v>
      </c>
      <c r="H876" s="52">
        <v>0</v>
      </c>
      <c r="I876" s="60" t="str">
        <f t="shared" si="94"/>
        <v>-</v>
      </c>
      <c r="J876" s="8" t="str">
        <f t="shared" si="95"/>
        <v>-</v>
      </c>
      <c r="K876" s="61" t="str">
        <f t="shared" si="96"/>
        <v>-</v>
      </c>
      <c r="L876" s="25" t="s">
        <v>81</v>
      </c>
    </row>
    <row r="877" spans="2:12" ht="13.5">
      <c r="B877" s="25" t="s">
        <v>5</v>
      </c>
      <c r="C877" s="13">
        <v>0</v>
      </c>
      <c r="D877" s="5">
        <v>0</v>
      </c>
      <c r="E877" s="42">
        <v>0</v>
      </c>
      <c r="F877" s="51">
        <v>0</v>
      </c>
      <c r="G877" s="5">
        <v>0</v>
      </c>
      <c r="H877" s="52">
        <v>0</v>
      </c>
      <c r="I877" s="60" t="str">
        <f t="shared" si="94"/>
        <v>-</v>
      </c>
      <c r="J877" s="8" t="str">
        <f t="shared" si="95"/>
        <v>-</v>
      </c>
      <c r="K877" s="61" t="str">
        <f t="shared" si="96"/>
        <v>-</v>
      </c>
      <c r="L877" s="25" t="s">
        <v>5</v>
      </c>
    </row>
    <row r="878" spans="2:12" ht="13.5">
      <c r="B878" s="25" t="s">
        <v>6</v>
      </c>
      <c r="C878" s="13">
        <v>0</v>
      </c>
      <c r="D878" s="5">
        <v>0</v>
      </c>
      <c r="E878" s="42">
        <v>0</v>
      </c>
      <c r="F878" s="51">
        <v>0</v>
      </c>
      <c r="G878" s="5">
        <v>0</v>
      </c>
      <c r="H878" s="52">
        <v>0</v>
      </c>
      <c r="I878" s="60" t="str">
        <f t="shared" si="94"/>
        <v>-</v>
      </c>
      <c r="J878" s="8" t="str">
        <f t="shared" si="95"/>
        <v>-</v>
      </c>
      <c r="K878" s="61" t="str">
        <f t="shared" si="96"/>
        <v>-</v>
      </c>
      <c r="L878" s="25" t="s">
        <v>6</v>
      </c>
    </row>
    <row r="879" spans="2:12" ht="13.5">
      <c r="B879" s="26" t="s">
        <v>7</v>
      </c>
      <c r="C879" s="14">
        <v>0</v>
      </c>
      <c r="D879" s="15">
        <v>0</v>
      </c>
      <c r="E879" s="43">
        <v>0</v>
      </c>
      <c r="F879" s="53">
        <v>0</v>
      </c>
      <c r="G879" s="15">
        <v>0</v>
      </c>
      <c r="H879" s="54">
        <v>0</v>
      </c>
      <c r="I879" s="62" t="str">
        <f t="shared" si="94"/>
        <v>-</v>
      </c>
      <c r="J879" s="63" t="str">
        <f t="shared" si="95"/>
        <v>-</v>
      </c>
      <c r="K879" s="64" t="str">
        <f t="shared" si="96"/>
        <v>-</v>
      </c>
      <c r="L879" s="26" t="s">
        <v>7</v>
      </c>
    </row>
    <row r="880" spans="2:12" ht="13.5">
      <c r="B880" s="25" t="str">
        <f>B832</f>
        <v>葛　城　市</v>
      </c>
      <c r="C880" s="13">
        <f>'[1]市町村たばこ税'!B67</f>
        <v>0</v>
      </c>
      <c r="D880" s="5">
        <f>'[1]市町村たばこ税'!C67</f>
        <v>0</v>
      </c>
      <c r="E880" s="42">
        <f>'[1]市町村たばこ税'!D67</f>
        <v>0</v>
      </c>
      <c r="F880" s="51">
        <f>'[1]市町村たばこ税'!E67</f>
        <v>0</v>
      </c>
      <c r="G880" s="5">
        <f>'[1]市町村たばこ税'!F67</f>
        <v>0</v>
      </c>
      <c r="H880" s="52">
        <f>'[1]市町村たばこ税'!G67</f>
        <v>0</v>
      </c>
      <c r="I880" s="60" t="str">
        <f t="shared" si="94"/>
        <v>-</v>
      </c>
      <c r="J880" s="8" t="str">
        <f t="shared" si="95"/>
        <v>-</v>
      </c>
      <c r="K880" s="61" t="str">
        <f t="shared" si="96"/>
        <v>-</v>
      </c>
      <c r="L880" s="25" t="str">
        <f>B880</f>
        <v>葛　城　市</v>
      </c>
    </row>
    <row r="881" spans="2:12" ht="13.5">
      <c r="B881" s="80" t="s">
        <v>87</v>
      </c>
      <c r="C881" s="83">
        <v>0</v>
      </c>
      <c r="D881" s="81">
        <v>0</v>
      </c>
      <c r="E881" s="82">
        <v>0</v>
      </c>
      <c r="F881" s="83">
        <v>0</v>
      </c>
      <c r="G881" s="81">
        <v>0</v>
      </c>
      <c r="H881" s="84">
        <v>0</v>
      </c>
      <c r="I881" s="85" t="str">
        <f t="shared" si="94"/>
        <v>-</v>
      </c>
      <c r="J881" s="86" t="str">
        <f t="shared" si="95"/>
        <v>-</v>
      </c>
      <c r="K881" s="87" t="str">
        <f t="shared" si="96"/>
        <v>-</v>
      </c>
      <c r="L881" s="80" t="s">
        <v>87</v>
      </c>
    </row>
    <row r="882" spans="2:12" ht="15.75" customHeight="1">
      <c r="B882" s="36" t="s">
        <v>36</v>
      </c>
      <c r="C882" s="37">
        <v>0</v>
      </c>
      <c r="D882" s="38">
        <v>0</v>
      </c>
      <c r="E882" s="44">
        <v>0</v>
      </c>
      <c r="F882" s="55">
        <v>0</v>
      </c>
      <c r="G882" s="38">
        <v>0</v>
      </c>
      <c r="H882" s="56">
        <v>0</v>
      </c>
      <c r="I882" s="65" t="str">
        <f t="shared" si="94"/>
        <v>-</v>
      </c>
      <c r="J882" s="66" t="str">
        <f t="shared" si="95"/>
        <v>-</v>
      </c>
      <c r="K882" s="67" t="str">
        <f t="shared" si="96"/>
        <v>-</v>
      </c>
      <c r="L882" s="36" t="s">
        <v>36</v>
      </c>
    </row>
    <row r="883" spans="2:12" ht="13.5">
      <c r="B883" s="25" t="s">
        <v>8</v>
      </c>
      <c r="C883" s="13">
        <v>0</v>
      </c>
      <c r="D883" s="5">
        <v>0</v>
      </c>
      <c r="E883" s="42">
        <v>0</v>
      </c>
      <c r="F883" s="51">
        <v>0</v>
      </c>
      <c r="G883" s="5">
        <v>0</v>
      </c>
      <c r="H883" s="52">
        <v>0</v>
      </c>
      <c r="I883" s="60" t="str">
        <f t="shared" si="94"/>
        <v>-</v>
      </c>
      <c r="J883" s="8" t="str">
        <f t="shared" si="95"/>
        <v>-</v>
      </c>
      <c r="K883" s="61" t="str">
        <f t="shared" si="96"/>
        <v>-</v>
      </c>
      <c r="L883" s="25" t="s">
        <v>8</v>
      </c>
    </row>
    <row r="884" spans="2:12" ht="13.5">
      <c r="B884" s="25" t="s">
        <v>9</v>
      </c>
      <c r="C884" s="13">
        <v>0</v>
      </c>
      <c r="D884" s="5">
        <v>0</v>
      </c>
      <c r="E884" s="42">
        <v>0</v>
      </c>
      <c r="F884" s="51">
        <v>0</v>
      </c>
      <c r="G884" s="5">
        <v>0</v>
      </c>
      <c r="H884" s="52">
        <v>0</v>
      </c>
      <c r="I884" s="60" t="str">
        <f t="shared" si="94"/>
        <v>-</v>
      </c>
      <c r="J884" s="8" t="str">
        <f t="shared" si="95"/>
        <v>-</v>
      </c>
      <c r="K884" s="61" t="str">
        <f t="shared" si="96"/>
        <v>-</v>
      </c>
      <c r="L884" s="25" t="s">
        <v>9</v>
      </c>
    </row>
    <row r="885" spans="2:12" ht="13.5">
      <c r="B885" s="25" t="s">
        <v>10</v>
      </c>
      <c r="C885" s="13">
        <v>0</v>
      </c>
      <c r="D885" s="5">
        <v>0</v>
      </c>
      <c r="E885" s="42">
        <v>0</v>
      </c>
      <c r="F885" s="51">
        <v>0</v>
      </c>
      <c r="G885" s="5">
        <v>0</v>
      </c>
      <c r="H885" s="52">
        <v>0</v>
      </c>
      <c r="I885" s="60" t="str">
        <f t="shared" si="94"/>
        <v>-</v>
      </c>
      <c r="J885" s="8" t="str">
        <f t="shared" si="95"/>
        <v>-</v>
      </c>
      <c r="K885" s="61" t="str">
        <f t="shared" si="96"/>
        <v>-</v>
      </c>
      <c r="L885" s="25" t="s">
        <v>10</v>
      </c>
    </row>
    <row r="886" spans="2:12" ht="13.5">
      <c r="B886" s="25" t="s">
        <v>11</v>
      </c>
      <c r="C886" s="13">
        <v>0</v>
      </c>
      <c r="D886" s="5">
        <v>0</v>
      </c>
      <c r="E886" s="42">
        <v>0</v>
      </c>
      <c r="F886" s="51">
        <v>0</v>
      </c>
      <c r="G886" s="5">
        <v>0</v>
      </c>
      <c r="H886" s="52">
        <v>0</v>
      </c>
      <c r="I886" s="60" t="str">
        <f t="shared" si="94"/>
        <v>-</v>
      </c>
      <c r="J886" s="8" t="str">
        <f t="shared" si="95"/>
        <v>-</v>
      </c>
      <c r="K886" s="61" t="str">
        <f t="shared" si="96"/>
        <v>-</v>
      </c>
      <c r="L886" s="25" t="s">
        <v>11</v>
      </c>
    </row>
    <row r="887" spans="2:12" ht="13.5">
      <c r="B887" s="25" t="s">
        <v>12</v>
      </c>
      <c r="C887" s="13">
        <v>0</v>
      </c>
      <c r="D887" s="5">
        <v>0</v>
      </c>
      <c r="E887" s="42">
        <v>0</v>
      </c>
      <c r="F887" s="51">
        <v>0</v>
      </c>
      <c r="G887" s="5">
        <v>0</v>
      </c>
      <c r="H887" s="52">
        <v>0</v>
      </c>
      <c r="I887" s="60" t="str">
        <f t="shared" si="94"/>
        <v>-</v>
      </c>
      <c r="J887" s="8" t="str">
        <f t="shared" si="95"/>
        <v>-</v>
      </c>
      <c r="K887" s="61" t="str">
        <f t="shared" si="96"/>
        <v>-</v>
      </c>
      <c r="L887" s="25" t="s">
        <v>12</v>
      </c>
    </row>
    <row r="888" spans="2:12" ht="13.5">
      <c r="B888" s="25" t="s">
        <v>33</v>
      </c>
      <c r="C888" s="13">
        <v>0</v>
      </c>
      <c r="D888" s="5">
        <v>0</v>
      </c>
      <c r="E888" s="42">
        <v>0</v>
      </c>
      <c r="F888" s="51">
        <v>0</v>
      </c>
      <c r="G888" s="5">
        <v>0</v>
      </c>
      <c r="H888" s="52">
        <v>0</v>
      </c>
      <c r="I888" s="60" t="str">
        <f t="shared" si="94"/>
        <v>-</v>
      </c>
      <c r="J888" s="8" t="str">
        <f t="shared" si="95"/>
        <v>-</v>
      </c>
      <c r="K888" s="61" t="str">
        <f t="shared" si="96"/>
        <v>-</v>
      </c>
      <c r="L888" s="25" t="s">
        <v>33</v>
      </c>
    </row>
    <row r="889" spans="2:12" ht="13.5">
      <c r="B889" s="25" t="s">
        <v>13</v>
      </c>
      <c r="C889" s="13">
        <v>0</v>
      </c>
      <c r="D889" s="5">
        <v>0</v>
      </c>
      <c r="E889" s="42">
        <v>0</v>
      </c>
      <c r="F889" s="51">
        <v>0</v>
      </c>
      <c r="G889" s="5">
        <v>0</v>
      </c>
      <c r="H889" s="52">
        <v>0</v>
      </c>
      <c r="I889" s="60" t="str">
        <f t="shared" si="94"/>
        <v>-</v>
      </c>
      <c r="J889" s="8" t="str">
        <f t="shared" si="95"/>
        <v>-</v>
      </c>
      <c r="K889" s="61" t="str">
        <f t="shared" si="96"/>
        <v>-</v>
      </c>
      <c r="L889" s="25" t="s">
        <v>13</v>
      </c>
    </row>
    <row r="890" spans="2:12" ht="13.5">
      <c r="B890" s="25" t="s">
        <v>14</v>
      </c>
      <c r="C890" s="13">
        <v>0</v>
      </c>
      <c r="D890" s="5">
        <v>0</v>
      </c>
      <c r="E890" s="42">
        <v>0</v>
      </c>
      <c r="F890" s="51">
        <v>0</v>
      </c>
      <c r="G890" s="5">
        <v>0</v>
      </c>
      <c r="H890" s="52">
        <v>0</v>
      </c>
      <c r="I890" s="60" t="str">
        <f t="shared" si="94"/>
        <v>-</v>
      </c>
      <c r="J890" s="8" t="str">
        <f t="shared" si="95"/>
        <v>-</v>
      </c>
      <c r="K890" s="61" t="str">
        <f t="shared" si="96"/>
        <v>-</v>
      </c>
      <c r="L890" s="25" t="s">
        <v>14</v>
      </c>
    </row>
    <row r="891" spans="2:12" ht="13.5">
      <c r="B891" s="25" t="s">
        <v>15</v>
      </c>
      <c r="C891" s="13">
        <v>0</v>
      </c>
      <c r="D891" s="5">
        <v>0</v>
      </c>
      <c r="E891" s="42">
        <v>0</v>
      </c>
      <c r="F891" s="51">
        <v>0</v>
      </c>
      <c r="G891" s="5">
        <v>0</v>
      </c>
      <c r="H891" s="52">
        <v>0</v>
      </c>
      <c r="I891" s="60" t="str">
        <f t="shared" si="94"/>
        <v>-</v>
      </c>
      <c r="J891" s="8" t="str">
        <f t="shared" si="95"/>
        <v>-</v>
      </c>
      <c r="K891" s="61" t="str">
        <f t="shared" si="96"/>
        <v>-</v>
      </c>
      <c r="L891" s="25" t="s">
        <v>15</v>
      </c>
    </row>
    <row r="892" spans="2:12" ht="13.5">
      <c r="B892" s="25" t="s">
        <v>16</v>
      </c>
      <c r="C892" s="13">
        <v>0</v>
      </c>
      <c r="D892" s="5">
        <v>0</v>
      </c>
      <c r="E892" s="42">
        <v>0</v>
      </c>
      <c r="F892" s="51">
        <v>0</v>
      </c>
      <c r="G892" s="5">
        <v>0</v>
      </c>
      <c r="H892" s="52">
        <v>0</v>
      </c>
      <c r="I892" s="60" t="str">
        <f t="shared" si="94"/>
        <v>-</v>
      </c>
      <c r="J892" s="8" t="str">
        <f t="shared" si="95"/>
        <v>-</v>
      </c>
      <c r="K892" s="61" t="str">
        <f t="shared" si="96"/>
        <v>-</v>
      </c>
      <c r="L892" s="25" t="s">
        <v>16</v>
      </c>
    </row>
    <row r="893" spans="2:12" ht="13.5">
      <c r="B893" s="25" t="s">
        <v>17</v>
      </c>
      <c r="C893" s="13">
        <v>0</v>
      </c>
      <c r="D893" s="5">
        <v>0</v>
      </c>
      <c r="E893" s="42">
        <v>0</v>
      </c>
      <c r="F893" s="51">
        <v>0</v>
      </c>
      <c r="G893" s="5">
        <v>0</v>
      </c>
      <c r="H893" s="52">
        <v>0</v>
      </c>
      <c r="I893" s="60" t="str">
        <f t="shared" si="94"/>
        <v>-</v>
      </c>
      <c r="J893" s="8" t="str">
        <f t="shared" si="95"/>
        <v>-</v>
      </c>
      <c r="K893" s="61" t="str">
        <f t="shared" si="96"/>
        <v>-</v>
      </c>
      <c r="L893" s="25" t="s">
        <v>17</v>
      </c>
    </row>
    <row r="894" spans="2:12" ht="13.5">
      <c r="B894" s="25" t="s">
        <v>18</v>
      </c>
      <c r="C894" s="13">
        <v>0</v>
      </c>
      <c r="D894" s="5">
        <v>0</v>
      </c>
      <c r="E894" s="42">
        <v>0</v>
      </c>
      <c r="F894" s="51">
        <v>0</v>
      </c>
      <c r="G894" s="5">
        <v>0</v>
      </c>
      <c r="H894" s="52">
        <v>0</v>
      </c>
      <c r="I894" s="60" t="str">
        <f t="shared" si="94"/>
        <v>-</v>
      </c>
      <c r="J894" s="8" t="str">
        <f t="shared" si="95"/>
        <v>-</v>
      </c>
      <c r="K894" s="61" t="str">
        <f t="shared" si="96"/>
        <v>-</v>
      </c>
      <c r="L894" s="25" t="s">
        <v>18</v>
      </c>
    </row>
    <row r="895" spans="2:12" ht="13.5">
      <c r="B895" s="25" t="s">
        <v>19</v>
      </c>
      <c r="C895" s="13">
        <v>0</v>
      </c>
      <c r="D895" s="5">
        <v>0</v>
      </c>
      <c r="E895" s="42">
        <v>0</v>
      </c>
      <c r="F895" s="51">
        <v>0</v>
      </c>
      <c r="G895" s="5">
        <v>0</v>
      </c>
      <c r="H895" s="52">
        <v>0</v>
      </c>
      <c r="I895" s="60" t="str">
        <f t="shared" si="94"/>
        <v>-</v>
      </c>
      <c r="J895" s="8" t="str">
        <f t="shared" si="95"/>
        <v>-</v>
      </c>
      <c r="K895" s="61" t="str">
        <f t="shared" si="96"/>
        <v>-</v>
      </c>
      <c r="L895" s="25" t="s">
        <v>19</v>
      </c>
    </row>
    <row r="896" spans="2:12" ht="13.5">
      <c r="B896" s="25" t="s">
        <v>20</v>
      </c>
      <c r="C896" s="13">
        <v>0</v>
      </c>
      <c r="D896" s="5">
        <v>0</v>
      </c>
      <c r="E896" s="42">
        <v>0</v>
      </c>
      <c r="F896" s="51">
        <v>0</v>
      </c>
      <c r="G896" s="5">
        <v>0</v>
      </c>
      <c r="H896" s="52">
        <v>0</v>
      </c>
      <c r="I896" s="60" t="str">
        <f t="shared" si="94"/>
        <v>-</v>
      </c>
      <c r="J896" s="8" t="str">
        <f t="shared" si="95"/>
        <v>-</v>
      </c>
      <c r="K896" s="61" t="str">
        <f t="shared" si="96"/>
        <v>-</v>
      </c>
      <c r="L896" s="25" t="s">
        <v>20</v>
      </c>
    </row>
    <row r="897" spans="2:12" ht="13.5">
      <c r="B897" s="25" t="s">
        <v>21</v>
      </c>
      <c r="C897" s="13">
        <v>0</v>
      </c>
      <c r="D897" s="5">
        <v>0</v>
      </c>
      <c r="E897" s="42">
        <v>0</v>
      </c>
      <c r="F897" s="51">
        <v>0</v>
      </c>
      <c r="G897" s="5">
        <v>0</v>
      </c>
      <c r="H897" s="52">
        <v>0</v>
      </c>
      <c r="I897" s="60" t="str">
        <f t="shared" si="94"/>
        <v>-</v>
      </c>
      <c r="J897" s="8" t="str">
        <f t="shared" si="95"/>
        <v>-</v>
      </c>
      <c r="K897" s="61" t="str">
        <f t="shared" si="96"/>
        <v>-</v>
      </c>
      <c r="L897" s="25" t="s">
        <v>21</v>
      </c>
    </row>
    <row r="898" spans="2:12" ht="13.5">
      <c r="B898" s="25" t="s">
        <v>22</v>
      </c>
      <c r="C898" s="13">
        <v>0</v>
      </c>
      <c r="D898" s="5">
        <v>0</v>
      </c>
      <c r="E898" s="42">
        <v>0</v>
      </c>
      <c r="F898" s="51">
        <v>0</v>
      </c>
      <c r="G898" s="5">
        <v>0</v>
      </c>
      <c r="H898" s="52">
        <v>0</v>
      </c>
      <c r="I898" s="60" t="str">
        <f t="shared" si="94"/>
        <v>-</v>
      </c>
      <c r="J898" s="8" t="str">
        <f t="shared" si="95"/>
        <v>-</v>
      </c>
      <c r="K898" s="61" t="str">
        <f t="shared" si="96"/>
        <v>-</v>
      </c>
      <c r="L898" s="25" t="s">
        <v>22</v>
      </c>
    </row>
    <row r="899" spans="2:12" ht="13.5">
      <c r="B899" s="25" t="s">
        <v>23</v>
      </c>
      <c r="C899" s="13">
        <v>0</v>
      </c>
      <c r="D899" s="5">
        <v>0</v>
      </c>
      <c r="E899" s="42">
        <v>0</v>
      </c>
      <c r="F899" s="51">
        <v>0</v>
      </c>
      <c r="G899" s="5">
        <v>0</v>
      </c>
      <c r="H899" s="52">
        <v>0</v>
      </c>
      <c r="I899" s="60" t="str">
        <f t="shared" si="94"/>
        <v>-</v>
      </c>
      <c r="J899" s="8" t="str">
        <f t="shared" si="95"/>
        <v>-</v>
      </c>
      <c r="K899" s="61" t="str">
        <f t="shared" si="96"/>
        <v>-</v>
      </c>
      <c r="L899" s="25" t="s">
        <v>23</v>
      </c>
    </row>
    <row r="900" spans="2:12" ht="13.5">
      <c r="B900" s="25" t="s">
        <v>37</v>
      </c>
      <c r="C900" s="13">
        <v>0</v>
      </c>
      <c r="D900" s="5">
        <v>0</v>
      </c>
      <c r="E900" s="42">
        <v>0</v>
      </c>
      <c r="F900" s="51">
        <v>0</v>
      </c>
      <c r="G900" s="5">
        <v>0</v>
      </c>
      <c r="H900" s="52">
        <v>0</v>
      </c>
      <c r="I900" s="60" t="str">
        <f t="shared" si="94"/>
        <v>-</v>
      </c>
      <c r="J900" s="8" t="str">
        <f t="shared" si="95"/>
        <v>-</v>
      </c>
      <c r="K900" s="61" t="str">
        <f t="shared" si="96"/>
        <v>-</v>
      </c>
      <c r="L900" s="25" t="s">
        <v>37</v>
      </c>
    </row>
    <row r="901" spans="2:12" ht="13.5">
      <c r="B901" s="25" t="s">
        <v>24</v>
      </c>
      <c r="C901" s="13">
        <v>0</v>
      </c>
      <c r="D901" s="5">
        <v>0</v>
      </c>
      <c r="E901" s="42">
        <v>0</v>
      </c>
      <c r="F901" s="51">
        <v>0</v>
      </c>
      <c r="G901" s="5">
        <v>0</v>
      </c>
      <c r="H901" s="52">
        <v>0</v>
      </c>
      <c r="I901" s="60" t="str">
        <f t="shared" si="94"/>
        <v>-</v>
      </c>
      <c r="J901" s="8" t="str">
        <f t="shared" si="95"/>
        <v>-</v>
      </c>
      <c r="K901" s="61" t="str">
        <f t="shared" si="96"/>
        <v>-</v>
      </c>
      <c r="L901" s="25" t="s">
        <v>24</v>
      </c>
    </row>
    <row r="902" spans="2:12" ht="13.5">
      <c r="B902" s="25" t="s">
        <v>25</v>
      </c>
      <c r="C902" s="13">
        <v>0</v>
      </c>
      <c r="D902" s="5">
        <v>0</v>
      </c>
      <c r="E902" s="42">
        <v>0</v>
      </c>
      <c r="F902" s="51">
        <v>0</v>
      </c>
      <c r="G902" s="5">
        <v>0</v>
      </c>
      <c r="H902" s="52">
        <v>0</v>
      </c>
      <c r="I902" s="60" t="str">
        <f t="shared" si="94"/>
        <v>-</v>
      </c>
      <c r="J902" s="8" t="str">
        <f t="shared" si="95"/>
        <v>-</v>
      </c>
      <c r="K902" s="61" t="str">
        <f t="shared" si="96"/>
        <v>-</v>
      </c>
      <c r="L902" s="25" t="s">
        <v>25</v>
      </c>
    </row>
    <row r="903" spans="2:12" ht="13.5">
      <c r="B903" s="25" t="s">
        <v>26</v>
      </c>
      <c r="C903" s="13">
        <v>0</v>
      </c>
      <c r="D903" s="5">
        <v>0</v>
      </c>
      <c r="E903" s="42">
        <v>0</v>
      </c>
      <c r="F903" s="51">
        <v>0</v>
      </c>
      <c r="G903" s="5">
        <v>0</v>
      </c>
      <c r="H903" s="52">
        <v>0</v>
      </c>
      <c r="I903" s="60" t="str">
        <f t="shared" si="94"/>
        <v>-</v>
      </c>
      <c r="J903" s="8" t="str">
        <f t="shared" si="95"/>
        <v>-</v>
      </c>
      <c r="K903" s="61" t="str">
        <f t="shared" si="96"/>
        <v>-</v>
      </c>
      <c r="L903" s="25" t="s">
        <v>26</v>
      </c>
    </row>
    <row r="904" spans="2:12" ht="13.5">
      <c r="B904" s="25" t="s">
        <v>27</v>
      </c>
      <c r="C904" s="13">
        <v>0</v>
      </c>
      <c r="D904" s="5">
        <v>0</v>
      </c>
      <c r="E904" s="42">
        <v>0</v>
      </c>
      <c r="F904" s="51">
        <v>0</v>
      </c>
      <c r="G904" s="5">
        <v>0</v>
      </c>
      <c r="H904" s="52">
        <v>0</v>
      </c>
      <c r="I904" s="60" t="str">
        <f t="shared" si="94"/>
        <v>-</v>
      </c>
      <c r="J904" s="8" t="str">
        <f t="shared" si="95"/>
        <v>-</v>
      </c>
      <c r="K904" s="61" t="str">
        <f t="shared" si="96"/>
        <v>-</v>
      </c>
      <c r="L904" s="25" t="s">
        <v>27</v>
      </c>
    </row>
    <row r="905" spans="2:12" ht="13.5">
      <c r="B905" s="25" t="s">
        <v>28</v>
      </c>
      <c r="C905" s="13">
        <v>0</v>
      </c>
      <c r="D905" s="5">
        <v>0</v>
      </c>
      <c r="E905" s="42">
        <v>0</v>
      </c>
      <c r="F905" s="51">
        <v>0</v>
      </c>
      <c r="G905" s="5">
        <v>0</v>
      </c>
      <c r="H905" s="52">
        <v>0</v>
      </c>
      <c r="I905" s="60" t="str">
        <f t="shared" si="94"/>
        <v>-</v>
      </c>
      <c r="J905" s="8" t="str">
        <f t="shared" si="95"/>
        <v>-</v>
      </c>
      <c r="K905" s="61" t="str">
        <f t="shared" si="96"/>
        <v>-</v>
      </c>
      <c r="L905" s="25" t="s">
        <v>28</v>
      </c>
    </row>
    <row r="906" spans="2:12" ht="13.5">
      <c r="B906" s="25" t="s">
        <v>29</v>
      </c>
      <c r="C906" s="13">
        <v>0</v>
      </c>
      <c r="D906" s="5">
        <v>0</v>
      </c>
      <c r="E906" s="42">
        <v>0</v>
      </c>
      <c r="F906" s="51">
        <v>0</v>
      </c>
      <c r="G906" s="5">
        <v>0</v>
      </c>
      <c r="H906" s="52">
        <v>0</v>
      </c>
      <c r="I906" s="60" t="str">
        <f t="shared" si="94"/>
        <v>-</v>
      </c>
      <c r="J906" s="8" t="str">
        <f t="shared" si="95"/>
        <v>-</v>
      </c>
      <c r="K906" s="61" t="str">
        <f t="shared" si="96"/>
        <v>-</v>
      </c>
      <c r="L906" s="25" t="s">
        <v>29</v>
      </c>
    </row>
    <row r="907" spans="2:12" ht="13.5">
      <c r="B907" s="25" t="s">
        <v>30</v>
      </c>
      <c r="C907" s="13">
        <v>0</v>
      </c>
      <c r="D907" s="7">
        <v>0</v>
      </c>
      <c r="E907" s="42">
        <v>0</v>
      </c>
      <c r="F907" s="51">
        <v>0</v>
      </c>
      <c r="G907" s="7">
        <v>0</v>
      </c>
      <c r="H907" s="52">
        <v>0</v>
      </c>
      <c r="I907" s="60" t="str">
        <f t="shared" si="94"/>
        <v>-</v>
      </c>
      <c r="J907" s="7" t="str">
        <f t="shared" si="95"/>
        <v>-</v>
      </c>
      <c r="K907" s="61" t="str">
        <f t="shared" si="96"/>
        <v>-</v>
      </c>
      <c r="L907" s="25" t="s">
        <v>30</v>
      </c>
    </row>
    <row r="908" spans="2:12" ht="13.5">
      <c r="B908" s="25" t="s">
        <v>31</v>
      </c>
      <c r="C908" s="13">
        <v>0</v>
      </c>
      <c r="D908" s="5">
        <v>0</v>
      </c>
      <c r="E908" s="42">
        <v>0</v>
      </c>
      <c r="F908" s="51">
        <v>0</v>
      </c>
      <c r="G908" s="5">
        <v>0</v>
      </c>
      <c r="H908" s="52">
        <v>0</v>
      </c>
      <c r="I908" s="60" t="str">
        <f t="shared" si="94"/>
        <v>-</v>
      </c>
      <c r="J908" s="8" t="str">
        <f t="shared" si="95"/>
        <v>-</v>
      </c>
      <c r="K908" s="61" t="str">
        <f t="shared" si="96"/>
        <v>-</v>
      </c>
      <c r="L908" s="25" t="s">
        <v>31</v>
      </c>
    </row>
    <row r="909" spans="2:12" ht="13.5">
      <c r="B909" s="26" t="s">
        <v>32</v>
      </c>
      <c r="C909" s="14">
        <v>0</v>
      </c>
      <c r="D909" s="15">
        <v>0</v>
      </c>
      <c r="E909" s="43">
        <v>0</v>
      </c>
      <c r="F909" s="53">
        <v>0</v>
      </c>
      <c r="G909" s="15">
        <v>0</v>
      </c>
      <c r="H909" s="54">
        <v>0</v>
      </c>
      <c r="I909" s="62" t="str">
        <f t="shared" si="94"/>
        <v>-</v>
      </c>
      <c r="J909" s="63" t="str">
        <f t="shared" si="95"/>
        <v>-</v>
      </c>
      <c r="K909" s="64" t="str">
        <f t="shared" si="96"/>
        <v>-</v>
      </c>
      <c r="L909" s="26" t="s">
        <v>32</v>
      </c>
    </row>
    <row r="910" spans="2:12" ht="15.75" customHeight="1">
      <c r="B910" s="36" t="s">
        <v>38</v>
      </c>
      <c r="C910" s="37">
        <v>0</v>
      </c>
      <c r="D910" s="38">
        <v>0</v>
      </c>
      <c r="E910" s="44">
        <v>0</v>
      </c>
      <c r="F910" s="55">
        <v>0</v>
      </c>
      <c r="G910" s="38">
        <v>0</v>
      </c>
      <c r="H910" s="56">
        <v>0</v>
      </c>
      <c r="I910" s="65" t="str">
        <f t="shared" si="94"/>
        <v>-</v>
      </c>
      <c r="J910" s="66" t="str">
        <f t="shared" si="95"/>
        <v>-</v>
      </c>
      <c r="K910" s="67" t="str">
        <f t="shared" si="96"/>
        <v>-</v>
      </c>
      <c r="L910" s="36" t="s">
        <v>38</v>
      </c>
    </row>
    <row r="911" spans="2:12" ht="15.75" customHeight="1">
      <c r="B911" s="36" t="s">
        <v>39</v>
      </c>
      <c r="C911" s="37">
        <v>0</v>
      </c>
      <c r="D911" s="38">
        <v>0</v>
      </c>
      <c r="E911" s="44">
        <v>0</v>
      </c>
      <c r="F911" s="55">
        <v>0</v>
      </c>
      <c r="G911" s="38">
        <v>0</v>
      </c>
      <c r="H911" s="56">
        <v>0</v>
      </c>
      <c r="I911" s="65" t="str">
        <f t="shared" si="94"/>
        <v>-</v>
      </c>
      <c r="J911" s="66" t="str">
        <f t="shared" si="95"/>
        <v>-</v>
      </c>
      <c r="K911" s="67" t="str">
        <f t="shared" si="96"/>
        <v>-</v>
      </c>
      <c r="L911" s="36" t="s">
        <v>39</v>
      </c>
    </row>
    <row r="913" ht="18.75">
      <c r="B913" s="3" t="s">
        <v>64</v>
      </c>
    </row>
    <row r="914" ht="13.5">
      <c r="K914" s="1" t="s">
        <v>45</v>
      </c>
    </row>
    <row r="915" spans="1:12" s="2" customFormat="1" ht="17.25" customHeight="1">
      <c r="A915" s="1"/>
      <c r="B915" s="22" t="s">
        <v>48</v>
      </c>
      <c r="C915" s="167" t="s">
        <v>41</v>
      </c>
      <c r="D915" s="168"/>
      <c r="E915" s="169"/>
      <c r="F915" s="168" t="s">
        <v>42</v>
      </c>
      <c r="G915" s="168"/>
      <c r="H915" s="168"/>
      <c r="I915" s="167" t="s">
        <v>43</v>
      </c>
      <c r="J915" s="168"/>
      <c r="K915" s="169"/>
      <c r="L915" s="22" t="s">
        <v>46</v>
      </c>
    </row>
    <row r="916" spans="1:12" s="2" customFormat="1" ht="17.25" customHeight="1">
      <c r="A916" s="1"/>
      <c r="B916" s="23"/>
      <c r="C916" s="12" t="s">
        <v>34</v>
      </c>
      <c r="D916" s="9" t="s">
        <v>35</v>
      </c>
      <c r="E916" s="10" t="s">
        <v>40</v>
      </c>
      <c r="F916" s="31" t="s">
        <v>34</v>
      </c>
      <c r="G916" s="9" t="s">
        <v>35</v>
      </c>
      <c r="H916" s="32" t="s">
        <v>40</v>
      </c>
      <c r="I916" s="12" t="s">
        <v>89</v>
      </c>
      <c r="J916" s="9" t="s">
        <v>90</v>
      </c>
      <c r="K916" s="10" t="s">
        <v>91</v>
      </c>
      <c r="L916" s="23"/>
    </row>
    <row r="917" spans="2:12" s="2" customFormat="1" ht="17.25" customHeight="1">
      <c r="B917" s="27" t="s">
        <v>44</v>
      </c>
      <c r="C917" s="28" t="s">
        <v>92</v>
      </c>
      <c r="D917" s="29" t="s">
        <v>93</v>
      </c>
      <c r="E917" s="30" t="s">
        <v>94</v>
      </c>
      <c r="F917" s="33" t="s">
        <v>95</v>
      </c>
      <c r="G917" s="29" t="s">
        <v>96</v>
      </c>
      <c r="H917" s="34" t="s">
        <v>97</v>
      </c>
      <c r="I917" s="28"/>
      <c r="J917" s="29"/>
      <c r="K917" s="30"/>
      <c r="L917" s="27" t="s">
        <v>47</v>
      </c>
    </row>
    <row r="918" spans="1:12" ht="13.5">
      <c r="A918" s="2"/>
      <c r="B918" s="24" t="s">
        <v>98</v>
      </c>
      <c r="C918" s="18">
        <f aca="true" t="shared" si="97" ref="C918:D927">C966+C1014</f>
        <v>0</v>
      </c>
      <c r="D918" s="19">
        <f t="shared" si="97"/>
        <v>592936</v>
      </c>
      <c r="E918" s="41">
        <f aca="true" t="shared" si="98" ref="E918:E928">C918+D918</f>
        <v>592936</v>
      </c>
      <c r="F918" s="49">
        <f aca="true" t="shared" si="99" ref="F918:G927">F966+F1014</f>
        <v>0</v>
      </c>
      <c r="G918" s="19">
        <f t="shared" si="99"/>
        <v>10</v>
      </c>
      <c r="H918" s="50">
        <f aca="true" t="shared" si="100" ref="H918:H928">F918+G918</f>
        <v>10</v>
      </c>
      <c r="I918" s="57" t="str">
        <f aca="true" t="shared" si="101" ref="I918:I959">IF(C918=0,"-",ROUND(F918/C918*100,1))</f>
        <v>-</v>
      </c>
      <c r="J918" s="58">
        <f aca="true" t="shared" si="102" ref="J918:J959">IF(D918=0,"-",ROUND(G918/D918*100,1))</f>
        <v>0</v>
      </c>
      <c r="K918" s="59">
        <f aca="true" t="shared" si="103" ref="K918:K959">IF(E918=0,"-",ROUND(H918/E918*100,1))</f>
        <v>0</v>
      </c>
      <c r="L918" s="35" t="s">
        <v>98</v>
      </c>
    </row>
    <row r="919" spans="1:12" ht="13.5">
      <c r="A919" s="2"/>
      <c r="B919" s="25" t="s">
        <v>0</v>
      </c>
      <c r="C919" s="13">
        <f t="shared" si="97"/>
        <v>0</v>
      </c>
      <c r="D919" s="5">
        <f t="shared" si="97"/>
        <v>0</v>
      </c>
      <c r="E919" s="42">
        <f t="shared" si="98"/>
        <v>0</v>
      </c>
      <c r="F919" s="51">
        <f t="shared" si="99"/>
        <v>0</v>
      </c>
      <c r="G919" s="5">
        <f t="shared" si="99"/>
        <v>0</v>
      </c>
      <c r="H919" s="52">
        <f t="shared" si="100"/>
        <v>0</v>
      </c>
      <c r="I919" s="60" t="str">
        <f t="shared" si="101"/>
        <v>-</v>
      </c>
      <c r="J919" s="8" t="str">
        <f t="shared" si="102"/>
        <v>-</v>
      </c>
      <c r="K919" s="61" t="str">
        <f t="shared" si="103"/>
        <v>-</v>
      </c>
      <c r="L919" s="25" t="s">
        <v>0</v>
      </c>
    </row>
    <row r="920" spans="2:12" ht="13.5">
      <c r="B920" s="25" t="s">
        <v>1</v>
      </c>
      <c r="C920" s="13">
        <f t="shared" si="97"/>
        <v>0</v>
      </c>
      <c r="D920" s="5">
        <f t="shared" si="97"/>
        <v>0</v>
      </c>
      <c r="E920" s="42">
        <f t="shared" si="98"/>
        <v>0</v>
      </c>
      <c r="F920" s="51">
        <f t="shared" si="99"/>
        <v>0</v>
      </c>
      <c r="G920" s="5">
        <f t="shared" si="99"/>
        <v>0</v>
      </c>
      <c r="H920" s="52">
        <f t="shared" si="100"/>
        <v>0</v>
      </c>
      <c r="I920" s="60" t="str">
        <f t="shared" si="101"/>
        <v>-</v>
      </c>
      <c r="J920" s="8" t="str">
        <f t="shared" si="102"/>
        <v>-</v>
      </c>
      <c r="K920" s="61" t="str">
        <f t="shared" si="103"/>
        <v>-</v>
      </c>
      <c r="L920" s="25" t="s">
        <v>1</v>
      </c>
    </row>
    <row r="921" spans="2:12" ht="13.5">
      <c r="B921" s="25" t="s">
        <v>2</v>
      </c>
      <c r="C921" s="13">
        <f t="shared" si="97"/>
        <v>2722</v>
      </c>
      <c r="D921" s="5">
        <f t="shared" si="97"/>
        <v>243</v>
      </c>
      <c r="E921" s="42">
        <f t="shared" si="98"/>
        <v>2965</v>
      </c>
      <c r="F921" s="51">
        <f t="shared" si="99"/>
        <v>1593</v>
      </c>
      <c r="G921" s="5">
        <f t="shared" si="99"/>
        <v>0</v>
      </c>
      <c r="H921" s="52">
        <f t="shared" si="100"/>
        <v>1593</v>
      </c>
      <c r="I921" s="60">
        <f t="shared" si="101"/>
        <v>58.5</v>
      </c>
      <c r="J921" s="8">
        <f t="shared" si="102"/>
        <v>0</v>
      </c>
      <c r="K921" s="61">
        <f t="shared" si="103"/>
        <v>53.7</v>
      </c>
      <c r="L921" s="25" t="s">
        <v>2</v>
      </c>
    </row>
    <row r="922" spans="2:12" ht="13.5">
      <c r="B922" s="25" t="s">
        <v>3</v>
      </c>
      <c r="C922" s="13">
        <f t="shared" si="97"/>
        <v>0</v>
      </c>
      <c r="D922" s="5">
        <f t="shared" si="97"/>
        <v>0</v>
      </c>
      <c r="E922" s="42">
        <f t="shared" si="98"/>
        <v>0</v>
      </c>
      <c r="F922" s="51">
        <f t="shared" si="99"/>
        <v>0</v>
      </c>
      <c r="G922" s="5">
        <f t="shared" si="99"/>
        <v>0</v>
      </c>
      <c r="H922" s="52">
        <f t="shared" si="100"/>
        <v>0</v>
      </c>
      <c r="I922" s="60" t="str">
        <f t="shared" si="101"/>
        <v>-</v>
      </c>
      <c r="J922" s="8" t="str">
        <f t="shared" si="102"/>
        <v>-</v>
      </c>
      <c r="K922" s="61" t="str">
        <f t="shared" si="103"/>
        <v>-</v>
      </c>
      <c r="L922" s="25" t="s">
        <v>3</v>
      </c>
    </row>
    <row r="923" spans="2:12" ht="13.5">
      <c r="B923" s="25" t="s">
        <v>4</v>
      </c>
      <c r="C923" s="13">
        <f t="shared" si="97"/>
        <v>0</v>
      </c>
      <c r="D923" s="5">
        <f t="shared" si="97"/>
        <v>0</v>
      </c>
      <c r="E923" s="42">
        <f t="shared" si="98"/>
        <v>0</v>
      </c>
      <c r="F923" s="51">
        <f t="shared" si="99"/>
        <v>0</v>
      </c>
      <c r="G923" s="5">
        <f t="shared" si="99"/>
        <v>0</v>
      </c>
      <c r="H923" s="52">
        <f t="shared" si="100"/>
        <v>0</v>
      </c>
      <c r="I923" s="60" t="str">
        <f t="shared" si="101"/>
        <v>-</v>
      </c>
      <c r="J923" s="8" t="str">
        <f t="shared" si="102"/>
        <v>-</v>
      </c>
      <c r="K923" s="61" t="str">
        <f t="shared" si="103"/>
        <v>-</v>
      </c>
      <c r="L923" s="25" t="s">
        <v>4</v>
      </c>
    </row>
    <row r="924" spans="2:12" ht="13.5">
      <c r="B924" s="25" t="s">
        <v>80</v>
      </c>
      <c r="C924" s="13">
        <f t="shared" si="97"/>
        <v>0</v>
      </c>
      <c r="D924" s="5">
        <f t="shared" si="97"/>
        <v>0</v>
      </c>
      <c r="E924" s="42">
        <f t="shared" si="98"/>
        <v>0</v>
      </c>
      <c r="F924" s="51">
        <f t="shared" si="99"/>
        <v>0</v>
      </c>
      <c r="G924" s="5">
        <f t="shared" si="99"/>
        <v>0</v>
      </c>
      <c r="H924" s="52">
        <f t="shared" si="100"/>
        <v>0</v>
      </c>
      <c r="I924" s="60" t="str">
        <f t="shared" si="101"/>
        <v>-</v>
      </c>
      <c r="J924" s="8" t="str">
        <f t="shared" si="102"/>
        <v>-</v>
      </c>
      <c r="K924" s="61" t="str">
        <f t="shared" si="103"/>
        <v>-</v>
      </c>
      <c r="L924" s="25" t="s">
        <v>81</v>
      </c>
    </row>
    <row r="925" spans="2:12" ht="13.5">
      <c r="B925" s="25" t="s">
        <v>5</v>
      </c>
      <c r="C925" s="13">
        <f t="shared" si="97"/>
        <v>0</v>
      </c>
      <c r="D925" s="5">
        <f t="shared" si="97"/>
        <v>3538</v>
      </c>
      <c r="E925" s="42">
        <f t="shared" si="98"/>
        <v>3538</v>
      </c>
      <c r="F925" s="51">
        <f t="shared" si="99"/>
        <v>0</v>
      </c>
      <c r="G925" s="5">
        <f t="shared" si="99"/>
        <v>0</v>
      </c>
      <c r="H925" s="52">
        <f t="shared" si="100"/>
        <v>0</v>
      </c>
      <c r="I925" s="60" t="str">
        <f t="shared" si="101"/>
        <v>-</v>
      </c>
      <c r="J925" s="8">
        <f t="shared" si="102"/>
        <v>0</v>
      </c>
      <c r="K925" s="61">
        <f t="shared" si="103"/>
        <v>0</v>
      </c>
      <c r="L925" s="25" t="s">
        <v>5</v>
      </c>
    </row>
    <row r="926" spans="2:12" ht="13.5">
      <c r="B926" s="25" t="s">
        <v>6</v>
      </c>
      <c r="C926" s="13">
        <f t="shared" si="97"/>
        <v>0</v>
      </c>
      <c r="D926" s="5">
        <f t="shared" si="97"/>
        <v>391471</v>
      </c>
      <c r="E926" s="42">
        <f t="shared" si="98"/>
        <v>391471</v>
      </c>
      <c r="F926" s="51">
        <f t="shared" si="99"/>
        <v>0</v>
      </c>
      <c r="G926" s="5">
        <f t="shared" si="99"/>
        <v>9012</v>
      </c>
      <c r="H926" s="52">
        <f t="shared" si="100"/>
        <v>9012</v>
      </c>
      <c r="I926" s="60" t="str">
        <f t="shared" si="101"/>
        <v>-</v>
      </c>
      <c r="J926" s="8">
        <f t="shared" si="102"/>
        <v>2.3</v>
      </c>
      <c r="K926" s="61">
        <f t="shared" si="103"/>
        <v>2.3</v>
      </c>
      <c r="L926" s="25" t="s">
        <v>6</v>
      </c>
    </row>
    <row r="927" spans="2:12" ht="13.5">
      <c r="B927" s="26" t="s">
        <v>7</v>
      </c>
      <c r="C927" s="14">
        <f t="shared" si="97"/>
        <v>0</v>
      </c>
      <c r="D927" s="15">
        <f t="shared" si="97"/>
        <v>0</v>
      </c>
      <c r="E927" s="43">
        <f t="shared" si="98"/>
        <v>0</v>
      </c>
      <c r="F927" s="53">
        <f t="shared" si="99"/>
        <v>0</v>
      </c>
      <c r="G927" s="15">
        <f t="shared" si="99"/>
        <v>0</v>
      </c>
      <c r="H927" s="54">
        <f t="shared" si="100"/>
        <v>0</v>
      </c>
      <c r="I927" s="62" t="str">
        <f t="shared" si="101"/>
        <v>-</v>
      </c>
      <c r="J927" s="63" t="str">
        <f t="shared" si="102"/>
        <v>-</v>
      </c>
      <c r="K927" s="64" t="str">
        <f t="shared" si="103"/>
        <v>-</v>
      </c>
      <c r="L927" s="26" t="s">
        <v>7</v>
      </c>
    </row>
    <row r="928" spans="2:12" ht="13.5">
      <c r="B928" s="25" t="str">
        <f>B880</f>
        <v>葛　城　市</v>
      </c>
      <c r="C928" s="14">
        <f>C976+C1025</f>
        <v>0</v>
      </c>
      <c r="D928" s="15">
        <f>D976+D1025</f>
        <v>0</v>
      </c>
      <c r="E928" s="43">
        <f t="shared" si="98"/>
        <v>0</v>
      </c>
      <c r="F928" s="53">
        <f>F976+F1025</f>
        <v>0</v>
      </c>
      <c r="G928" s="15">
        <f>G976+G1025</f>
        <v>0</v>
      </c>
      <c r="H928" s="54">
        <f t="shared" si="100"/>
        <v>0</v>
      </c>
      <c r="I928" s="62" t="str">
        <f t="shared" si="101"/>
        <v>-</v>
      </c>
      <c r="J928" s="63" t="str">
        <f t="shared" si="102"/>
        <v>-</v>
      </c>
      <c r="K928" s="64" t="str">
        <f t="shared" si="103"/>
        <v>-</v>
      </c>
      <c r="L928" s="25" t="str">
        <f>B928</f>
        <v>葛　城　市</v>
      </c>
    </row>
    <row r="929" spans="2:12" ht="13.5">
      <c r="B929" s="80" t="s">
        <v>87</v>
      </c>
      <c r="C929" s="14">
        <f aca="true" t="shared" si="104" ref="C929:H929">C977+C1025</f>
        <v>0</v>
      </c>
      <c r="D929" s="15">
        <f t="shared" si="104"/>
        <v>0</v>
      </c>
      <c r="E929" s="43">
        <f t="shared" si="104"/>
        <v>0</v>
      </c>
      <c r="F929" s="53">
        <f t="shared" si="104"/>
        <v>0</v>
      </c>
      <c r="G929" s="15">
        <f t="shared" si="104"/>
        <v>0</v>
      </c>
      <c r="H929" s="54">
        <f t="shared" si="104"/>
        <v>0</v>
      </c>
      <c r="I929" s="62" t="str">
        <f t="shared" si="101"/>
        <v>-</v>
      </c>
      <c r="J929" s="63" t="str">
        <f t="shared" si="102"/>
        <v>-</v>
      </c>
      <c r="K929" s="64" t="str">
        <f t="shared" si="103"/>
        <v>-</v>
      </c>
      <c r="L929" s="80" t="s">
        <v>87</v>
      </c>
    </row>
    <row r="930" spans="2:12" ht="15.75" customHeight="1">
      <c r="B930" s="36" t="s">
        <v>36</v>
      </c>
      <c r="C930" s="37">
        <f aca="true" t="shared" si="105" ref="C930:H930">SUM(C918:C929)</f>
        <v>2722</v>
      </c>
      <c r="D930" s="38">
        <f t="shared" si="105"/>
        <v>988188</v>
      </c>
      <c r="E930" s="44">
        <f t="shared" si="105"/>
        <v>990910</v>
      </c>
      <c r="F930" s="55">
        <f t="shared" si="105"/>
        <v>1593</v>
      </c>
      <c r="G930" s="38">
        <f t="shared" si="105"/>
        <v>9022</v>
      </c>
      <c r="H930" s="56">
        <f t="shared" si="105"/>
        <v>10615</v>
      </c>
      <c r="I930" s="65">
        <f t="shared" si="101"/>
        <v>58.5</v>
      </c>
      <c r="J930" s="66">
        <f t="shared" si="102"/>
        <v>0.9</v>
      </c>
      <c r="K930" s="67">
        <f t="shared" si="103"/>
        <v>1.1</v>
      </c>
      <c r="L930" s="36" t="s">
        <v>36</v>
      </c>
    </row>
    <row r="931" spans="2:12" ht="13.5">
      <c r="B931" s="25" t="s">
        <v>8</v>
      </c>
      <c r="C931" s="13">
        <f aca="true" t="shared" si="106" ref="C931:D957">C979+C1027</f>
        <v>0</v>
      </c>
      <c r="D931" s="5">
        <f t="shared" si="106"/>
        <v>0</v>
      </c>
      <c r="E931" s="42">
        <f aca="true" t="shared" si="107" ref="E931:E959">C931+D931</f>
        <v>0</v>
      </c>
      <c r="F931" s="51">
        <f aca="true" t="shared" si="108" ref="F931:G957">F979+F1027</f>
        <v>0</v>
      </c>
      <c r="G931" s="5">
        <f t="shared" si="108"/>
        <v>0</v>
      </c>
      <c r="H931" s="52">
        <f aca="true" t="shared" si="109" ref="H931:H959">F931+G931</f>
        <v>0</v>
      </c>
      <c r="I931" s="60" t="str">
        <f t="shared" si="101"/>
        <v>-</v>
      </c>
      <c r="J931" s="8" t="str">
        <f t="shared" si="102"/>
        <v>-</v>
      </c>
      <c r="K931" s="61" t="str">
        <f t="shared" si="103"/>
        <v>-</v>
      </c>
      <c r="L931" s="25" t="s">
        <v>8</v>
      </c>
    </row>
    <row r="932" spans="2:12" ht="13.5">
      <c r="B932" s="25" t="s">
        <v>9</v>
      </c>
      <c r="C932" s="13">
        <f t="shared" si="106"/>
        <v>0</v>
      </c>
      <c r="D932" s="5">
        <f t="shared" si="106"/>
        <v>272958</v>
      </c>
      <c r="E932" s="42">
        <f t="shared" si="107"/>
        <v>272958</v>
      </c>
      <c r="F932" s="51">
        <f t="shared" si="108"/>
        <v>0</v>
      </c>
      <c r="G932" s="5">
        <f t="shared" si="108"/>
        <v>100</v>
      </c>
      <c r="H932" s="52">
        <f t="shared" si="109"/>
        <v>100</v>
      </c>
      <c r="I932" s="60" t="str">
        <f t="shared" si="101"/>
        <v>-</v>
      </c>
      <c r="J932" s="8">
        <f t="shared" si="102"/>
        <v>0</v>
      </c>
      <c r="K932" s="61">
        <f t="shared" si="103"/>
        <v>0</v>
      </c>
      <c r="L932" s="25" t="s">
        <v>9</v>
      </c>
    </row>
    <row r="933" spans="2:12" ht="13.5">
      <c r="B933" s="25" t="s">
        <v>10</v>
      </c>
      <c r="C933" s="13">
        <f t="shared" si="106"/>
        <v>0</v>
      </c>
      <c r="D933" s="5">
        <f t="shared" si="106"/>
        <v>0</v>
      </c>
      <c r="E933" s="42">
        <f t="shared" si="107"/>
        <v>0</v>
      </c>
      <c r="F933" s="51">
        <f t="shared" si="108"/>
        <v>0</v>
      </c>
      <c r="G933" s="5">
        <f t="shared" si="108"/>
        <v>0</v>
      </c>
      <c r="H933" s="52">
        <f t="shared" si="109"/>
        <v>0</v>
      </c>
      <c r="I933" s="60" t="str">
        <f t="shared" si="101"/>
        <v>-</v>
      </c>
      <c r="J933" s="8" t="str">
        <f t="shared" si="102"/>
        <v>-</v>
      </c>
      <c r="K933" s="61" t="str">
        <f t="shared" si="103"/>
        <v>-</v>
      </c>
      <c r="L933" s="25" t="s">
        <v>10</v>
      </c>
    </row>
    <row r="934" spans="2:12" ht="13.5">
      <c r="B934" s="25" t="s">
        <v>11</v>
      </c>
      <c r="C934" s="13">
        <f t="shared" si="106"/>
        <v>0</v>
      </c>
      <c r="D934" s="5">
        <f t="shared" si="106"/>
        <v>0</v>
      </c>
      <c r="E934" s="42">
        <f t="shared" si="107"/>
        <v>0</v>
      </c>
      <c r="F934" s="51">
        <f t="shared" si="108"/>
        <v>0</v>
      </c>
      <c r="G934" s="5">
        <f t="shared" si="108"/>
        <v>0</v>
      </c>
      <c r="H934" s="52">
        <f t="shared" si="109"/>
        <v>0</v>
      </c>
      <c r="I934" s="60" t="str">
        <f t="shared" si="101"/>
        <v>-</v>
      </c>
      <c r="J934" s="8" t="str">
        <f t="shared" si="102"/>
        <v>-</v>
      </c>
      <c r="K934" s="61" t="str">
        <f t="shared" si="103"/>
        <v>-</v>
      </c>
      <c r="L934" s="25" t="s">
        <v>11</v>
      </c>
    </row>
    <row r="935" spans="2:12" ht="13.5">
      <c r="B935" s="25" t="s">
        <v>12</v>
      </c>
      <c r="C935" s="13">
        <f t="shared" si="106"/>
        <v>0</v>
      </c>
      <c r="D935" s="5">
        <f t="shared" si="106"/>
        <v>0</v>
      </c>
      <c r="E935" s="42">
        <f t="shared" si="107"/>
        <v>0</v>
      </c>
      <c r="F935" s="51">
        <f t="shared" si="108"/>
        <v>0</v>
      </c>
      <c r="G935" s="5">
        <f t="shared" si="108"/>
        <v>0</v>
      </c>
      <c r="H935" s="52">
        <f t="shared" si="109"/>
        <v>0</v>
      </c>
      <c r="I935" s="60" t="str">
        <f t="shared" si="101"/>
        <v>-</v>
      </c>
      <c r="J935" s="8" t="str">
        <f t="shared" si="102"/>
        <v>-</v>
      </c>
      <c r="K935" s="61" t="str">
        <f t="shared" si="103"/>
        <v>-</v>
      </c>
      <c r="L935" s="25" t="s">
        <v>12</v>
      </c>
    </row>
    <row r="936" spans="2:12" ht="13.5">
      <c r="B936" s="25" t="s">
        <v>33</v>
      </c>
      <c r="C936" s="13">
        <f t="shared" si="106"/>
        <v>0</v>
      </c>
      <c r="D936" s="5">
        <f t="shared" si="106"/>
        <v>0</v>
      </c>
      <c r="E936" s="42">
        <f t="shared" si="107"/>
        <v>0</v>
      </c>
      <c r="F936" s="51">
        <f t="shared" si="108"/>
        <v>0</v>
      </c>
      <c r="G936" s="5">
        <f t="shared" si="108"/>
        <v>0</v>
      </c>
      <c r="H936" s="52">
        <f t="shared" si="109"/>
        <v>0</v>
      </c>
      <c r="I936" s="60" t="str">
        <f t="shared" si="101"/>
        <v>-</v>
      </c>
      <c r="J936" s="8" t="str">
        <f t="shared" si="102"/>
        <v>-</v>
      </c>
      <c r="K936" s="61" t="str">
        <f t="shared" si="103"/>
        <v>-</v>
      </c>
      <c r="L936" s="25" t="s">
        <v>33</v>
      </c>
    </row>
    <row r="937" spans="2:12" ht="13.5">
      <c r="B937" s="25" t="s">
        <v>13</v>
      </c>
      <c r="C937" s="13">
        <f t="shared" si="106"/>
        <v>0</v>
      </c>
      <c r="D937" s="5">
        <f t="shared" si="106"/>
        <v>0</v>
      </c>
      <c r="E937" s="42">
        <f t="shared" si="107"/>
        <v>0</v>
      </c>
      <c r="F937" s="51">
        <f t="shared" si="108"/>
        <v>0</v>
      </c>
      <c r="G937" s="5">
        <f t="shared" si="108"/>
        <v>0</v>
      </c>
      <c r="H937" s="52">
        <f t="shared" si="109"/>
        <v>0</v>
      </c>
      <c r="I937" s="60" t="str">
        <f t="shared" si="101"/>
        <v>-</v>
      </c>
      <c r="J937" s="8" t="str">
        <f t="shared" si="102"/>
        <v>-</v>
      </c>
      <c r="K937" s="61" t="str">
        <f t="shared" si="103"/>
        <v>-</v>
      </c>
      <c r="L937" s="25" t="s">
        <v>13</v>
      </c>
    </row>
    <row r="938" spans="2:12" ht="13.5">
      <c r="B938" s="25" t="s">
        <v>14</v>
      </c>
      <c r="C938" s="13">
        <f t="shared" si="106"/>
        <v>0</v>
      </c>
      <c r="D938" s="5">
        <f t="shared" si="106"/>
        <v>0</v>
      </c>
      <c r="E938" s="42">
        <f t="shared" si="107"/>
        <v>0</v>
      </c>
      <c r="F938" s="51">
        <f t="shared" si="108"/>
        <v>0</v>
      </c>
      <c r="G938" s="5">
        <f t="shared" si="108"/>
        <v>0</v>
      </c>
      <c r="H938" s="52">
        <f t="shared" si="109"/>
        <v>0</v>
      </c>
      <c r="I938" s="60" t="str">
        <f t="shared" si="101"/>
        <v>-</v>
      </c>
      <c r="J938" s="8" t="str">
        <f t="shared" si="102"/>
        <v>-</v>
      </c>
      <c r="K938" s="61" t="str">
        <f t="shared" si="103"/>
        <v>-</v>
      </c>
      <c r="L938" s="25" t="s">
        <v>14</v>
      </c>
    </row>
    <row r="939" spans="2:12" ht="13.5">
      <c r="B939" s="25" t="s">
        <v>15</v>
      </c>
      <c r="C939" s="13">
        <f t="shared" si="106"/>
        <v>0</v>
      </c>
      <c r="D939" s="5">
        <f t="shared" si="106"/>
        <v>0</v>
      </c>
      <c r="E939" s="42">
        <f t="shared" si="107"/>
        <v>0</v>
      </c>
      <c r="F939" s="51">
        <f t="shared" si="108"/>
        <v>0</v>
      </c>
      <c r="G939" s="5">
        <f t="shared" si="108"/>
        <v>0</v>
      </c>
      <c r="H939" s="52">
        <f t="shared" si="109"/>
        <v>0</v>
      </c>
      <c r="I939" s="60" t="str">
        <f t="shared" si="101"/>
        <v>-</v>
      </c>
      <c r="J939" s="8" t="str">
        <f t="shared" si="102"/>
        <v>-</v>
      </c>
      <c r="K939" s="61" t="str">
        <f t="shared" si="103"/>
        <v>-</v>
      </c>
      <c r="L939" s="25" t="s">
        <v>15</v>
      </c>
    </row>
    <row r="940" spans="2:12" ht="13.5">
      <c r="B940" s="25" t="s">
        <v>16</v>
      </c>
      <c r="C940" s="13">
        <f t="shared" si="106"/>
        <v>0</v>
      </c>
      <c r="D940" s="5">
        <f t="shared" si="106"/>
        <v>0</v>
      </c>
      <c r="E940" s="42">
        <f t="shared" si="107"/>
        <v>0</v>
      </c>
      <c r="F940" s="51">
        <f t="shared" si="108"/>
        <v>0</v>
      </c>
      <c r="G940" s="5">
        <f t="shared" si="108"/>
        <v>0</v>
      </c>
      <c r="H940" s="52">
        <f t="shared" si="109"/>
        <v>0</v>
      </c>
      <c r="I940" s="60" t="str">
        <f t="shared" si="101"/>
        <v>-</v>
      </c>
      <c r="J940" s="8" t="str">
        <f t="shared" si="102"/>
        <v>-</v>
      </c>
      <c r="K940" s="61" t="str">
        <f t="shared" si="103"/>
        <v>-</v>
      </c>
      <c r="L940" s="25" t="s">
        <v>16</v>
      </c>
    </row>
    <row r="941" spans="2:12" ht="13.5">
      <c r="B941" s="25" t="s">
        <v>17</v>
      </c>
      <c r="C941" s="13">
        <f t="shared" si="106"/>
        <v>0</v>
      </c>
      <c r="D941" s="5">
        <f t="shared" si="106"/>
        <v>0</v>
      </c>
      <c r="E941" s="42">
        <f t="shared" si="107"/>
        <v>0</v>
      </c>
      <c r="F941" s="51">
        <f t="shared" si="108"/>
        <v>0</v>
      </c>
      <c r="G941" s="5">
        <f t="shared" si="108"/>
        <v>0</v>
      </c>
      <c r="H941" s="52">
        <f t="shared" si="109"/>
        <v>0</v>
      </c>
      <c r="I941" s="60" t="str">
        <f t="shared" si="101"/>
        <v>-</v>
      </c>
      <c r="J941" s="8" t="str">
        <f t="shared" si="102"/>
        <v>-</v>
      </c>
      <c r="K941" s="61" t="str">
        <f t="shared" si="103"/>
        <v>-</v>
      </c>
      <c r="L941" s="25" t="s">
        <v>17</v>
      </c>
    </row>
    <row r="942" spans="2:12" ht="13.5">
      <c r="B942" s="25" t="s">
        <v>18</v>
      </c>
      <c r="C942" s="13">
        <f t="shared" si="106"/>
        <v>0</v>
      </c>
      <c r="D942" s="5">
        <f t="shared" si="106"/>
        <v>0</v>
      </c>
      <c r="E942" s="42">
        <f t="shared" si="107"/>
        <v>0</v>
      </c>
      <c r="F942" s="51">
        <f t="shared" si="108"/>
        <v>0</v>
      </c>
      <c r="G942" s="5">
        <f t="shared" si="108"/>
        <v>0</v>
      </c>
      <c r="H942" s="52">
        <f t="shared" si="109"/>
        <v>0</v>
      </c>
      <c r="I942" s="60" t="str">
        <f t="shared" si="101"/>
        <v>-</v>
      </c>
      <c r="J942" s="8" t="str">
        <f t="shared" si="102"/>
        <v>-</v>
      </c>
      <c r="K942" s="61" t="str">
        <f t="shared" si="103"/>
        <v>-</v>
      </c>
      <c r="L942" s="25" t="s">
        <v>18</v>
      </c>
    </row>
    <row r="943" spans="2:12" ht="13.5">
      <c r="B943" s="25" t="s">
        <v>19</v>
      </c>
      <c r="C943" s="13">
        <f t="shared" si="106"/>
        <v>0</v>
      </c>
      <c r="D943" s="5">
        <f t="shared" si="106"/>
        <v>0</v>
      </c>
      <c r="E943" s="42">
        <f t="shared" si="107"/>
        <v>0</v>
      </c>
      <c r="F943" s="51">
        <f t="shared" si="108"/>
        <v>0</v>
      </c>
      <c r="G943" s="5">
        <f t="shared" si="108"/>
        <v>0</v>
      </c>
      <c r="H943" s="52">
        <f t="shared" si="109"/>
        <v>0</v>
      </c>
      <c r="I943" s="60" t="str">
        <f t="shared" si="101"/>
        <v>-</v>
      </c>
      <c r="J943" s="8" t="str">
        <f t="shared" si="102"/>
        <v>-</v>
      </c>
      <c r="K943" s="61" t="str">
        <f t="shared" si="103"/>
        <v>-</v>
      </c>
      <c r="L943" s="25" t="s">
        <v>19</v>
      </c>
    </row>
    <row r="944" spans="2:12" ht="13.5">
      <c r="B944" s="25" t="s">
        <v>20</v>
      </c>
      <c r="C944" s="13">
        <f t="shared" si="106"/>
        <v>0</v>
      </c>
      <c r="D944" s="5">
        <f t="shared" si="106"/>
        <v>0</v>
      </c>
      <c r="E944" s="42">
        <f t="shared" si="107"/>
        <v>0</v>
      </c>
      <c r="F944" s="51">
        <f t="shared" si="108"/>
        <v>0</v>
      </c>
      <c r="G944" s="5">
        <f t="shared" si="108"/>
        <v>0</v>
      </c>
      <c r="H944" s="52">
        <f t="shared" si="109"/>
        <v>0</v>
      </c>
      <c r="I944" s="60" t="str">
        <f t="shared" si="101"/>
        <v>-</v>
      </c>
      <c r="J944" s="8" t="str">
        <f t="shared" si="102"/>
        <v>-</v>
      </c>
      <c r="K944" s="61" t="str">
        <f t="shared" si="103"/>
        <v>-</v>
      </c>
      <c r="L944" s="25" t="s">
        <v>20</v>
      </c>
    </row>
    <row r="945" spans="2:12" ht="13.5">
      <c r="B945" s="25" t="s">
        <v>21</v>
      </c>
      <c r="C945" s="13">
        <f t="shared" si="106"/>
        <v>0</v>
      </c>
      <c r="D945" s="5">
        <f t="shared" si="106"/>
        <v>0</v>
      </c>
      <c r="E945" s="42">
        <f t="shared" si="107"/>
        <v>0</v>
      </c>
      <c r="F945" s="51">
        <f t="shared" si="108"/>
        <v>0</v>
      </c>
      <c r="G945" s="5">
        <f t="shared" si="108"/>
        <v>0</v>
      </c>
      <c r="H945" s="52">
        <f t="shared" si="109"/>
        <v>0</v>
      </c>
      <c r="I945" s="60" t="str">
        <f t="shared" si="101"/>
        <v>-</v>
      </c>
      <c r="J945" s="8" t="str">
        <f t="shared" si="102"/>
        <v>-</v>
      </c>
      <c r="K945" s="61" t="str">
        <f t="shared" si="103"/>
        <v>-</v>
      </c>
      <c r="L945" s="25" t="s">
        <v>21</v>
      </c>
    </row>
    <row r="946" spans="2:12" ht="13.5">
      <c r="B946" s="25" t="s">
        <v>22</v>
      </c>
      <c r="C946" s="13">
        <f t="shared" si="106"/>
        <v>0</v>
      </c>
      <c r="D946" s="5">
        <f t="shared" si="106"/>
        <v>0</v>
      </c>
      <c r="E946" s="42">
        <f t="shared" si="107"/>
        <v>0</v>
      </c>
      <c r="F946" s="51">
        <f t="shared" si="108"/>
        <v>0</v>
      </c>
      <c r="G946" s="5">
        <f t="shared" si="108"/>
        <v>0</v>
      </c>
      <c r="H946" s="52">
        <f t="shared" si="109"/>
        <v>0</v>
      </c>
      <c r="I946" s="60" t="str">
        <f t="shared" si="101"/>
        <v>-</v>
      </c>
      <c r="J946" s="8" t="str">
        <f t="shared" si="102"/>
        <v>-</v>
      </c>
      <c r="K946" s="61" t="str">
        <f t="shared" si="103"/>
        <v>-</v>
      </c>
      <c r="L946" s="25" t="s">
        <v>22</v>
      </c>
    </row>
    <row r="947" spans="2:12" ht="13.5">
      <c r="B947" s="25" t="s">
        <v>23</v>
      </c>
      <c r="C947" s="13">
        <f t="shared" si="106"/>
        <v>0</v>
      </c>
      <c r="D947" s="5">
        <f t="shared" si="106"/>
        <v>0</v>
      </c>
      <c r="E947" s="42">
        <f t="shared" si="107"/>
        <v>0</v>
      </c>
      <c r="F947" s="51">
        <f t="shared" si="108"/>
        <v>0</v>
      </c>
      <c r="G947" s="5">
        <f t="shared" si="108"/>
        <v>0</v>
      </c>
      <c r="H947" s="52">
        <f t="shared" si="109"/>
        <v>0</v>
      </c>
      <c r="I947" s="60" t="str">
        <f t="shared" si="101"/>
        <v>-</v>
      </c>
      <c r="J947" s="8" t="str">
        <f t="shared" si="102"/>
        <v>-</v>
      </c>
      <c r="K947" s="61" t="str">
        <f t="shared" si="103"/>
        <v>-</v>
      </c>
      <c r="L947" s="25" t="s">
        <v>23</v>
      </c>
    </row>
    <row r="948" spans="2:12" ht="13.5">
      <c r="B948" s="25" t="s">
        <v>37</v>
      </c>
      <c r="C948" s="13">
        <f t="shared" si="106"/>
        <v>0</v>
      </c>
      <c r="D948" s="5">
        <f t="shared" si="106"/>
        <v>0</v>
      </c>
      <c r="E948" s="42">
        <f t="shared" si="107"/>
        <v>0</v>
      </c>
      <c r="F948" s="51">
        <f t="shared" si="108"/>
        <v>0</v>
      </c>
      <c r="G948" s="5">
        <f t="shared" si="108"/>
        <v>0</v>
      </c>
      <c r="H948" s="52">
        <f t="shared" si="109"/>
        <v>0</v>
      </c>
      <c r="I948" s="60" t="str">
        <f t="shared" si="101"/>
        <v>-</v>
      </c>
      <c r="J948" s="8" t="str">
        <f t="shared" si="102"/>
        <v>-</v>
      </c>
      <c r="K948" s="61" t="str">
        <f t="shared" si="103"/>
        <v>-</v>
      </c>
      <c r="L948" s="25" t="s">
        <v>37</v>
      </c>
    </row>
    <row r="949" spans="2:12" ht="13.5">
      <c r="B949" s="25" t="s">
        <v>24</v>
      </c>
      <c r="C949" s="13">
        <f t="shared" si="106"/>
        <v>0</v>
      </c>
      <c r="D949" s="5">
        <f t="shared" si="106"/>
        <v>0</v>
      </c>
      <c r="E949" s="42">
        <f t="shared" si="107"/>
        <v>0</v>
      </c>
      <c r="F949" s="51">
        <f t="shared" si="108"/>
        <v>0</v>
      </c>
      <c r="G949" s="5">
        <f t="shared" si="108"/>
        <v>0</v>
      </c>
      <c r="H949" s="52">
        <f t="shared" si="109"/>
        <v>0</v>
      </c>
      <c r="I949" s="60" t="str">
        <f t="shared" si="101"/>
        <v>-</v>
      </c>
      <c r="J949" s="8" t="str">
        <f t="shared" si="102"/>
        <v>-</v>
      </c>
      <c r="K949" s="61" t="str">
        <f t="shared" si="103"/>
        <v>-</v>
      </c>
      <c r="L949" s="25" t="s">
        <v>24</v>
      </c>
    </row>
    <row r="950" spans="2:12" ht="13.5">
      <c r="B950" s="25" t="s">
        <v>25</v>
      </c>
      <c r="C950" s="13">
        <f t="shared" si="106"/>
        <v>0</v>
      </c>
      <c r="D950" s="5">
        <f t="shared" si="106"/>
        <v>0</v>
      </c>
      <c r="E950" s="42">
        <f t="shared" si="107"/>
        <v>0</v>
      </c>
      <c r="F950" s="51">
        <f t="shared" si="108"/>
        <v>0</v>
      </c>
      <c r="G950" s="5">
        <f t="shared" si="108"/>
        <v>0</v>
      </c>
      <c r="H950" s="52">
        <f t="shared" si="109"/>
        <v>0</v>
      </c>
      <c r="I950" s="60" t="str">
        <f t="shared" si="101"/>
        <v>-</v>
      </c>
      <c r="J950" s="8" t="str">
        <f t="shared" si="102"/>
        <v>-</v>
      </c>
      <c r="K950" s="61" t="str">
        <f t="shared" si="103"/>
        <v>-</v>
      </c>
      <c r="L950" s="25" t="s">
        <v>25</v>
      </c>
    </row>
    <row r="951" spans="2:12" ht="13.5">
      <c r="B951" s="25" t="s">
        <v>26</v>
      </c>
      <c r="C951" s="13">
        <f t="shared" si="106"/>
        <v>0</v>
      </c>
      <c r="D951" s="5">
        <f t="shared" si="106"/>
        <v>0</v>
      </c>
      <c r="E951" s="42">
        <f t="shared" si="107"/>
        <v>0</v>
      </c>
      <c r="F951" s="51">
        <f t="shared" si="108"/>
        <v>0</v>
      </c>
      <c r="G951" s="5">
        <f t="shared" si="108"/>
        <v>0</v>
      </c>
      <c r="H951" s="52">
        <f t="shared" si="109"/>
        <v>0</v>
      </c>
      <c r="I951" s="60" t="str">
        <f t="shared" si="101"/>
        <v>-</v>
      </c>
      <c r="J951" s="8" t="str">
        <f t="shared" si="102"/>
        <v>-</v>
      </c>
      <c r="K951" s="61" t="str">
        <f t="shared" si="103"/>
        <v>-</v>
      </c>
      <c r="L951" s="25" t="s">
        <v>26</v>
      </c>
    </row>
    <row r="952" spans="2:12" ht="13.5">
      <c r="B952" s="25" t="s">
        <v>27</v>
      </c>
      <c r="C952" s="13">
        <f t="shared" si="106"/>
        <v>0</v>
      </c>
      <c r="D952" s="5">
        <f t="shared" si="106"/>
        <v>0</v>
      </c>
      <c r="E952" s="42">
        <f t="shared" si="107"/>
        <v>0</v>
      </c>
      <c r="F952" s="51">
        <f t="shared" si="108"/>
        <v>0</v>
      </c>
      <c r="G952" s="5">
        <f t="shared" si="108"/>
        <v>0</v>
      </c>
      <c r="H952" s="52">
        <f t="shared" si="109"/>
        <v>0</v>
      </c>
      <c r="I952" s="60" t="str">
        <f t="shared" si="101"/>
        <v>-</v>
      </c>
      <c r="J952" s="8" t="str">
        <f t="shared" si="102"/>
        <v>-</v>
      </c>
      <c r="K952" s="61" t="str">
        <f t="shared" si="103"/>
        <v>-</v>
      </c>
      <c r="L952" s="25" t="s">
        <v>27</v>
      </c>
    </row>
    <row r="953" spans="2:12" ht="13.5">
      <c r="B953" s="25" t="s">
        <v>28</v>
      </c>
      <c r="C953" s="13">
        <f t="shared" si="106"/>
        <v>0</v>
      </c>
      <c r="D953" s="5">
        <f t="shared" si="106"/>
        <v>0</v>
      </c>
      <c r="E953" s="42">
        <f t="shared" si="107"/>
        <v>0</v>
      </c>
      <c r="F953" s="51">
        <f t="shared" si="108"/>
        <v>0</v>
      </c>
      <c r="G953" s="5">
        <f t="shared" si="108"/>
        <v>0</v>
      </c>
      <c r="H953" s="52">
        <f t="shared" si="109"/>
        <v>0</v>
      </c>
      <c r="I953" s="60" t="str">
        <f t="shared" si="101"/>
        <v>-</v>
      </c>
      <c r="J953" s="8" t="str">
        <f t="shared" si="102"/>
        <v>-</v>
      </c>
      <c r="K953" s="61" t="str">
        <f t="shared" si="103"/>
        <v>-</v>
      </c>
      <c r="L953" s="25" t="s">
        <v>28</v>
      </c>
    </row>
    <row r="954" spans="2:12" ht="13.5">
      <c r="B954" s="25" t="s">
        <v>29</v>
      </c>
      <c r="C954" s="13">
        <f t="shared" si="106"/>
        <v>0</v>
      </c>
      <c r="D954" s="5">
        <f t="shared" si="106"/>
        <v>0</v>
      </c>
      <c r="E954" s="42">
        <f t="shared" si="107"/>
        <v>0</v>
      </c>
      <c r="F954" s="51">
        <f t="shared" si="108"/>
        <v>0</v>
      </c>
      <c r="G954" s="5">
        <f t="shared" si="108"/>
        <v>0</v>
      </c>
      <c r="H954" s="52">
        <f t="shared" si="109"/>
        <v>0</v>
      </c>
      <c r="I954" s="60" t="str">
        <f t="shared" si="101"/>
        <v>-</v>
      </c>
      <c r="J954" s="8" t="str">
        <f t="shared" si="102"/>
        <v>-</v>
      </c>
      <c r="K954" s="61" t="str">
        <f t="shared" si="103"/>
        <v>-</v>
      </c>
      <c r="L954" s="25" t="s">
        <v>29</v>
      </c>
    </row>
    <row r="955" spans="2:12" ht="13.5">
      <c r="B955" s="25" t="s">
        <v>30</v>
      </c>
      <c r="C955" s="13">
        <f t="shared" si="106"/>
        <v>0</v>
      </c>
      <c r="D955" s="7">
        <f t="shared" si="106"/>
        <v>0</v>
      </c>
      <c r="E955" s="42">
        <f t="shared" si="107"/>
        <v>0</v>
      </c>
      <c r="F955" s="51">
        <f t="shared" si="108"/>
        <v>0</v>
      </c>
      <c r="G955" s="7">
        <f t="shared" si="108"/>
        <v>0</v>
      </c>
      <c r="H955" s="52">
        <f t="shared" si="109"/>
        <v>0</v>
      </c>
      <c r="I955" s="60" t="str">
        <f t="shared" si="101"/>
        <v>-</v>
      </c>
      <c r="J955" s="7" t="str">
        <f t="shared" si="102"/>
        <v>-</v>
      </c>
      <c r="K955" s="61" t="str">
        <f t="shared" si="103"/>
        <v>-</v>
      </c>
      <c r="L955" s="25" t="s">
        <v>30</v>
      </c>
    </row>
    <row r="956" spans="2:12" ht="13.5">
      <c r="B956" s="25" t="s">
        <v>31</v>
      </c>
      <c r="C956" s="13">
        <f t="shared" si="106"/>
        <v>0</v>
      </c>
      <c r="D956" s="5">
        <f t="shared" si="106"/>
        <v>0</v>
      </c>
      <c r="E956" s="42">
        <f t="shared" si="107"/>
        <v>0</v>
      </c>
      <c r="F956" s="51">
        <f t="shared" si="108"/>
        <v>0</v>
      </c>
      <c r="G956" s="5">
        <f t="shared" si="108"/>
        <v>0</v>
      </c>
      <c r="H956" s="52">
        <f t="shared" si="109"/>
        <v>0</v>
      </c>
      <c r="I956" s="60" t="str">
        <f t="shared" si="101"/>
        <v>-</v>
      </c>
      <c r="J956" s="8" t="str">
        <f t="shared" si="102"/>
        <v>-</v>
      </c>
      <c r="K956" s="61" t="str">
        <f t="shared" si="103"/>
        <v>-</v>
      </c>
      <c r="L956" s="25" t="s">
        <v>31</v>
      </c>
    </row>
    <row r="957" spans="2:12" ht="13.5">
      <c r="B957" s="26" t="s">
        <v>32</v>
      </c>
      <c r="C957" s="14">
        <f t="shared" si="106"/>
        <v>0</v>
      </c>
      <c r="D957" s="15">
        <f t="shared" si="106"/>
        <v>0</v>
      </c>
      <c r="E957" s="43">
        <f t="shared" si="107"/>
        <v>0</v>
      </c>
      <c r="F957" s="53">
        <f t="shared" si="108"/>
        <v>0</v>
      </c>
      <c r="G957" s="15">
        <f t="shared" si="108"/>
        <v>0</v>
      </c>
      <c r="H957" s="54">
        <f t="shared" si="109"/>
        <v>0</v>
      </c>
      <c r="I957" s="62" t="str">
        <f t="shared" si="101"/>
        <v>-</v>
      </c>
      <c r="J957" s="63" t="str">
        <f t="shared" si="102"/>
        <v>-</v>
      </c>
      <c r="K957" s="64" t="str">
        <f t="shared" si="103"/>
        <v>-</v>
      </c>
      <c r="L957" s="26" t="s">
        <v>32</v>
      </c>
    </row>
    <row r="958" spans="2:12" ht="15.75" customHeight="1">
      <c r="B958" s="36" t="s">
        <v>38</v>
      </c>
      <c r="C958" s="37">
        <f>SUM(C931:C957)</f>
        <v>0</v>
      </c>
      <c r="D958" s="38">
        <f>SUM(D931:D957)</f>
        <v>272958</v>
      </c>
      <c r="E958" s="44">
        <f t="shared" si="107"/>
        <v>272958</v>
      </c>
      <c r="F958" s="55">
        <f>SUM(F931:F957)</f>
        <v>0</v>
      </c>
      <c r="G958" s="38">
        <f>SUM(G931:G957)</f>
        <v>100</v>
      </c>
      <c r="H958" s="56">
        <f t="shared" si="109"/>
        <v>100</v>
      </c>
      <c r="I958" s="65" t="str">
        <f t="shared" si="101"/>
        <v>-</v>
      </c>
      <c r="J958" s="66">
        <f t="shared" si="102"/>
        <v>0</v>
      </c>
      <c r="K958" s="67">
        <f t="shared" si="103"/>
        <v>0</v>
      </c>
      <c r="L958" s="36" t="s">
        <v>38</v>
      </c>
    </row>
    <row r="959" spans="2:12" ht="15.75" customHeight="1">
      <c r="B959" s="36" t="s">
        <v>39</v>
      </c>
      <c r="C959" s="37">
        <f>C958+C930</f>
        <v>2722</v>
      </c>
      <c r="D959" s="38">
        <f>D958+D930</f>
        <v>1261146</v>
      </c>
      <c r="E959" s="44">
        <f t="shared" si="107"/>
        <v>1263868</v>
      </c>
      <c r="F959" s="55">
        <f>F958+F930</f>
        <v>1593</v>
      </c>
      <c r="G959" s="38">
        <f>G958+G930</f>
        <v>9122</v>
      </c>
      <c r="H959" s="56">
        <f t="shared" si="109"/>
        <v>10715</v>
      </c>
      <c r="I959" s="48">
        <f t="shared" si="101"/>
        <v>58.5</v>
      </c>
      <c r="J959" s="39">
        <f t="shared" si="102"/>
        <v>0.7</v>
      </c>
      <c r="K959" s="40">
        <f t="shared" si="103"/>
        <v>0.8</v>
      </c>
      <c r="L959" s="36" t="s">
        <v>39</v>
      </c>
    </row>
    <row r="961" ht="18.75">
      <c r="B961" s="3" t="s">
        <v>65</v>
      </c>
    </row>
    <row r="962" ht="13.5">
      <c r="K962" s="1" t="s">
        <v>45</v>
      </c>
    </row>
    <row r="963" spans="1:12" s="2" customFormat="1" ht="17.25" customHeight="1">
      <c r="A963" s="1"/>
      <c r="B963" s="22" t="s">
        <v>48</v>
      </c>
      <c r="C963" s="167" t="s">
        <v>41</v>
      </c>
      <c r="D963" s="168"/>
      <c r="E963" s="169"/>
      <c r="F963" s="168" t="s">
        <v>42</v>
      </c>
      <c r="G963" s="168"/>
      <c r="H963" s="168"/>
      <c r="I963" s="167" t="s">
        <v>43</v>
      </c>
      <c r="J963" s="168"/>
      <c r="K963" s="169"/>
      <c r="L963" s="22" t="s">
        <v>46</v>
      </c>
    </row>
    <row r="964" spans="1:12" s="2" customFormat="1" ht="17.25" customHeight="1">
      <c r="A964" s="1"/>
      <c r="B964" s="23"/>
      <c r="C964" s="12" t="s">
        <v>34</v>
      </c>
      <c r="D964" s="9" t="s">
        <v>35</v>
      </c>
      <c r="E964" s="10" t="s">
        <v>40</v>
      </c>
      <c r="F964" s="31" t="s">
        <v>34</v>
      </c>
      <c r="G964" s="9" t="s">
        <v>35</v>
      </c>
      <c r="H964" s="32" t="s">
        <v>40</v>
      </c>
      <c r="I964" s="12" t="s">
        <v>89</v>
      </c>
      <c r="J964" s="9" t="s">
        <v>90</v>
      </c>
      <c r="K964" s="10" t="s">
        <v>91</v>
      </c>
      <c r="L964" s="23"/>
    </row>
    <row r="965" spans="2:12" s="2" customFormat="1" ht="17.25" customHeight="1">
      <c r="B965" s="27" t="s">
        <v>44</v>
      </c>
      <c r="C965" s="28" t="s">
        <v>92</v>
      </c>
      <c r="D965" s="29" t="s">
        <v>93</v>
      </c>
      <c r="E965" s="30" t="s">
        <v>94</v>
      </c>
      <c r="F965" s="33" t="s">
        <v>95</v>
      </c>
      <c r="G965" s="29" t="s">
        <v>96</v>
      </c>
      <c r="H965" s="34" t="s">
        <v>97</v>
      </c>
      <c r="I965" s="28"/>
      <c r="J965" s="29"/>
      <c r="K965" s="30"/>
      <c r="L965" s="27" t="s">
        <v>47</v>
      </c>
    </row>
    <row r="966" spans="1:12" ht="13.5">
      <c r="A966" s="2"/>
      <c r="B966" s="24" t="s">
        <v>98</v>
      </c>
      <c r="C966" s="18">
        <f>'[1]特土地・保有'!B7</f>
        <v>0</v>
      </c>
      <c r="D966" s="19">
        <f>'[1]特土地・保有'!C7</f>
        <v>592936</v>
      </c>
      <c r="E966" s="41">
        <f>'[1]特土地・保有'!D7</f>
        <v>592936</v>
      </c>
      <c r="F966" s="49">
        <f>'[1]特土地・保有'!E7</f>
        <v>0</v>
      </c>
      <c r="G966" s="19">
        <f>'[1]特土地・保有'!F7</f>
        <v>10</v>
      </c>
      <c r="H966" s="50">
        <f>'[1]特土地・保有'!G7</f>
        <v>10</v>
      </c>
      <c r="I966" s="57" t="str">
        <f aca="true" t="shared" si="110" ref="I966:I1007">IF(C966=0,"-",ROUND(F966/C966*100,1))</f>
        <v>-</v>
      </c>
      <c r="J966" s="58">
        <f aca="true" t="shared" si="111" ref="J966:J1007">IF(D966=0,"-",ROUND(G966/D966*100,1))</f>
        <v>0</v>
      </c>
      <c r="K966" s="59">
        <f aca="true" t="shared" si="112" ref="K966:K1007">IF(E966=0,"-",ROUND(H966/E966*100,1))</f>
        <v>0</v>
      </c>
      <c r="L966" s="35" t="s">
        <v>98</v>
      </c>
    </row>
    <row r="967" spans="1:12" ht="13.5">
      <c r="A967" s="2"/>
      <c r="B967" s="25" t="s">
        <v>0</v>
      </c>
      <c r="C967" s="13">
        <f>'[1]特土地・保有'!B8</f>
        <v>0</v>
      </c>
      <c r="D967" s="5">
        <f>'[1]特土地・保有'!C8</f>
        <v>0</v>
      </c>
      <c r="E967" s="42">
        <f>'[1]特土地・保有'!D8</f>
        <v>0</v>
      </c>
      <c r="F967" s="51">
        <f>'[1]特土地・保有'!E8</f>
        <v>0</v>
      </c>
      <c r="G967" s="5">
        <f>'[1]特土地・保有'!F8</f>
        <v>0</v>
      </c>
      <c r="H967" s="52">
        <f>'[1]特土地・保有'!G8</f>
        <v>0</v>
      </c>
      <c r="I967" s="60" t="str">
        <f t="shared" si="110"/>
        <v>-</v>
      </c>
      <c r="J967" s="8" t="str">
        <f t="shared" si="111"/>
        <v>-</v>
      </c>
      <c r="K967" s="61" t="str">
        <f t="shared" si="112"/>
        <v>-</v>
      </c>
      <c r="L967" s="25" t="s">
        <v>0</v>
      </c>
    </row>
    <row r="968" spans="2:12" ht="13.5">
      <c r="B968" s="25" t="s">
        <v>1</v>
      </c>
      <c r="C968" s="13">
        <f>'[1]特土地・保有'!B9</f>
        <v>0</v>
      </c>
      <c r="D968" s="5">
        <f>'[1]特土地・保有'!C9</f>
        <v>0</v>
      </c>
      <c r="E968" s="42">
        <f>'[1]特土地・保有'!D9</f>
        <v>0</v>
      </c>
      <c r="F968" s="51">
        <f>'[1]特土地・保有'!E9</f>
        <v>0</v>
      </c>
      <c r="G968" s="5">
        <f>'[1]特土地・保有'!F9</f>
        <v>0</v>
      </c>
      <c r="H968" s="52">
        <f>'[1]特土地・保有'!G9</f>
        <v>0</v>
      </c>
      <c r="I968" s="60" t="str">
        <f t="shared" si="110"/>
        <v>-</v>
      </c>
      <c r="J968" s="8" t="str">
        <f t="shared" si="111"/>
        <v>-</v>
      </c>
      <c r="K968" s="61" t="str">
        <f t="shared" si="112"/>
        <v>-</v>
      </c>
      <c r="L968" s="25" t="s">
        <v>1</v>
      </c>
    </row>
    <row r="969" spans="2:12" ht="13.5">
      <c r="B969" s="25" t="s">
        <v>2</v>
      </c>
      <c r="C969" s="13">
        <f>'[1]特土地・保有'!B10</f>
        <v>2722</v>
      </c>
      <c r="D969" s="5">
        <f>'[1]特土地・保有'!C10</f>
        <v>243</v>
      </c>
      <c r="E969" s="42">
        <f>'[1]特土地・保有'!D10</f>
        <v>2965</v>
      </c>
      <c r="F969" s="51">
        <f>'[1]特土地・保有'!E10</f>
        <v>1593</v>
      </c>
      <c r="G969" s="5">
        <f>'[1]特土地・保有'!F10</f>
        <v>0</v>
      </c>
      <c r="H969" s="52">
        <f>'[1]特土地・保有'!G10</f>
        <v>1593</v>
      </c>
      <c r="I969" s="60">
        <f t="shared" si="110"/>
        <v>58.5</v>
      </c>
      <c r="J969" s="8">
        <f t="shared" si="111"/>
        <v>0</v>
      </c>
      <c r="K969" s="61">
        <f t="shared" si="112"/>
        <v>53.7</v>
      </c>
      <c r="L969" s="25" t="s">
        <v>2</v>
      </c>
    </row>
    <row r="970" spans="2:12" ht="13.5">
      <c r="B970" s="25" t="s">
        <v>3</v>
      </c>
      <c r="C970" s="13">
        <f>'[1]特土地・保有'!B11</f>
        <v>0</v>
      </c>
      <c r="D970" s="5">
        <f>'[1]特土地・保有'!C11</f>
        <v>0</v>
      </c>
      <c r="E970" s="42">
        <f>'[1]特土地・保有'!D11</f>
        <v>0</v>
      </c>
      <c r="F970" s="51">
        <f>'[1]特土地・保有'!E11</f>
        <v>0</v>
      </c>
      <c r="G970" s="5">
        <f>'[1]特土地・保有'!F11</f>
        <v>0</v>
      </c>
      <c r="H970" s="52">
        <f>'[1]特土地・保有'!G11</f>
        <v>0</v>
      </c>
      <c r="I970" s="60" t="str">
        <f t="shared" si="110"/>
        <v>-</v>
      </c>
      <c r="J970" s="8" t="str">
        <f t="shared" si="111"/>
        <v>-</v>
      </c>
      <c r="K970" s="61" t="str">
        <f t="shared" si="112"/>
        <v>-</v>
      </c>
      <c r="L970" s="25" t="s">
        <v>3</v>
      </c>
    </row>
    <row r="971" spans="2:12" ht="13.5">
      <c r="B971" s="25" t="s">
        <v>4</v>
      </c>
      <c r="C971" s="13">
        <f>'[1]特土地・保有'!B12</f>
        <v>0</v>
      </c>
      <c r="D971" s="5">
        <f>'[1]特土地・保有'!C12</f>
        <v>0</v>
      </c>
      <c r="E971" s="42">
        <f>'[1]特土地・保有'!D12</f>
        <v>0</v>
      </c>
      <c r="F971" s="51">
        <f>'[1]特土地・保有'!E12</f>
        <v>0</v>
      </c>
      <c r="G971" s="5">
        <f>'[1]特土地・保有'!F12</f>
        <v>0</v>
      </c>
      <c r="H971" s="52">
        <f>'[1]特土地・保有'!G12</f>
        <v>0</v>
      </c>
      <c r="I971" s="60" t="str">
        <f t="shared" si="110"/>
        <v>-</v>
      </c>
      <c r="J971" s="8" t="str">
        <f t="shared" si="111"/>
        <v>-</v>
      </c>
      <c r="K971" s="61" t="str">
        <f t="shared" si="112"/>
        <v>-</v>
      </c>
      <c r="L971" s="25" t="s">
        <v>4</v>
      </c>
    </row>
    <row r="972" spans="2:12" ht="13.5">
      <c r="B972" s="25" t="s">
        <v>80</v>
      </c>
      <c r="C972" s="13">
        <f>'[1]特土地・保有'!B13</f>
        <v>0</v>
      </c>
      <c r="D972" s="5">
        <f>'[1]特土地・保有'!C13</f>
        <v>0</v>
      </c>
      <c r="E972" s="42">
        <f>'[1]特土地・保有'!D13</f>
        <v>0</v>
      </c>
      <c r="F972" s="51">
        <f>'[1]特土地・保有'!E13</f>
        <v>0</v>
      </c>
      <c r="G972" s="5">
        <f>'[1]特土地・保有'!F13</f>
        <v>0</v>
      </c>
      <c r="H972" s="52">
        <f>'[1]特土地・保有'!G13</f>
        <v>0</v>
      </c>
      <c r="I972" s="60" t="str">
        <f t="shared" si="110"/>
        <v>-</v>
      </c>
      <c r="J972" s="8" t="str">
        <f t="shared" si="111"/>
        <v>-</v>
      </c>
      <c r="K972" s="61" t="str">
        <f t="shared" si="112"/>
        <v>-</v>
      </c>
      <c r="L972" s="25" t="s">
        <v>81</v>
      </c>
    </row>
    <row r="973" spans="2:12" ht="13.5">
      <c r="B973" s="25" t="s">
        <v>5</v>
      </c>
      <c r="C973" s="13">
        <f>'[1]特土地・保有'!B14</f>
        <v>0</v>
      </c>
      <c r="D973" s="5">
        <f>'[1]特土地・保有'!C14</f>
        <v>3538</v>
      </c>
      <c r="E973" s="42">
        <f>'[1]特土地・保有'!D14</f>
        <v>3538</v>
      </c>
      <c r="F973" s="51">
        <f>'[1]特土地・保有'!E14</f>
        <v>0</v>
      </c>
      <c r="G973" s="5">
        <f>'[1]特土地・保有'!F14</f>
        <v>0</v>
      </c>
      <c r="H973" s="52">
        <f>'[1]特土地・保有'!G14</f>
        <v>0</v>
      </c>
      <c r="I973" s="60" t="str">
        <f t="shared" si="110"/>
        <v>-</v>
      </c>
      <c r="J973" s="8">
        <f t="shared" si="111"/>
        <v>0</v>
      </c>
      <c r="K973" s="61">
        <f t="shared" si="112"/>
        <v>0</v>
      </c>
      <c r="L973" s="25" t="s">
        <v>5</v>
      </c>
    </row>
    <row r="974" spans="2:12" ht="13.5">
      <c r="B974" s="25" t="s">
        <v>6</v>
      </c>
      <c r="C974" s="13">
        <f>'[1]特土地・保有'!B15</f>
        <v>0</v>
      </c>
      <c r="D974" s="5">
        <f>'[1]特土地・保有'!C15</f>
        <v>328979</v>
      </c>
      <c r="E974" s="42">
        <f>'[1]特土地・保有'!D15</f>
        <v>328979</v>
      </c>
      <c r="F974" s="51">
        <f>'[1]特土地・保有'!E15</f>
        <v>0</v>
      </c>
      <c r="G974" s="5">
        <f>'[1]特土地・保有'!F15</f>
        <v>2967</v>
      </c>
      <c r="H974" s="52">
        <f>'[1]特土地・保有'!G15</f>
        <v>2967</v>
      </c>
      <c r="I974" s="60" t="str">
        <f t="shared" si="110"/>
        <v>-</v>
      </c>
      <c r="J974" s="8">
        <f t="shared" si="111"/>
        <v>0.9</v>
      </c>
      <c r="K974" s="61">
        <f t="shared" si="112"/>
        <v>0.9</v>
      </c>
      <c r="L974" s="25" t="s">
        <v>6</v>
      </c>
    </row>
    <row r="975" spans="2:12" ht="13.5">
      <c r="B975" s="26" t="s">
        <v>7</v>
      </c>
      <c r="C975" s="14">
        <f>'[1]特土地・保有'!B16</f>
        <v>0</v>
      </c>
      <c r="D975" s="15">
        <f>'[1]特土地・保有'!C16</f>
        <v>0</v>
      </c>
      <c r="E975" s="43">
        <f>'[1]特土地・保有'!D16</f>
        <v>0</v>
      </c>
      <c r="F975" s="53">
        <f>'[1]特土地・保有'!E16</f>
        <v>0</v>
      </c>
      <c r="G975" s="15">
        <f>'[1]特土地・保有'!F16</f>
        <v>0</v>
      </c>
      <c r="H975" s="54">
        <f>'[1]特土地・保有'!G16</f>
        <v>0</v>
      </c>
      <c r="I975" s="62" t="str">
        <f t="shared" si="110"/>
        <v>-</v>
      </c>
      <c r="J975" s="63" t="str">
        <f t="shared" si="111"/>
        <v>-</v>
      </c>
      <c r="K975" s="64" t="str">
        <f t="shared" si="112"/>
        <v>-</v>
      </c>
      <c r="L975" s="26" t="s">
        <v>7</v>
      </c>
    </row>
    <row r="976" spans="2:12" ht="13.5">
      <c r="B976" s="25" t="str">
        <f>B928</f>
        <v>葛　城　市</v>
      </c>
      <c r="C976" s="14">
        <f>'[1]特土地・保有'!B17</f>
        <v>0</v>
      </c>
      <c r="D976" s="15">
        <f>'[1]特土地・保有'!C17</f>
        <v>0</v>
      </c>
      <c r="E976" s="43">
        <f>'[1]特土地・保有'!D17</f>
        <v>0</v>
      </c>
      <c r="F976" s="53">
        <f>'[1]特土地・保有'!E17</f>
        <v>0</v>
      </c>
      <c r="G976" s="15">
        <f>'[1]特土地・保有'!F17</f>
        <v>0</v>
      </c>
      <c r="H976" s="54">
        <f>'[1]特土地・保有'!G17</f>
        <v>0</v>
      </c>
      <c r="I976" s="62" t="str">
        <f t="shared" si="110"/>
        <v>-</v>
      </c>
      <c r="J976" s="63" t="str">
        <f t="shared" si="111"/>
        <v>-</v>
      </c>
      <c r="K976" s="64" t="str">
        <f t="shared" si="112"/>
        <v>-</v>
      </c>
      <c r="L976" s="25" t="str">
        <f>B976</f>
        <v>葛　城　市</v>
      </c>
    </row>
    <row r="977" spans="2:12" ht="13.5">
      <c r="B977" s="80" t="s">
        <v>87</v>
      </c>
      <c r="C977" s="14">
        <f>'[1]特土地・保有'!B18</f>
        <v>0</v>
      </c>
      <c r="D977" s="15">
        <f>'[1]特土地・保有'!C18</f>
        <v>0</v>
      </c>
      <c r="E977" s="43">
        <f>'[1]特土地・保有'!D18</f>
        <v>0</v>
      </c>
      <c r="F977" s="53">
        <f>'[1]特土地・保有'!E18</f>
        <v>0</v>
      </c>
      <c r="G977" s="15">
        <f>'[1]特土地・保有'!F18</f>
        <v>0</v>
      </c>
      <c r="H977" s="54">
        <f>'[1]特土地・保有'!G18</f>
        <v>0</v>
      </c>
      <c r="I977" s="62" t="str">
        <f t="shared" si="110"/>
        <v>-</v>
      </c>
      <c r="J977" s="63" t="str">
        <f t="shared" si="111"/>
        <v>-</v>
      </c>
      <c r="K977" s="64" t="str">
        <f t="shared" si="112"/>
        <v>-</v>
      </c>
      <c r="L977" s="80" t="s">
        <v>87</v>
      </c>
    </row>
    <row r="978" spans="2:12" ht="15.75" customHeight="1">
      <c r="B978" s="36" t="s">
        <v>36</v>
      </c>
      <c r="C978" s="37">
        <f>'[1]特土地・保有'!B19</f>
        <v>2722</v>
      </c>
      <c r="D978" s="38">
        <f>'[1]特土地・保有'!C19</f>
        <v>925696</v>
      </c>
      <c r="E978" s="44">
        <f>'[1]特土地・保有'!D19</f>
        <v>928418</v>
      </c>
      <c r="F978" s="55">
        <f>'[1]特土地・保有'!E19</f>
        <v>1593</v>
      </c>
      <c r="G978" s="38">
        <f>'[1]特土地・保有'!F19</f>
        <v>2977</v>
      </c>
      <c r="H978" s="56">
        <f>'[1]特土地・保有'!G19</f>
        <v>4570</v>
      </c>
      <c r="I978" s="65">
        <f t="shared" si="110"/>
        <v>58.5</v>
      </c>
      <c r="J978" s="66">
        <f t="shared" si="111"/>
        <v>0.3</v>
      </c>
      <c r="K978" s="67">
        <f t="shared" si="112"/>
        <v>0.5</v>
      </c>
      <c r="L978" s="36" t="s">
        <v>36</v>
      </c>
    </row>
    <row r="979" spans="2:12" ht="13.5">
      <c r="B979" s="25" t="s">
        <v>8</v>
      </c>
      <c r="C979" s="13">
        <f>'[1]特土地・保有'!B20</f>
        <v>0</v>
      </c>
      <c r="D979" s="5">
        <f>'[1]特土地・保有'!C20</f>
        <v>0</v>
      </c>
      <c r="E979" s="42">
        <f>'[1]特土地・保有'!D20</f>
        <v>0</v>
      </c>
      <c r="F979" s="51">
        <f>'[1]特土地・保有'!E20</f>
        <v>0</v>
      </c>
      <c r="G979" s="5">
        <f>'[1]特土地・保有'!F20</f>
        <v>0</v>
      </c>
      <c r="H979" s="52">
        <f>'[1]特土地・保有'!G20</f>
        <v>0</v>
      </c>
      <c r="I979" s="60" t="str">
        <f t="shared" si="110"/>
        <v>-</v>
      </c>
      <c r="J979" s="8" t="str">
        <f t="shared" si="111"/>
        <v>-</v>
      </c>
      <c r="K979" s="61" t="str">
        <f t="shared" si="112"/>
        <v>-</v>
      </c>
      <c r="L979" s="25" t="s">
        <v>8</v>
      </c>
    </row>
    <row r="980" spans="2:12" ht="13.5">
      <c r="B980" s="25" t="s">
        <v>9</v>
      </c>
      <c r="C980" s="13">
        <f>'[1]特土地・保有'!B21</f>
        <v>0</v>
      </c>
      <c r="D980" s="5">
        <f>'[1]特土地・保有'!C21</f>
        <v>272958</v>
      </c>
      <c r="E980" s="42">
        <f>'[1]特土地・保有'!D21</f>
        <v>272958</v>
      </c>
      <c r="F980" s="51">
        <f>'[1]特土地・保有'!E21</f>
        <v>0</v>
      </c>
      <c r="G980" s="5">
        <f>'[1]特土地・保有'!F21</f>
        <v>100</v>
      </c>
      <c r="H980" s="52">
        <f>'[1]特土地・保有'!G21</f>
        <v>100</v>
      </c>
      <c r="I980" s="60" t="str">
        <f t="shared" si="110"/>
        <v>-</v>
      </c>
      <c r="J980" s="8">
        <f t="shared" si="111"/>
        <v>0</v>
      </c>
      <c r="K980" s="61">
        <f t="shared" si="112"/>
        <v>0</v>
      </c>
      <c r="L980" s="25" t="s">
        <v>9</v>
      </c>
    </row>
    <row r="981" spans="2:12" ht="13.5">
      <c r="B981" s="25" t="s">
        <v>10</v>
      </c>
      <c r="C981" s="13">
        <f>'[1]特土地・保有'!B22</f>
        <v>0</v>
      </c>
      <c r="D981" s="5">
        <f>'[1]特土地・保有'!C22</f>
        <v>0</v>
      </c>
      <c r="E981" s="42">
        <f>'[1]特土地・保有'!D22</f>
        <v>0</v>
      </c>
      <c r="F981" s="51">
        <f>'[1]特土地・保有'!E22</f>
        <v>0</v>
      </c>
      <c r="G981" s="5">
        <f>'[1]特土地・保有'!F22</f>
        <v>0</v>
      </c>
      <c r="H981" s="52">
        <f>'[1]特土地・保有'!G22</f>
        <v>0</v>
      </c>
      <c r="I981" s="60" t="str">
        <f t="shared" si="110"/>
        <v>-</v>
      </c>
      <c r="J981" s="8" t="str">
        <f t="shared" si="111"/>
        <v>-</v>
      </c>
      <c r="K981" s="61" t="str">
        <f t="shared" si="112"/>
        <v>-</v>
      </c>
      <c r="L981" s="25" t="s">
        <v>10</v>
      </c>
    </row>
    <row r="982" spans="2:12" ht="13.5">
      <c r="B982" s="25" t="s">
        <v>11</v>
      </c>
      <c r="C982" s="13">
        <f>'[1]特土地・保有'!B23</f>
        <v>0</v>
      </c>
      <c r="D982" s="5">
        <f>'[1]特土地・保有'!C23</f>
        <v>0</v>
      </c>
      <c r="E982" s="42">
        <f>'[1]特土地・保有'!D23</f>
        <v>0</v>
      </c>
      <c r="F982" s="51">
        <f>'[1]特土地・保有'!E23</f>
        <v>0</v>
      </c>
      <c r="G982" s="5">
        <f>'[1]特土地・保有'!F23</f>
        <v>0</v>
      </c>
      <c r="H982" s="52">
        <f>'[1]特土地・保有'!G23</f>
        <v>0</v>
      </c>
      <c r="I982" s="60" t="str">
        <f t="shared" si="110"/>
        <v>-</v>
      </c>
      <c r="J982" s="8" t="str">
        <f t="shared" si="111"/>
        <v>-</v>
      </c>
      <c r="K982" s="61" t="str">
        <f t="shared" si="112"/>
        <v>-</v>
      </c>
      <c r="L982" s="25" t="s">
        <v>11</v>
      </c>
    </row>
    <row r="983" spans="2:12" ht="13.5">
      <c r="B983" s="25" t="s">
        <v>12</v>
      </c>
      <c r="C983" s="13">
        <f>'[1]特土地・保有'!B24</f>
        <v>0</v>
      </c>
      <c r="D983" s="5">
        <f>'[1]特土地・保有'!C24</f>
        <v>0</v>
      </c>
      <c r="E983" s="42">
        <f>'[1]特土地・保有'!D24</f>
        <v>0</v>
      </c>
      <c r="F983" s="51">
        <f>'[1]特土地・保有'!E24</f>
        <v>0</v>
      </c>
      <c r="G983" s="5">
        <f>'[1]特土地・保有'!F24</f>
        <v>0</v>
      </c>
      <c r="H983" s="52">
        <f>'[1]特土地・保有'!G24</f>
        <v>0</v>
      </c>
      <c r="I983" s="60" t="str">
        <f t="shared" si="110"/>
        <v>-</v>
      </c>
      <c r="J983" s="8" t="str">
        <f t="shared" si="111"/>
        <v>-</v>
      </c>
      <c r="K983" s="61" t="str">
        <f t="shared" si="112"/>
        <v>-</v>
      </c>
      <c r="L983" s="25" t="s">
        <v>12</v>
      </c>
    </row>
    <row r="984" spans="2:12" ht="13.5">
      <c r="B984" s="25" t="s">
        <v>33</v>
      </c>
      <c r="C984" s="13">
        <f>'[1]特土地・保有'!B25</f>
        <v>0</v>
      </c>
      <c r="D984" s="5">
        <f>'[1]特土地・保有'!C25</f>
        <v>0</v>
      </c>
      <c r="E984" s="42">
        <f>'[1]特土地・保有'!D25</f>
        <v>0</v>
      </c>
      <c r="F984" s="51">
        <f>'[1]特土地・保有'!E25</f>
        <v>0</v>
      </c>
      <c r="G984" s="5">
        <f>'[1]特土地・保有'!F25</f>
        <v>0</v>
      </c>
      <c r="H984" s="52">
        <f>'[1]特土地・保有'!G25</f>
        <v>0</v>
      </c>
      <c r="I984" s="60" t="str">
        <f t="shared" si="110"/>
        <v>-</v>
      </c>
      <c r="J984" s="8" t="str">
        <f t="shared" si="111"/>
        <v>-</v>
      </c>
      <c r="K984" s="61" t="str">
        <f t="shared" si="112"/>
        <v>-</v>
      </c>
      <c r="L984" s="25" t="s">
        <v>33</v>
      </c>
    </row>
    <row r="985" spans="2:12" ht="13.5">
      <c r="B985" s="25" t="s">
        <v>13</v>
      </c>
      <c r="C985" s="13">
        <f>'[1]特土地・保有'!B26</f>
        <v>0</v>
      </c>
      <c r="D985" s="5">
        <f>'[1]特土地・保有'!C26</f>
        <v>0</v>
      </c>
      <c r="E985" s="42">
        <f>'[1]特土地・保有'!D26</f>
        <v>0</v>
      </c>
      <c r="F985" s="51">
        <f>'[1]特土地・保有'!E26</f>
        <v>0</v>
      </c>
      <c r="G985" s="5">
        <f>'[1]特土地・保有'!F26</f>
        <v>0</v>
      </c>
      <c r="H985" s="52">
        <f>'[1]特土地・保有'!G26</f>
        <v>0</v>
      </c>
      <c r="I985" s="60" t="str">
        <f t="shared" si="110"/>
        <v>-</v>
      </c>
      <c r="J985" s="8" t="str">
        <f t="shared" si="111"/>
        <v>-</v>
      </c>
      <c r="K985" s="61" t="str">
        <f t="shared" si="112"/>
        <v>-</v>
      </c>
      <c r="L985" s="25" t="s">
        <v>13</v>
      </c>
    </row>
    <row r="986" spans="2:12" ht="13.5">
      <c r="B986" s="25" t="s">
        <v>14</v>
      </c>
      <c r="C986" s="13">
        <f>'[1]特土地・保有'!B27</f>
        <v>0</v>
      </c>
      <c r="D986" s="5">
        <f>'[1]特土地・保有'!C27</f>
        <v>0</v>
      </c>
      <c r="E986" s="42">
        <f>'[1]特土地・保有'!D27</f>
        <v>0</v>
      </c>
      <c r="F986" s="51">
        <f>'[1]特土地・保有'!E27</f>
        <v>0</v>
      </c>
      <c r="G986" s="5">
        <f>'[1]特土地・保有'!F27</f>
        <v>0</v>
      </c>
      <c r="H986" s="52">
        <f>'[1]特土地・保有'!G27</f>
        <v>0</v>
      </c>
      <c r="I986" s="60" t="str">
        <f t="shared" si="110"/>
        <v>-</v>
      </c>
      <c r="J986" s="8" t="str">
        <f t="shared" si="111"/>
        <v>-</v>
      </c>
      <c r="K986" s="61" t="str">
        <f t="shared" si="112"/>
        <v>-</v>
      </c>
      <c r="L986" s="25" t="s">
        <v>14</v>
      </c>
    </row>
    <row r="987" spans="2:12" ht="13.5">
      <c r="B987" s="25" t="s">
        <v>15</v>
      </c>
      <c r="C987" s="13">
        <f>'[1]特土地・保有'!B28</f>
        <v>0</v>
      </c>
      <c r="D987" s="5">
        <f>'[1]特土地・保有'!C28</f>
        <v>0</v>
      </c>
      <c r="E987" s="42">
        <f>'[1]特土地・保有'!D28</f>
        <v>0</v>
      </c>
      <c r="F987" s="51">
        <f>'[1]特土地・保有'!E28</f>
        <v>0</v>
      </c>
      <c r="G987" s="5">
        <f>'[1]特土地・保有'!F28</f>
        <v>0</v>
      </c>
      <c r="H987" s="52">
        <f>'[1]特土地・保有'!G28</f>
        <v>0</v>
      </c>
      <c r="I987" s="60" t="str">
        <f t="shared" si="110"/>
        <v>-</v>
      </c>
      <c r="J987" s="8" t="str">
        <f t="shared" si="111"/>
        <v>-</v>
      </c>
      <c r="K987" s="61" t="str">
        <f t="shared" si="112"/>
        <v>-</v>
      </c>
      <c r="L987" s="25" t="s">
        <v>15</v>
      </c>
    </row>
    <row r="988" spans="2:12" ht="13.5">
      <c r="B988" s="25" t="s">
        <v>16</v>
      </c>
      <c r="C988" s="13">
        <f>'[1]特土地・保有'!B29</f>
        <v>0</v>
      </c>
      <c r="D988" s="5">
        <f>'[1]特土地・保有'!C29</f>
        <v>0</v>
      </c>
      <c r="E988" s="42">
        <f>'[1]特土地・保有'!D29</f>
        <v>0</v>
      </c>
      <c r="F988" s="51">
        <f>'[1]特土地・保有'!E29</f>
        <v>0</v>
      </c>
      <c r="G988" s="5">
        <f>'[1]特土地・保有'!F29</f>
        <v>0</v>
      </c>
      <c r="H988" s="52">
        <f>'[1]特土地・保有'!G29</f>
        <v>0</v>
      </c>
      <c r="I988" s="60" t="str">
        <f t="shared" si="110"/>
        <v>-</v>
      </c>
      <c r="J988" s="8" t="str">
        <f t="shared" si="111"/>
        <v>-</v>
      </c>
      <c r="K988" s="61" t="str">
        <f t="shared" si="112"/>
        <v>-</v>
      </c>
      <c r="L988" s="25" t="s">
        <v>16</v>
      </c>
    </row>
    <row r="989" spans="2:12" ht="13.5">
      <c r="B989" s="25" t="s">
        <v>17</v>
      </c>
      <c r="C989" s="13">
        <f>'[1]特土地・保有'!B30</f>
        <v>0</v>
      </c>
      <c r="D989" s="5">
        <f>'[1]特土地・保有'!C30</f>
        <v>0</v>
      </c>
      <c r="E989" s="42">
        <f>'[1]特土地・保有'!D30</f>
        <v>0</v>
      </c>
      <c r="F989" s="51">
        <f>'[1]特土地・保有'!E30</f>
        <v>0</v>
      </c>
      <c r="G989" s="5">
        <f>'[1]特土地・保有'!F30</f>
        <v>0</v>
      </c>
      <c r="H989" s="52">
        <f>'[1]特土地・保有'!G30</f>
        <v>0</v>
      </c>
      <c r="I989" s="60" t="str">
        <f t="shared" si="110"/>
        <v>-</v>
      </c>
      <c r="J989" s="8" t="str">
        <f t="shared" si="111"/>
        <v>-</v>
      </c>
      <c r="K989" s="61" t="str">
        <f t="shared" si="112"/>
        <v>-</v>
      </c>
      <c r="L989" s="25" t="s">
        <v>17</v>
      </c>
    </row>
    <row r="990" spans="2:12" ht="13.5">
      <c r="B990" s="25" t="s">
        <v>18</v>
      </c>
      <c r="C990" s="13">
        <f>'[1]特土地・保有'!B31</f>
        <v>0</v>
      </c>
      <c r="D990" s="5">
        <f>'[1]特土地・保有'!C31</f>
        <v>0</v>
      </c>
      <c r="E990" s="42">
        <f>'[1]特土地・保有'!D31</f>
        <v>0</v>
      </c>
      <c r="F990" s="51">
        <f>'[1]特土地・保有'!E31</f>
        <v>0</v>
      </c>
      <c r="G990" s="5">
        <f>'[1]特土地・保有'!F31</f>
        <v>0</v>
      </c>
      <c r="H990" s="52">
        <f>'[1]特土地・保有'!G31</f>
        <v>0</v>
      </c>
      <c r="I990" s="60" t="str">
        <f t="shared" si="110"/>
        <v>-</v>
      </c>
      <c r="J990" s="8" t="str">
        <f t="shared" si="111"/>
        <v>-</v>
      </c>
      <c r="K990" s="61" t="str">
        <f t="shared" si="112"/>
        <v>-</v>
      </c>
      <c r="L990" s="25" t="s">
        <v>18</v>
      </c>
    </row>
    <row r="991" spans="2:12" ht="13.5">
      <c r="B991" s="25" t="s">
        <v>19</v>
      </c>
      <c r="C991" s="13">
        <f>'[1]特土地・保有'!B32</f>
        <v>0</v>
      </c>
      <c r="D991" s="5">
        <f>'[1]特土地・保有'!C32</f>
        <v>0</v>
      </c>
      <c r="E991" s="42">
        <f>'[1]特土地・保有'!D32</f>
        <v>0</v>
      </c>
      <c r="F991" s="51">
        <f>'[1]特土地・保有'!E32</f>
        <v>0</v>
      </c>
      <c r="G991" s="5">
        <f>'[1]特土地・保有'!F32</f>
        <v>0</v>
      </c>
      <c r="H991" s="52">
        <f>'[1]特土地・保有'!G32</f>
        <v>0</v>
      </c>
      <c r="I991" s="60" t="str">
        <f t="shared" si="110"/>
        <v>-</v>
      </c>
      <c r="J991" s="8" t="str">
        <f t="shared" si="111"/>
        <v>-</v>
      </c>
      <c r="K991" s="61" t="str">
        <f t="shared" si="112"/>
        <v>-</v>
      </c>
      <c r="L991" s="25" t="s">
        <v>19</v>
      </c>
    </row>
    <row r="992" spans="2:12" ht="13.5">
      <c r="B992" s="25" t="s">
        <v>20</v>
      </c>
      <c r="C992" s="13">
        <f>'[1]特土地・保有'!B33</f>
        <v>0</v>
      </c>
      <c r="D992" s="5">
        <f>'[1]特土地・保有'!C33</f>
        <v>0</v>
      </c>
      <c r="E992" s="42">
        <f>'[1]特土地・保有'!D33</f>
        <v>0</v>
      </c>
      <c r="F992" s="51">
        <f>'[1]特土地・保有'!E33</f>
        <v>0</v>
      </c>
      <c r="G992" s="5">
        <f>'[1]特土地・保有'!F33</f>
        <v>0</v>
      </c>
      <c r="H992" s="52">
        <f>'[1]特土地・保有'!G33</f>
        <v>0</v>
      </c>
      <c r="I992" s="60" t="str">
        <f t="shared" si="110"/>
        <v>-</v>
      </c>
      <c r="J992" s="8" t="str">
        <f t="shared" si="111"/>
        <v>-</v>
      </c>
      <c r="K992" s="61" t="str">
        <f t="shared" si="112"/>
        <v>-</v>
      </c>
      <c r="L992" s="25" t="s">
        <v>20</v>
      </c>
    </row>
    <row r="993" spans="2:12" ht="13.5">
      <c r="B993" s="25" t="s">
        <v>21</v>
      </c>
      <c r="C993" s="13">
        <f>'[1]特土地・保有'!B34</f>
        <v>0</v>
      </c>
      <c r="D993" s="5">
        <f>'[1]特土地・保有'!C34</f>
        <v>0</v>
      </c>
      <c r="E993" s="42">
        <f>'[1]特土地・保有'!D34</f>
        <v>0</v>
      </c>
      <c r="F993" s="51">
        <f>'[1]特土地・保有'!E34</f>
        <v>0</v>
      </c>
      <c r="G993" s="5">
        <f>'[1]特土地・保有'!F34</f>
        <v>0</v>
      </c>
      <c r="H993" s="52">
        <f>'[1]特土地・保有'!G34</f>
        <v>0</v>
      </c>
      <c r="I993" s="60" t="str">
        <f t="shared" si="110"/>
        <v>-</v>
      </c>
      <c r="J993" s="8" t="str">
        <f t="shared" si="111"/>
        <v>-</v>
      </c>
      <c r="K993" s="61" t="str">
        <f t="shared" si="112"/>
        <v>-</v>
      </c>
      <c r="L993" s="25" t="s">
        <v>21</v>
      </c>
    </row>
    <row r="994" spans="2:12" ht="13.5">
      <c r="B994" s="25" t="s">
        <v>22</v>
      </c>
      <c r="C994" s="13">
        <f>'[1]特土地・保有'!B35</f>
        <v>0</v>
      </c>
      <c r="D994" s="5">
        <f>'[1]特土地・保有'!C35</f>
        <v>0</v>
      </c>
      <c r="E994" s="42">
        <f>'[1]特土地・保有'!D35</f>
        <v>0</v>
      </c>
      <c r="F994" s="51">
        <f>'[1]特土地・保有'!E35</f>
        <v>0</v>
      </c>
      <c r="G994" s="5">
        <f>'[1]特土地・保有'!F35</f>
        <v>0</v>
      </c>
      <c r="H994" s="52">
        <f>'[1]特土地・保有'!G35</f>
        <v>0</v>
      </c>
      <c r="I994" s="60" t="str">
        <f t="shared" si="110"/>
        <v>-</v>
      </c>
      <c r="J994" s="8" t="str">
        <f t="shared" si="111"/>
        <v>-</v>
      </c>
      <c r="K994" s="61" t="str">
        <f t="shared" si="112"/>
        <v>-</v>
      </c>
      <c r="L994" s="25" t="s">
        <v>22</v>
      </c>
    </row>
    <row r="995" spans="2:12" ht="13.5">
      <c r="B995" s="25" t="s">
        <v>23</v>
      </c>
      <c r="C995" s="13">
        <f>'[1]特土地・保有'!B36</f>
        <v>0</v>
      </c>
      <c r="D995" s="5">
        <f>'[1]特土地・保有'!C36</f>
        <v>0</v>
      </c>
      <c r="E995" s="42">
        <f>'[1]特土地・保有'!D36</f>
        <v>0</v>
      </c>
      <c r="F995" s="51">
        <f>'[1]特土地・保有'!E36</f>
        <v>0</v>
      </c>
      <c r="G995" s="5">
        <f>'[1]特土地・保有'!F36</f>
        <v>0</v>
      </c>
      <c r="H995" s="52">
        <f>'[1]特土地・保有'!G36</f>
        <v>0</v>
      </c>
      <c r="I995" s="60" t="str">
        <f t="shared" si="110"/>
        <v>-</v>
      </c>
      <c r="J995" s="8" t="str">
        <f t="shared" si="111"/>
        <v>-</v>
      </c>
      <c r="K995" s="61" t="str">
        <f t="shared" si="112"/>
        <v>-</v>
      </c>
      <c r="L995" s="25" t="s">
        <v>23</v>
      </c>
    </row>
    <row r="996" spans="2:12" ht="13.5">
      <c r="B996" s="25" t="s">
        <v>37</v>
      </c>
      <c r="C996" s="13">
        <f>'[1]特土地・保有'!B37</f>
        <v>0</v>
      </c>
      <c r="D996" s="5">
        <f>'[1]特土地・保有'!C37</f>
        <v>0</v>
      </c>
      <c r="E996" s="42">
        <f>'[1]特土地・保有'!D37</f>
        <v>0</v>
      </c>
      <c r="F996" s="51">
        <f>'[1]特土地・保有'!E37</f>
        <v>0</v>
      </c>
      <c r="G996" s="5">
        <f>'[1]特土地・保有'!F37</f>
        <v>0</v>
      </c>
      <c r="H996" s="52">
        <f>'[1]特土地・保有'!G37</f>
        <v>0</v>
      </c>
      <c r="I996" s="60" t="str">
        <f t="shared" si="110"/>
        <v>-</v>
      </c>
      <c r="J996" s="8" t="str">
        <f t="shared" si="111"/>
        <v>-</v>
      </c>
      <c r="K996" s="61" t="str">
        <f t="shared" si="112"/>
        <v>-</v>
      </c>
      <c r="L996" s="25" t="s">
        <v>37</v>
      </c>
    </row>
    <row r="997" spans="2:12" ht="13.5">
      <c r="B997" s="25" t="s">
        <v>24</v>
      </c>
      <c r="C997" s="13">
        <f>'[1]特土地・保有'!B38</f>
        <v>0</v>
      </c>
      <c r="D997" s="5">
        <f>'[1]特土地・保有'!C38</f>
        <v>0</v>
      </c>
      <c r="E997" s="42">
        <f>'[1]特土地・保有'!D38</f>
        <v>0</v>
      </c>
      <c r="F997" s="51">
        <f>'[1]特土地・保有'!E38</f>
        <v>0</v>
      </c>
      <c r="G997" s="5">
        <f>'[1]特土地・保有'!F38</f>
        <v>0</v>
      </c>
      <c r="H997" s="52">
        <f>'[1]特土地・保有'!G38</f>
        <v>0</v>
      </c>
      <c r="I997" s="60" t="str">
        <f t="shared" si="110"/>
        <v>-</v>
      </c>
      <c r="J997" s="8" t="str">
        <f t="shared" si="111"/>
        <v>-</v>
      </c>
      <c r="K997" s="61" t="str">
        <f t="shared" si="112"/>
        <v>-</v>
      </c>
      <c r="L997" s="25" t="s">
        <v>24</v>
      </c>
    </row>
    <row r="998" spans="2:12" ht="13.5">
      <c r="B998" s="25" t="s">
        <v>25</v>
      </c>
      <c r="C998" s="13">
        <f>'[1]特土地・保有'!B39</f>
        <v>0</v>
      </c>
      <c r="D998" s="5">
        <f>'[1]特土地・保有'!C39</f>
        <v>0</v>
      </c>
      <c r="E998" s="42">
        <f>'[1]特土地・保有'!D39</f>
        <v>0</v>
      </c>
      <c r="F998" s="51">
        <f>'[1]特土地・保有'!E39</f>
        <v>0</v>
      </c>
      <c r="G998" s="5">
        <f>'[1]特土地・保有'!F39</f>
        <v>0</v>
      </c>
      <c r="H998" s="52">
        <f>'[1]特土地・保有'!G39</f>
        <v>0</v>
      </c>
      <c r="I998" s="60" t="str">
        <f t="shared" si="110"/>
        <v>-</v>
      </c>
      <c r="J998" s="8" t="str">
        <f t="shared" si="111"/>
        <v>-</v>
      </c>
      <c r="K998" s="61" t="str">
        <f t="shared" si="112"/>
        <v>-</v>
      </c>
      <c r="L998" s="25" t="s">
        <v>25</v>
      </c>
    </row>
    <row r="999" spans="2:12" ht="13.5">
      <c r="B999" s="25" t="s">
        <v>26</v>
      </c>
      <c r="C999" s="13">
        <f>'[1]特土地・保有'!B40</f>
        <v>0</v>
      </c>
      <c r="D999" s="5">
        <f>'[1]特土地・保有'!C40</f>
        <v>0</v>
      </c>
      <c r="E999" s="42">
        <f>'[1]特土地・保有'!D40</f>
        <v>0</v>
      </c>
      <c r="F999" s="51">
        <f>'[1]特土地・保有'!E40</f>
        <v>0</v>
      </c>
      <c r="G999" s="5">
        <f>'[1]特土地・保有'!F40</f>
        <v>0</v>
      </c>
      <c r="H999" s="52">
        <f>'[1]特土地・保有'!G40</f>
        <v>0</v>
      </c>
      <c r="I999" s="60" t="str">
        <f t="shared" si="110"/>
        <v>-</v>
      </c>
      <c r="J999" s="8" t="str">
        <f t="shared" si="111"/>
        <v>-</v>
      </c>
      <c r="K999" s="61" t="str">
        <f t="shared" si="112"/>
        <v>-</v>
      </c>
      <c r="L999" s="25" t="s">
        <v>26</v>
      </c>
    </row>
    <row r="1000" spans="2:12" ht="13.5">
      <c r="B1000" s="25" t="s">
        <v>27</v>
      </c>
      <c r="C1000" s="13">
        <f>'[1]特土地・保有'!B41</f>
        <v>0</v>
      </c>
      <c r="D1000" s="5">
        <f>'[1]特土地・保有'!C41</f>
        <v>0</v>
      </c>
      <c r="E1000" s="42">
        <f>'[1]特土地・保有'!D41</f>
        <v>0</v>
      </c>
      <c r="F1000" s="51">
        <f>'[1]特土地・保有'!E41</f>
        <v>0</v>
      </c>
      <c r="G1000" s="5">
        <f>'[1]特土地・保有'!F41</f>
        <v>0</v>
      </c>
      <c r="H1000" s="52">
        <f>'[1]特土地・保有'!G41</f>
        <v>0</v>
      </c>
      <c r="I1000" s="60" t="str">
        <f t="shared" si="110"/>
        <v>-</v>
      </c>
      <c r="J1000" s="8" t="str">
        <f t="shared" si="111"/>
        <v>-</v>
      </c>
      <c r="K1000" s="61" t="str">
        <f t="shared" si="112"/>
        <v>-</v>
      </c>
      <c r="L1000" s="25" t="s">
        <v>27</v>
      </c>
    </row>
    <row r="1001" spans="2:12" ht="13.5">
      <c r="B1001" s="25" t="s">
        <v>28</v>
      </c>
      <c r="C1001" s="13">
        <f>'[1]特土地・保有'!B42</f>
        <v>0</v>
      </c>
      <c r="D1001" s="5">
        <f>'[1]特土地・保有'!C42</f>
        <v>0</v>
      </c>
      <c r="E1001" s="42">
        <f>'[1]特土地・保有'!D42</f>
        <v>0</v>
      </c>
      <c r="F1001" s="51">
        <f>'[1]特土地・保有'!E42</f>
        <v>0</v>
      </c>
      <c r="G1001" s="5">
        <f>'[1]特土地・保有'!F42</f>
        <v>0</v>
      </c>
      <c r="H1001" s="52">
        <f>'[1]特土地・保有'!G42</f>
        <v>0</v>
      </c>
      <c r="I1001" s="60" t="str">
        <f t="shared" si="110"/>
        <v>-</v>
      </c>
      <c r="J1001" s="8" t="str">
        <f t="shared" si="111"/>
        <v>-</v>
      </c>
      <c r="K1001" s="61" t="str">
        <f t="shared" si="112"/>
        <v>-</v>
      </c>
      <c r="L1001" s="25" t="s">
        <v>28</v>
      </c>
    </row>
    <row r="1002" spans="2:12" ht="13.5">
      <c r="B1002" s="25" t="s">
        <v>29</v>
      </c>
      <c r="C1002" s="13">
        <f>'[1]特土地・保有'!B43</f>
        <v>0</v>
      </c>
      <c r="D1002" s="5">
        <f>'[1]特土地・保有'!C43</f>
        <v>0</v>
      </c>
      <c r="E1002" s="42">
        <f>'[1]特土地・保有'!D43</f>
        <v>0</v>
      </c>
      <c r="F1002" s="51">
        <f>'[1]特土地・保有'!E43</f>
        <v>0</v>
      </c>
      <c r="G1002" s="5">
        <f>'[1]特土地・保有'!F43</f>
        <v>0</v>
      </c>
      <c r="H1002" s="52">
        <f>'[1]特土地・保有'!G43</f>
        <v>0</v>
      </c>
      <c r="I1002" s="60" t="str">
        <f t="shared" si="110"/>
        <v>-</v>
      </c>
      <c r="J1002" s="8" t="str">
        <f t="shared" si="111"/>
        <v>-</v>
      </c>
      <c r="K1002" s="61" t="str">
        <f t="shared" si="112"/>
        <v>-</v>
      </c>
      <c r="L1002" s="25" t="s">
        <v>29</v>
      </c>
    </row>
    <row r="1003" spans="2:12" ht="13.5">
      <c r="B1003" s="25" t="s">
        <v>30</v>
      </c>
      <c r="C1003" s="13">
        <f>'[1]特土地・保有'!B44</f>
        <v>0</v>
      </c>
      <c r="D1003" s="7">
        <f>'[1]特土地・保有'!C44</f>
        <v>0</v>
      </c>
      <c r="E1003" s="42">
        <f>'[1]特土地・保有'!D44</f>
        <v>0</v>
      </c>
      <c r="F1003" s="51">
        <f>'[1]特土地・保有'!E44</f>
        <v>0</v>
      </c>
      <c r="G1003" s="7">
        <f>'[1]特土地・保有'!F44</f>
        <v>0</v>
      </c>
      <c r="H1003" s="52">
        <f>'[1]特土地・保有'!G44</f>
        <v>0</v>
      </c>
      <c r="I1003" s="60" t="str">
        <f t="shared" si="110"/>
        <v>-</v>
      </c>
      <c r="J1003" s="7" t="str">
        <f t="shared" si="111"/>
        <v>-</v>
      </c>
      <c r="K1003" s="61" t="str">
        <f t="shared" si="112"/>
        <v>-</v>
      </c>
      <c r="L1003" s="25" t="s">
        <v>30</v>
      </c>
    </row>
    <row r="1004" spans="2:12" ht="13.5">
      <c r="B1004" s="25" t="s">
        <v>31</v>
      </c>
      <c r="C1004" s="13">
        <f>'[1]特土地・保有'!B45</f>
        <v>0</v>
      </c>
      <c r="D1004" s="5">
        <f>'[1]特土地・保有'!C45</f>
        <v>0</v>
      </c>
      <c r="E1004" s="42">
        <f>'[1]特土地・保有'!D45</f>
        <v>0</v>
      </c>
      <c r="F1004" s="51">
        <f>'[1]特土地・保有'!E45</f>
        <v>0</v>
      </c>
      <c r="G1004" s="5">
        <f>'[1]特土地・保有'!F45</f>
        <v>0</v>
      </c>
      <c r="H1004" s="52">
        <f>'[1]特土地・保有'!G45</f>
        <v>0</v>
      </c>
      <c r="I1004" s="60" t="str">
        <f t="shared" si="110"/>
        <v>-</v>
      </c>
      <c r="J1004" s="8" t="str">
        <f t="shared" si="111"/>
        <v>-</v>
      </c>
      <c r="K1004" s="61" t="str">
        <f t="shared" si="112"/>
        <v>-</v>
      </c>
      <c r="L1004" s="25" t="s">
        <v>31</v>
      </c>
    </row>
    <row r="1005" spans="2:12" ht="13.5">
      <c r="B1005" s="26" t="s">
        <v>32</v>
      </c>
      <c r="C1005" s="14">
        <f>'[1]特土地・保有'!B46</f>
        <v>0</v>
      </c>
      <c r="D1005" s="15">
        <f>'[1]特土地・保有'!C46</f>
        <v>0</v>
      </c>
      <c r="E1005" s="43">
        <f>'[1]特土地・保有'!D46</f>
        <v>0</v>
      </c>
      <c r="F1005" s="53">
        <f>'[1]特土地・保有'!E46</f>
        <v>0</v>
      </c>
      <c r="G1005" s="15">
        <f>'[1]特土地・保有'!F46</f>
        <v>0</v>
      </c>
      <c r="H1005" s="54">
        <f>'[1]特土地・保有'!G46</f>
        <v>0</v>
      </c>
      <c r="I1005" s="62" t="str">
        <f t="shared" si="110"/>
        <v>-</v>
      </c>
      <c r="J1005" s="63" t="str">
        <f t="shared" si="111"/>
        <v>-</v>
      </c>
      <c r="K1005" s="64" t="str">
        <f t="shared" si="112"/>
        <v>-</v>
      </c>
      <c r="L1005" s="26" t="s">
        <v>32</v>
      </c>
    </row>
    <row r="1006" spans="2:12" ht="15.75" customHeight="1">
      <c r="B1006" s="36" t="s">
        <v>38</v>
      </c>
      <c r="C1006" s="37">
        <f>'[1]特土地・保有'!B47</f>
        <v>0</v>
      </c>
      <c r="D1006" s="38">
        <f>'[1]特土地・保有'!C47</f>
        <v>272958</v>
      </c>
      <c r="E1006" s="44">
        <f>'[1]特土地・保有'!D47</f>
        <v>272958</v>
      </c>
      <c r="F1006" s="55">
        <f>'[1]特土地・保有'!E47</f>
        <v>0</v>
      </c>
      <c r="G1006" s="38">
        <f>'[1]特土地・保有'!F47</f>
        <v>100</v>
      </c>
      <c r="H1006" s="56">
        <f>'[1]特土地・保有'!G47</f>
        <v>100</v>
      </c>
      <c r="I1006" s="65" t="str">
        <f t="shared" si="110"/>
        <v>-</v>
      </c>
      <c r="J1006" s="66">
        <f t="shared" si="111"/>
        <v>0</v>
      </c>
      <c r="K1006" s="67">
        <f t="shared" si="112"/>
        <v>0</v>
      </c>
      <c r="L1006" s="36" t="s">
        <v>38</v>
      </c>
    </row>
    <row r="1007" spans="2:12" ht="15.75" customHeight="1">
      <c r="B1007" s="36" t="s">
        <v>39</v>
      </c>
      <c r="C1007" s="37">
        <f>'[1]特土地・保有'!B48</f>
        <v>2722</v>
      </c>
      <c r="D1007" s="38">
        <f>'[1]特土地・保有'!C48</f>
        <v>1198654</v>
      </c>
      <c r="E1007" s="44">
        <f>'[1]特土地・保有'!D48</f>
        <v>1201376</v>
      </c>
      <c r="F1007" s="55">
        <f>'[1]特土地・保有'!E48</f>
        <v>1593</v>
      </c>
      <c r="G1007" s="38">
        <f>'[1]特土地・保有'!F48</f>
        <v>3077</v>
      </c>
      <c r="H1007" s="56">
        <f>'[1]特土地・保有'!G48</f>
        <v>4670</v>
      </c>
      <c r="I1007" s="48">
        <f t="shared" si="110"/>
        <v>58.5</v>
      </c>
      <c r="J1007" s="39">
        <f t="shared" si="111"/>
        <v>0.3</v>
      </c>
      <c r="K1007" s="40">
        <f t="shared" si="112"/>
        <v>0.4</v>
      </c>
      <c r="L1007" s="36" t="s">
        <v>39</v>
      </c>
    </row>
    <row r="1009" ht="18.75">
      <c r="B1009" s="3" t="s">
        <v>66</v>
      </c>
    </row>
    <row r="1010" ht="13.5">
      <c r="K1010" s="1" t="s">
        <v>45</v>
      </c>
    </row>
    <row r="1011" spans="1:12" s="2" customFormat="1" ht="17.25" customHeight="1">
      <c r="A1011" s="1"/>
      <c r="B1011" s="22" t="s">
        <v>48</v>
      </c>
      <c r="C1011" s="167" t="s">
        <v>41</v>
      </c>
      <c r="D1011" s="168"/>
      <c r="E1011" s="169"/>
      <c r="F1011" s="168" t="s">
        <v>42</v>
      </c>
      <c r="G1011" s="168"/>
      <c r="H1011" s="168"/>
      <c r="I1011" s="167" t="s">
        <v>43</v>
      </c>
      <c r="J1011" s="168"/>
      <c r="K1011" s="169"/>
      <c r="L1011" s="22" t="s">
        <v>46</v>
      </c>
    </row>
    <row r="1012" spans="1:12" s="2" customFormat="1" ht="17.25" customHeight="1">
      <c r="A1012" s="1"/>
      <c r="B1012" s="23"/>
      <c r="C1012" s="12" t="s">
        <v>34</v>
      </c>
      <c r="D1012" s="9" t="s">
        <v>35</v>
      </c>
      <c r="E1012" s="10" t="s">
        <v>40</v>
      </c>
      <c r="F1012" s="31" t="s">
        <v>34</v>
      </c>
      <c r="G1012" s="9" t="s">
        <v>35</v>
      </c>
      <c r="H1012" s="32" t="s">
        <v>40</v>
      </c>
      <c r="I1012" s="12" t="s">
        <v>89</v>
      </c>
      <c r="J1012" s="9" t="s">
        <v>90</v>
      </c>
      <c r="K1012" s="10" t="s">
        <v>91</v>
      </c>
      <c r="L1012" s="23"/>
    </row>
    <row r="1013" spans="2:12" s="2" customFormat="1" ht="17.25" customHeight="1">
      <c r="B1013" s="27" t="s">
        <v>44</v>
      </c>
      <c r="C1013" s="28" t="s">
        <v>92</v>
      </c>
      <c r="D1013" s="29" t="s">
        <v>93</v>
      </c>
      <c r="E1013" s="30" t="s">
        <v>94</v>
      </c>
      <c r="F1013" s="33" t="s">
        <v>95</v>
      </c>
      <c r="G1013" s="29" t="s">
        <v>96</v>
      </c>
      <c r="H1013" s="34" t="s">
        <v>97</v>
      </c>
      <c r="I1013" s="28"/>
      <c r="J1013" s="29"/>
      <c r="K1013" s="30"/>
      <c r="L1013" s="27" t="s">
        <v>47</v>
      </c>
    </row>
    <row r="1014" spans="1:12" ht="13.5">
      <c r="A1014" s="2"/>
      <c r="B1014" s="24" t="s">
        <v>98</v>
      </c>
      <c r="C1014" s="18">
        <f>'[1]特土地・取得'!B7</f>
        <v>0</v>
      </c>
      <c r="D1014" s="19">
        <f>'[1]特土地・取得'!C7</f>
        <v>0</v>
      </c>
      <c r="E1014" s="41">
        <f>'[1]特土地・取得'!D7</f>
        <v>0</v>
      </c>
      <c r="F1014" s="49">
        <f>'[1]特土地・取得'!E7</f>
        <v>0</v>
      </c>
      <c r="G1014" s="19">
        <f>'[1]特土地・取得'!F7</f>
        <v>0</v>
      </c>
      <c r="H1014" s="50">
        <f>'[1]特土地・取得'!G7</f>
        <v>0</v>
      </c>
      <c r="I1014" s="57" t="str">
        <f aca="true" t="shared" si="113" ref="I1014:I1055">IF(C1014=0,"-",ROUND(F1014/C1014*100,1))</f>
        <v>-</v>
      </c>
      <c r="J1014" s="58" t="str">
        <f aca="true" t="shared" si="114" ref="J1014:J1055">IF(D1014=0,"-",ROUND(G1014/D1014*100,1))</f>
        <v>-</v>
      </c>
      <c r="K1014" s="59" t="str">
        <f aca="true" t="shared" si="115" ref="K1014:K1055">IF(E1014=0,"-",ROUND(H1014/E1014*100,1))</f>
        <v>-</v>
      </c>
      <c r="L1014" s="35" t="s">
        <v>98</v>
      </c>
    </row>
    <row r="1015" spans="1:12" ht="13.5">
      <c r="A1015" s="2"/>
      <c r="B1015" s="25" t="s">
        <v>0</v>
      </c>
      <c r="C1015" s="13">
        <f>'[1]特土地・取得'!B8</f>
        <v>0</v>
      </c>
      <c r="D1015" s="5">
        <f>'[1]特土地・取得'!C8</f>
        <v>0</v>
      </c>
      <c r="E1015" s="42">
        <f>'[1]特土地・取得'!D8</f>
        <v>0</v>
      </c>
      <c r="F1015" s="51">
        <f>'[1]特土地・取得'!E8</f>
        <v>0</v>
      </c>
      <c r="G1015" s="5">
        <f>'[1]特土地・取得'!F8</f>
        <v>0</v>
      </c>
      <c r="H1015" s="52">
        <f>'[1]特土地・取得'!G8</f>
        <v>0</v>
      </c>
      <c r="I1015" s="60" t="str">
        <f t="shared" si="113"/>
        <v>-</v>
      </c>
      <c r="J1015" s="8" t="str">
        <f t="shared" si="114"/>
        <v>-</v>
      </c>
      <c r="K1015" s="61" t="str">
        <f t="shared" si="115"/>
        <v>-</v>
      </c>
      <c r="L1015" s="25" t="s">
        <v>0</v>
      </c>
    </row>
    <row r="1016" spans="2:12" ht="13.5">
      <c r="B1016" s="25" t="s">
        <v>1</v>
      </c>
      <c r="C1016" s="13">
        <f>'[1]特土地・取得'!B9</f>
        <v>0</v>
      </c>
      <c r="D1016" s="5">
        <f>'[1]特土地・取得'!C9</f>
        <v>0</v>
      </c>
      <c r="E1016" s="42">
        <f>'[1]特土地・取得'!D9</f>
        <v>0</v>
      </c>
      <c r="F1016" s="51">
        <f>'[1]特土地・取得'!E9</f>
        <v>0</v>
      </c>
      <c r="G1016" s="5">
        <f>'[1]特土地・取得'!F9</f>
        <v>0</v>
      </c>
      <c r="H1016" s="52">
        <f>'[1]特土地・取得'!G9</f>
        <v>0</v>
      </c>
      <c r="I1016" s="60" t="str">
        <f t="shared" si="113"/>
        <v>-</v>
      </c>
      <c r="J1016" s="8" t="str">
        <f t="shared" si="114"/>
        <v>-</v>
      </c>
      <c r="K1016" s="61" t="str">
        <f t="shared" si="115"/>
        <v>-</v>
      </c>
      <c r="L1016" s="25" t="s">
        <v>1</v>
      </c>
    </row>
    <row r="1017" spans="2:12" ht="13.5">
      <c r="B1017" s="25" t="s">
        <v>2</v>
      </c>
      <c r="C1017" s="13">
        <f>'[1]特土地・取得'!B10</f>
        <v>0</v>
      </c>
      <c r="D1017" s="5">
        <f>'[1]特土地・取得'!C10</f>
        <v>0</v>
      </c>
      <c r="E1017" s="42">
        <f>'[1]特土地・取得'!D10</f>
        <v>0</v>
      </c>
      <c r="F1017" s="51">
        <f>'[1]特土地・取得'!E10</f>
        <v>0</v>
      </c>
      <c r="G1017" s="5">
        <f>'[1]特土地・取得'!F10</f>
        <v>0</v>
      </c>
      <c r="H1017" s="52">
        <f>'[1]特土地・取得'!G10</f>
        <v>0</v>
      </c>
      <c r="I1017" s="60" t="str">
        <f t="shared" si="113"/>
        <v>-</v>
      </c>
      <c r="J1017" s="8" t="str">
        <f t="shared" si="114"/>
        <v>-</v>
      </c>
      <c r="K1017" s="61" t="str">
        <f t="shared" si="115"/>
        <v>-</v>
      </c>
      <c r="L1017" s="25" t="s">
        <v>2</v>
      </c>
    </row>
    <row r="1018" spans="2:12" ht="13.5">
      <c r="B1018" s="25" t="s">
        <v>3</v>
      </c>
      <c r="C1018" s="13">
        <f>'[1]特土地・取得'!B11</f>
        <v>0</v>
      </c>
      <c r="D1018" s="5">
        <f>'[1]特土地・取得'!C11</f>
        <v>0</v>
      </c>
      <c r="E1018" s="42">
        <f>'[1]特土地・取得'!D11</f>
        <v>0</v>
      </c>
      <c r="F1018" s="51">
        <f>'[1]特土地・取得'!E11</f>
        <v>0</v>
      </c>
      <c r="G1018" s="5">
        <f>'[1]特土地・取得'!F11</f>
        <v>0</v>
      </c>
      <c r="H1018" s="52">
        <f>'[1]特土地・取得'!G11</f>
        <v>0</v>
      </c>
      <c r="I1018" s="60" t="str">
        <f t="shared" si="113"/>
        <v>-</v>
      </c>
      <c r="J1018" s="8" t="str">
        <f t="shared" si="114"/>
        <v>-</v>
      </c>
      <c r="K1018" s="61" t="str">
        <f t="shared" si="115"/>
        <v>-</v>
      </c>
      <c r="L1018" s="25" t="s">
        <v>3</v>
      </c>
    </row>
    <row r="1019" spans="2:12" ht="13.5">
      <c r="B1019" s="25" t="s">
        <v>4</v>
      </c>
      <c r="C1019" s="13">
        <f>'[1]特土地・取得'!B12</f>
        <v>0</v>
      </c>
      <c r="D1019" s="5">
        <f>'[1]特土地・取得'!C12</f>
        <v>0</v>
      </c>
      <c r="E1019" s="42">
        <f>'[1]特土地・取得'!D12</f>
        <v>0</v>
      </c>
      <c r="F1019" s="51">
        <f>'[1]特土地・取得'!E12</f>
        <v>0</v>
      </c>
      <c r="G1019" s="5">
        <f>'[1]特土地・取得'!F12</f>
        <v>0</v>
      </c>
      <c r="H1019" s="52">
        <f>'[1]特土地・取得'!G12</f>
        <v>0</v>
      </c>
      <c r="I1019" s="60" t="str">
        <f t="shared" si="113"/>
        <v>-</v>
      </c>
      <c r="J1019" s="8" t="str">
        <f t="shared" si="114"/>
        <v>-</v>
      </c>
      <c r="K1019" s="61" t="str">
        <f t="shared" si="115"/>
        <v>-</v>
      </c>
      <c r="L1019" s="25" t="s">
        <v>4</v>
      </c>
    </row>
    <row r="1020" spans="2:12" ht="13.5">
      <c r="B1020" s="25" t="s">
        <v>80</v>
      </c>
      <c r="C1020" s="13">
        <f>'[1]特土地・取得'!B13</f>
        <v>0</v>
      </c>
      <c r="D1020" s="5">
        <f>'[1]特土地・取得'!C13</f>
        <v>0</v>
      </c>
      <c r="E1020" s="42">
        <f>'[1]特土地・取得'!D13</f>
        <v>0</v>
      </c>
      <c r="F1020" s="51">
        <f>'[1]特土地・取得'!E13</f>
        <v>0</v>
      </c>
      <c r="G1020" s="5">
        <f>'[1]特土地・取得'!F13</f>
        <v>0</v>
      </c>
      <c r="H1020" s="52">
        <f>'[1]特土地・取得'!G13</f>
        <v>0</v>
      </c>
      <c r="I1020" s="60" t="str">
        <f t="shared" si="113"/>
        <v>-</v>
      </c>
      <c r="J1020" s="8" t="str">
        <f t="shared" si="114"/>
        <v>-</v>
      </c>
      <c r="K1020" s="61" t="str">
        <f t="shared" si="115"/>
        <v>-</v>
      </c>
      <c r="L1020" s="25" t="s">
        <v>81</v>
      </c>
    </row>
    <row r="1021" spans="2:12" ht="13.5">
      <c r="B1021" s="25" t="s">
        <v>5</v>
      </c>
      <c r="C1021" s="13">
        <f>'[1]特土地・取得'!B14</f>
        <v>0</v>
      </c>
      <c r="D1021" s="5">
        <f>'[1]特土地・取得'!C14</f>
        <v>0</v>
      </c>
      <c r="E1021" s="42">
        <f>'[1]特土地・取得'!D14</f>
        <v>0</v>
      </c>
      <c r="F1021" s="51">
        <f>'[1]特土地・取得'!E14</f>
        <v>0</v>
      </c>
      <c r="G1021" s="5">
        <f>'[1]特土地・取得'!F14</f>
        <v>0</v>
      </c>
      <c r="H1021" s="52">
        <f>'[1]特土地・取得'!G14</f>
        <v>0</v>
      </c>
      <c r="I1021" s="60" t="str">
        <f t="shared" si="113"/>
        <v>-</v>
      </c>
      <c r="J1021" s="8" t="str">
        <f t="shared" si="114"/>
        <v>-</v>
      </c>
      <c r="K1021" s="61" t="str">
        <f t="shared" si="115"/>
        <v>-</v>
      </c>
      <c r="L1021" s="25" t="s">
        <v>5</v>
      </c>
    </row>
    <row r="1022" spans="2:12" ht="13.5">
      <c r="B1022" s="25" t="s">
        <v>6</v>
      </c>
      <c r="C1022" s="13">
        <f>'[1]特土地・取得'!B15</f>
        <v>0</v>
      </c>
      <c r="D1022" s="5">
        <f>'[1]特土地・取得'!C15</f>
        <v>62492</v>
      </c>
      <c r="E1022" s="42">
        <f>'[1]特土地・取得'!D15</f>
        <v>62492</v>
      </c>
      <c r="F1022" s="51">
        <f>'[1]特土地・取得'!E15</f>
        <v>0</v>
      </c>
      <c r="G1022" s="5">
        <f>'[1]特土地・取得'!F15</f>
        <v>6045</v>
      </c>
      <c r="H1022" s="52">
        <f>'[1]特土地・取得'!G15</f>
        <v>6045</v>
      </c>
      <c r="I1022" s="60" t="str">
        <f t="shared" si="113"/>
        <v>-</v>
      </c>
      <c r="J1022" s="8">
        <f t="shared" si="114"/>
        <v>9.7</v>
      </c>
      <c r="K1022" s="61">
        <f t="shared" si="115"/>
        <v>9.7</v>
      </c>
      <c r="L1022" s="25" t="s">
        <v>6</v>
      </c>
    </row>
    <row r="1023" spans="2:12" ht="13.5">
      <c r="B1023" s="26" t="s">
        <v>7</v>
      </c>
      <c r="C1023" s="14">
        <f>'[1]特土地・取得'!B16</f>
        <v>0</v>
      </c>
      <c r="D1023" s="15">
        <f>'[1]特土地・取得'!C16</f>
        <v>0</v>
      </c>
      <c r="E1023" s="43">
        <f>'[1]特土地・取得'!D16</f>
        <v>0</v>
      </c>
      <c r="F1023" s="53">
        <f>'[1]特土地・取得'!E16</f>
        <v>0</v>
      </c>
      <c r="G1023" s="15">
        <f>'[1]特土地・取得'!F16</f>
        <v>0</v>
      </c>
      <c r="H1023" s="54">
        <f>'[1]特土地・取得'!G16</f>
        <v>0</v>
      </c>
      <c r="I1023" s="62" t="str">
        <f t="shared" si="113"/>
        <v>-</v>
      </c>
      <c r="J1023" s="63" t="str">
        <f t="shared" si="114"/>
        <v>-</v>
      </c>
      <c r="K1023" s="64" t="str">
        <f t="shared" si="115"/>
        <v>-</v>
      </c>
      <c r="L1023" s="26" t="s">
        <v>7</v>
      </c>
    </row>
    <row r="1024" spans="2:12" ht="13.5">
      <c r="B1024" s="25" t="str">
        <f>B976</f>
        <v>葛　城　市</v>
      </c>
      <c r="C1024" s="14">
        <f>'[1]特土地・取得'!B17</f>
        <v>0</v>
      </c>
      <c r="D1024" s="15">
        <f>'[1]特土地・取得'!C17</f>
        <v>0</v>
      </c>
      <c r="E1024" s="43">
        <f>'[1]特土地・取得'!D17</f>
        <v>0</v>
      </c>
      <c r="F1024" s="53">
        <f>'[1]特土地・取得'!E17</f>
        <v>0</v>
      </c>
      <c r="G1024" s="15">
        <f>'[1]特土地・取得'!F17</f>
        <v>0</v>
      </c>
      <c r="H1024" s="54">
        <f>'[1]特土地・取得'!G17</f>
        <v>0</v>
      </c>
      <c r="I1024" s="62" t="str">
        <f t="shared" si="113"/>
        <v>-</v>
      </c>
      <c r="J1024" s="63" t="str">
        <f t="shared" si="114"/>
        <v>-</v>
      </c>
      <c r="K1024" s="64" t="str">
        <f t="shared" si="115"/>
        <v>-</v>
      </c>
      <c r="L1024" s="25" t="str">
        <f>B1024</f>
        <v>葛　城　市</v>
      </c>
    </row>
    <row r="1025" spans="2:12" ht="13.5">
      <c r="B1025" s="80" t="s">
        <v>87</v>
      </c>
      <c r="C1025" s="14">
        <f>'[1]特土地・取得'!B18</f>
        <v>0</v>
      </c>
      <c r="D1025" s="15">
        <f>'[1]特土地・取得'!C18</f>
        <v>0</v>
      </c>
      <c r="E1025" s="43">
        <f>'[1]特土地・取得'!D18</f>
        <v>0</v>
      </c>
      <c r="F1025" s="53">
        <f>'[1]特土地・取得'!E18</f>
        <v>0</v>
      </c>
      <c r="G1025" s="15">
        <f>'[1]特土地・取得'!F18</f>
        <v>0</v>
      </c>
      <c r="H1025" s="54">
        <f>'[1]特土地・取得'!G18</f>
        <v>0</v>
      </c>
      <c r="I1025" s="62" t="str">
        <f t="shared" si="113"/>
        <v>-</v>
      </c>
      <c r="J1025" s="63" t="str">
        <f t="shared" si="114"/>
        <v>-</v>
      </c>
      <c r="K1025" s="64" t="str">
        <f t="shared" si="115"/>
        <v>-</v>
      </c>
      <c r="L1025" s="80" t="s">
        <v>87</v>
      </c>
    </row>
    <row r="1026" spans="2:12" ht="15.75" customHeight="1">
      <c r="B1026" s="36" t="s">
        <v>36</v>
      </c>
      <c r="C1026" s="37">
        <f>'[1]特土地・取得'!B19</f>
        <v>0</v>
      </c>
      <c r="D1026" s="38">
        <f>'[1]特土地・取得'!C19</f>
        <v>62492</v>
      </c>
      <c r="E1026" s="44">
        <f>'[1]特土地・取得'!D19</f>
        <v>62492</v>
      </c>
      <c r="F1026" s="55">
        <f>'[1]特土地・取得'!E19</f>
        <v>0</v>
      </c>
      <c r="G1026" s="38">
        <f>'[1]特土地・取得'!F19</f>
        <v>6045</v>
      </c>
      <c r="H1026" s="56">
        <f>'[1]特土地・取得'!G19</f>
        <v>6045</v>
      </c>
      <c r="I1026" s="65" t="str">
        <f t="shared" si="113"/>
        <v>-</v>
      </c>
      <c r="J1026" s="66">
        <f t="shared" si="114"/>
        <v>9.7</v>
      </c>
      <c r="K1026" s="67">
        <f t="shared" si="115"/>
        <v>9.7</v>
      </c>
      <c r="L1026" s="36" t="s">
        <v>36</v>
      </c>
    </row>
    <row r="1027" spans="2:12" ht="13.5">
      <c r="B1027" s="25" t="s">
        <v>8</v>
      </c>
      <c r="C1027" s="13">
        <f>'[1]特土地・取得'!B20</f>
        <v>0</v>
      </c>
      <c r="D1027" s="5">
        <f>'[1]特土地・取得'!C20</f>
        <v>0</v>
      </c>
      <c r="E1027" s="42">
        <f>'[1]特土地・取得'!D20</f>
        <v>0</v>
      </c>
      <c r="F1027" s="51">
        <f>'[1]特土地・取得'!E20</f>
        <v>0</v>
      </c>
      <c r="G1027" s="5">
        <f>'[1]特土地・取得'!F20</f>
        <v>0</v>
      </c>
      <c r="H1027" s="52">
        <f>'[1]特土地・取得'!G20</f>
        <v>0</v>
      </c>
      <c r="I1027" s="60" t="str">
        <f t="shared" si="113"/>
        <v>-</v>
      </c>
      <c r="J1027" s="8" t="str">
        <f t="shared" si="114"/>
        <v>-</v>
      </c>
      <c r="K1027" s="61" t="str">
        <f t="shared" si="115"/>
        <v>-</v>
      </c>
      <c r="L1027" s="25" t="s">
        <v>8</v>
      </c>
    </row>
    <row r="1028" spans="2:12" ht="13.5">
      <c r="B1028" s="25" t="s">
        <v>9</v>
      </c>
      <c r="C1028" s="13">
        <f>'[1]特土地・取得'!B21</f>
        <v>0</v>
      </c>
      <c r="D1028" s="5">
        <f>'[1]特土地・取得'!C21</f>
        <v>0</v>
      </c>
      <c r="E1028" s="42">
        <f>'[1]特土地・取得'!D21</f>
        <v>0</v>
      </c>
      <c r="F1028" s="51">
        <f>'[1]特土地・取得'!E21</f>
        <v>0</v>
      </c>
      <c r="G1028" s="5">
        <f>'[1]特土地・取得'!F21</f>
        <v>0</v>
      </c>
      <c r="H1028" s="52">
        <f>'[1]特土地・取得'!G21</f>
        <v>0</v>
      </c>
      <c r="I1028" s="60" t="str">
        <f t="shared" si="113"/>
        <v>-</v>
      </c>
      <c r="J1028" s="8" t="str">
        <f t="shared" si="114"/>
        <v>-</v>
      </c>
      <c r="K1028" s="61" t="str">
        <f t="shared" si="115"/>
        <v>-</v>
      </c>
      <c r="L1028" s="25" t="s">
        <v>9</v>
      </c>
    </row>
    <row r="1029" spans="2:12" ht="13.5">
      <c r="B1029" s="25" t="s">
        <v>10</v>
      </c>
      <c r="C1029" s="13">
        <f>'[1]特土地・取得'!B22</f>
        <v>0</v>
      </c>
      <c r="D1029" s="5">
        <f>'[1]特土地・取得'!C22</f>
        <v>0</v>
      </c>
      <c r="E1029" s="42">
        <f>'[1]特土地・取得'!D22</f>
        <v>0</v>
      </c>
      <c r="F1029" s="51">
        <f>'[1]特土地・取得'!E22</f>
        <v>0</v>
      </c>
      <c r="G1029" s="5">
        <f>'[1]特土地・取得'!F22</f>
        <v>0</v>
      </c>
      <c r="H1029" s="52">
        <f>'[1]特土地・取得'!G22</f>
        <v>0</v>
      </c>
      <c r="I1029" s="60" t="str">
        <f t="shared" si="113"/>
        <v>-</v>
      </c>
      <c r="J1029" s="8" t="str">
        <f t="shared" si="114"/>
        <v>-</v>
      </c>
      <c r="K1029" s="61" t="str">
        <f t="shared" si="115"/>
        <v>-</v>
      </c>
      <c r="L1029" s="25" t="s">
        <v>10</v>
      </c>
    </row>
    <row r="1030" spans="2:12" ht="13.5">
      <c r="B1030" s="25" t="s">
        <v>11</v>
      </c>
      <c r="C1030" s="13">
        <f>'[1]特土地・取得'!B23</f>
        <v>0</v>
      </c>
      <c r="D1030" s="5">
        <f>'[1]特土地・取得'!C23</f>
        <v>0</v>
      </c>
      <c r="E1030" s="42">
        <f>'[1]特土地・取得'!D23</f>
        <v>0</v>
      </c>
      <c r="F1030" s="51">
        <f>'[1]特土地・取得'!E23</f>
        <v>0</v>
      </c>
      <c r="G1030" s="5">
        <f>'[1]特土地・取得'!F23</f>
        <v>0</v>
      </c>
      <c r="H1030" s="52">
        <f>'[1]特土地・取得'!G23</f>
        <v>0</v>
      </c>
      <c r="I1030" s="60" t="str">
        <f t="shared" si="113"/>
        <v>-</v>
      </c>
      <c r="J1030" s="8" t="str">
        <f t="shared" si="114"/>
        <v>-</v>
      </c>
      <c r="K1030" s="61" t="str">
        <f t="shared" si="115"/>
        <v>-</v>
      </c>
      <c r="L1030" s="25" t="s">
        <v>11</v>
      </c>
    </row>
    <row r="1031" spans="2:12" ht="13.5">
      <c r="B1031" s="25" t="s">
        <v>12</v>
      </c>
      <c r="C1031" s="13">
        <f>'[1]特土地・取得'!B24</f>
        <v>0</v>
      </c>
      <c r="D1031" s="5">
        <f>'[1]特土地・取得'!C24</f>
        <v>0</v>
      </c>
      <c r="E1031" s="42">
        <f>'[1]特土地・取得'!D24</f>
        <v>0</v>
      </c>
      <c r="F1031" s="51">
        <f>'[1]特土地・取得'!E24</f>
        <v>0</v>
      </c>
      <c r="G1031" s="5">
        <f>'[1]特土地・取得'!F24</f>
        <v>0</v>
      </c>
      <c r="H1031" s="52">
        <f>'[1]特土地・取得'!G24</f>
        <v>0</v>
      </c>
      <c r="I1031" s="60" t="str">
        <f t="shared" si="113"/>
        <v>-</v>
      </c>
      <c r="J1031" s="8" t="str">
        <f t="shared" si="114"/>
        <v>-</v>
      </c>
      <c r="K1031" s="61" t="str">
        <f t="shared" si="115"/>
        <v>-</v>
      </c>
      <c r="L1031" s="25" t="s">
        <v>12</v>
      </c>
    </row>
    <row r="1032" spans="2:12" ht="13.5">
      <c r="B1032" s="25" t="s">
        <v>33</v>
      </c>
      <c r="C1032" s="13">
        <f>'[1]特土地・取得'!B25</f>
        <v>0</v>
      </c>
      <c r="D1032" s="5">
        <f>'[1]特土地・取得'!C25</f>
        <v>0</v>
      </c>
      <c r="E1032" s="42">
        <f>'[1]特土地・取得'!D25</f>
        <v>0</v>
      </c>
      <c r="F1032" s="51">
        <f>'[1]特土地・取得'!E25</f>
        <v>0</v>
      </c>
      <c r="G1032" s="5">
        <f>'[1]特土地・取得'!F25</f>
        <v>0</v>
      </c>
      <c r="H1032" s="52">
        <f>'[1]特土地・取得'!G25</f>
        <v>0</v>
      </c>
      <c r="I1032" s="60" t="str">
        <f t="shared" si="113"/>
        <v>-</v>
      </c>
      <c r="J1032" s="8" t="str">
        <f t="shared" si="114"/>
        <v>-</v>
      </c>
      <c r="K1032" s="61" t="str">
        <f t="shared" si="115"/>
        <v>-</v>
      </c>
      <c r="L1032" s="25" t="s">
        <v>33</v>
      </c>
    </row>
    <row r="1033" spans="2:12" ht="13.5">
      <c r="B1033" s="25" t="s">
        <v>13</v>
      </c>
      <c r="C1033" s="13">
        <f>'[1]特土地・取得'!B26</f>
        <v>0</v>
      </c>
      <c r="D1033" s="5">
        <f>'[1]特土地・取得'!C26</f>
        <v>0</v>
      </c>
      <c r="E1033" s="42">
        <f>'[1]特土地・取得'!D26</f>
        <v>0</v>
      </c>
      <c r="F1033" s="51">
        <f>'[1]特土地・取得'!E26</f>
        <v>0</v>
      </c>
      <c r="G1033" s="5">
        <f>'[1]特土地・取得'!F26</f>
        <v>0</v>
      </c>
      <c r="H1033" s="52">
        <f>'[1]特土地・取得'!G26</f>
        <v>0</v>
      </c>
      <c r="I1033" s="60" t="str">
        <f t="shared" si="113"/>
        <v>-</v>
      </c>
      <c r="J1033" s="8" t="str">
        <f t="shared" si="114"/>
        <v>-</v>
      </c>
      <c r="K1033" s="61" t="str">
        <f t="shared" si="115"/>
        <v>-</v>
      </c>
      <c r="L1033" s="25" t="s">
        <v>13</v>
      </c>
    </row>
    <row r="1034" spans="2:12" ht="13.5">
      <c r="B1034" s="25" t="s">
        <v>14</v>
      </c>
      <c r="C1034" s="13">
        <f>'[1]特土地・取得'!B27</f>
        <v>0</v>
      </c>
      <c r="D1034" s="5">
        <f>'[1]特土地・取得'!C27</f>
        <v>0</v>
      </c>
      <c r="E1034" s="42">
        <f>'[1]特土地・取得'!D27</f>
        <v>0</v>
      </c>
      <c r="F1034" s="51">
        <f>'[1]特土地・取得'!E27</f>
        <v>0</v>
      </c>
      <c r="G1034" s="5">
        <f>'[1]特土地・取得'!F27</f>
        <v>0</v>
      </c>
      <c r="H1034" s="52">
        <f>'[1]特土地・取得'!G27</f>
        <v>0</v>
      </c>
      <c r="I1034" s="60" t="str">
        <f t="shared" si="113"/>
        <v>-</v>
      </c>
      <c r="J1034" s="8" t="str">
        <f t="shared" si="114"/>
        <v>-</v>
      </c>
      <c r="K1034" s="61" t="str">
        <f t="shared" si="115"/>
        <v>-</v>
      </c>
      <c r="L1034" s="25" t="s">
        <v>14</v>
      </c>
    </row>
    <row r="1035" spans="2:12" ht="13.5">
      <c r="B1035" s="25" t="s">
        <v>15</v>
      </c>
      <c r="C1035" s="13">
        <f>'[1]特土地・取得'!B28</f>
        <v>0</v>
      </c>
      <c r="D1035" s="5">
        <f>'[1]特土地・取得'!C28</f>
        <v>0</v>
      </c>
      <c r="E1035" s="42">
        <f>'[1]特土地・取得'!D28</f>
        <v>0</v>
      </c>
      <c r="F1035" s="51">
        <f>'[1]特土地・取得'!E28</f>
        <v>0</v>
      </c>
      <c r="G1035" s="5">
        <f>'[1]特土地・取得'!F28</f>
        <v>0</v>
      </c>
      <c r="H1035" s="52">
        <f>'[1]特土地・取得'!G28</f>
        <v>0</v>
      </c>
      <c r="I1035" s="60" t="str">
        <f t="shared" si="113"/>
        <v>-</v>
      </c>
      <c r="J1035" s="8" t="str">
        <f t="shared" si="114"/>
        <v>-</v>
      </c>
      <c r="K1035" s="61" t="str">
        <f t="shared" si="115"/>
        <v>-</v>
      </c>
      <c r="L1035" s="25" t="s">
        <v>15</v>
      </c>
    </row>
    <row r="1036" spans="2:12" ht="13.5">
      <c r="B1036" s="25" t="s">
        <v>16</v>
      </c>
      <c r="C1036" s="13">
        <f>'[1]特土地・取得'!B29</f>
        <v>0</v>
      </c>
      <c r="D1036" s="5">
        <f>'[1]特土地・取得'!C29</f>
        <v>0</v>
      </c>
      <c r="E1036" s="42">
        <f>'[1]特土地・取得'!D29</f>
        <v>0</v>
      </c>
      <c r="F1036" s="51">
        <f>'[1]特土地・取得'!E29</f>
        <v>0</v>
      </c>
      <c r="G1036" s="5">
        <f>'[1]特土地・取得'!F29</f>
        <v>0</v>
      </c>
      <c r="H1036" s="52">
        <f>'[1]特土地・取得'!G29</f>
        <v>0</v>
      </c>
      <c r="I1036" s="60" t="str">
        <f t="shared" si="113"/>
        <v>-</v>
      </c>
      <c r="J1036" s="8" t="str">
        <f t="shared" si="114"/>
        <v>-</v>
      </c>
      <c r="K1036" s="61" t="str">
        <f t="shared" si="115"/>
        <v>-</v>
      </c>
      <c r="L1036" s="25" t="s">
        <v>16</v>
      </c>
    </row>
    <row r="1037" spans="2:12" ht="13.5">
      <c r="B1037" s="25" t="s">
        <v>17</v>
      </c>
      <c r="C1037" s="13">
        <f>'[1]特土地・取得'!B30</f>
        <v>0</v>
      </c>
      <c r="D1037" s="5">
        <f>'[1]特土地・取得'!C30</f>
        <v>0</v>
      </c>
      <c r="E1037" s="42">
        <f>'[1]特土地・取得'!D30</f>
        <v>0</v>
      </c>
      <c r="F1037" s="51">
        <f>'[1]特土地・取得'!E30</f>
        <v>0</v>
      </c>
      <c r="G1037" s="5">
        <f>'[1]特土地・取得'!F30</f>
        <v>0</v>
      </c>
      <c r="H1037" s="52">
        <f>'[1]特土地・取得'!G30</f>
        <v>0</v>
      </c>
      <c r="I1037" s="60" t="str">
        <f t="shared" si="113"/>
        <v>-</v>
      </c>
      <c r="J1037" s="8" t="str">
        <f t="shared" si="114"/>
        <v>-</v>
      </c>
      <c r="K1037" s="61" t="str">
        <f t="shared" si="115"/>
        <v>-</v>
      </c>
      <c r="L1037" s="25" t="s">
        <v>17</v>
      </c>
    </row>
    <row r="1038" spans="2:12" ht="13.5">
      <c r="B1038" s="25" t="s">
        <v>18</v>
      </c>
      <c r="C1038" s="13">
        <f>'[1]特土地・取得'!B31</f>
        <v>0</v>
      </c>
      <c r="D1038" s="5">
        <f>'[1]特土地・取得'!C31</f>
        <v>0</v>
      </c>
      <c r="E1038" s="42">
        <f>'[1]特土地・取得'!D31</f>
        <v>0</v>
      </c>
      <c r="F1038" s="51">
        <f>'[1]特土地・取得'!E31</f>
        <v>0</v>
      </c>
      <c r="G1038" s="5">
        <f>'[1]特土地・取得'!F31</f>
        <v>0</v>
      </c>
      <c r="H1038" s="52">
        <f>'[1]特土地・取得'!G31</f>
        <v>0</v>
      </c>
      <c r="I1038" s="60" t="str">
        <f t="shared" si="113"/>
        <v>-</v>
      </c>
      <c r="J1038" s="8" t="str">
        <f t="shared" si="114"/>
        <v>-</v>
      </c>
      <c r="K1038" s="61" t="str">
        <f t="shared" si="115"/>
        <v>-</v>
      </c>
      <c r="L1038" s="25" t="s">
        <v>18</v>
      </c>
    </row>
    <row r="1039" spans="2:12" ht="13.5">
      <c r="B1039" s="25" t="s">
        <v>19</v>
      </c>
      <c r="C1039" s="13">
        <f>'[1]特土地・取得'!B32</f>
        <v>0</v>
      </c>
      <c r="D1039" s="5">
        <f>'[1]特土地・取得'!C32</f>
        <v>0</v>
      </c>
      <c r="E1039" s="42">
        <f>'[1]特土地・取得'!D32</f>
        <v>0</v>
      </c>
      <c r="F1039" s="51">
        <f>'[1]特土地・取得'!E32</f>
        <v>0</v>
      </c>
      <c r="G1039" s="5">
        <f>'[1]特土地・取得'!F32</f>
        <v>0</v>
      </c>
      <c r="H1039" s="52">
        <f>'[1]特土地・取得'!G32</f>
        <v>0</v>
      </c>
      <c r="I1039" s="60" t="str">
        <f t="shared" si="113"/>
        <v>-</v>
      </c>
      <c r="J1039" s="8" t="str">
        <f t="shared" si="114"/>
        <v>-</v>
      </c>
      <c r="K1039" s="61" t="str">
        <f t="shared" si="115"/>
        <v>-</v>
      </c>
      <c r="L1039" s="25" t="s">
        <v>19</v>
      </c>
    </row>
    <row r="1040" spans="2:12" ht="13.5">
      <c r="B1040" s="25" t="s">
        <v>20</v>
      </c>
      <c r="C1040" s="13">
        <f>'[1]特土地・取得'!B33</f>
        <v>0</v>
      </c>
      <c r="D1040" s="5">
        <f>'[1]特土地・取得'!C33</f>
        <v>0</v>
      </c>
      <c r="E1040" s="42">
        <f>'[1]特土地・取得'!D33</f>
        <v>0</v>
      </c>
      <c r="F1040" s="51">
        <f>'[1]特土地・取得'!E33</f>
        <v>0</v>
      </c>
      <c r="G1040" s="5">
        <f>'[1]特土地・取得'!F33</f>
        <v>0</v>
      </c>
      <c r="H1040" s="52">
        <f>'[1]特土地・取得'!G33</f>
        <v>0</v>
      </c>
      <c r="I1040" s="60" t="str">
        <f t="shared" si="113"/>
        <v>-</v>
      </c>
      <c r="J1040" s="8" t="str">
        <f t="shared" si="114"/>
        <v>-</v>
      </c>
      <c r="K1040" s="61" t="str">
        <f t="shared" si="115"/>
        <v>-</v>
      </c>
      <c r="L1040" s="25" t="s">
        <v>20</v>
      </c>
    </row>
    <row r="1041" spans="2:12" ht="13.5">
      <c r="B1041" s="25" t="s">
        <v>21</v>
      </c>
      <c r="C1041" s="13">
        <f>'[1]特土地・取得'!B34</f>
        <v>0</v>
      </c>
      <c r="D1041" s="5">
        <f>'[1]特土地・取得'!C34</f>
        <v>0</v>
      </c>
      <c r="E1041" s="42">
        <f>'[1]特土地・取得'!D34</f>
        <v>0</v>
      </c>
      <c r="F1041" s="51">
        <f>'[1]特土地・取得'!E34</f>
        <v>0</v>
      </c>
      <c r="G1041" s="5">
        <f>'[1]特土地・取得'!F34</f>
        <v>0</v>
      </c>
      <c r="H1041" s="52">
        <f>'[1]特土地・取得'!G34</f>
        <v>0</v>
      </c>
      <c r="I1041" s="60" t="str">
        <f t="shared" si="113"/>
        <v>-</v>
      </c>
      <c r="J1041" s="8" t="str">
        <f t="shared" si="114"/>
        <v>-</v>
      </c>
      <c r="K1041" s="61" t="str">
        <f t="shared" si="115"/>
        <v>-</v>
      </c>
      <c r="L1041" s="25" t="s">
        <v>21</v>
      </c>
    </row>
    <row r="1042" spans="2:12" ht="13.5">
      <c r="B1042" s="25" t="s">
        <v>22</v>
      </c>
      <c r="C1042" s="13">
        <f>'[1]特土地・取得'!B35</f>
        <v>0</v>
      </c>
      <c r="D1042" s="5">
        <f>'[1]特土地・取得'!C35</f>
        <v>0</v>
      </c>
      <c r="E1042" s="42">
        <f>'[1]特土地・取得'!D35</f>
        <v>0</v>
      </c>
      <c r="F1042" s="51">
        <f>'[1]特土地・取得'!E35</f>
        <v>0</v>
      </c>
      <c r="G1042" s="5">
        <f>'[1]特土地・取得'!F35</f>
        <v>0</v>
      </c>
      <c r="H1042" s="52">
        <f>'[1]特土地・取得'!G35</f>
        <v>0</v>
      </c>
      <c r="I1042" s="60" t="str">
        <f t="shared" si="113"/>
        <v>-</v>
      </c>
      <c r="J1042" s="8" t="str">
        <f t="shared" si="114"/>
        <v>-</v>
      </c>
      <c r="K1042" s="61" t="str">
        <f t="shared" si="115"/>
        <v>-</v>
      </c>
      <c r="L1042" s="25" t="s">
        <v>22</v>
      </c>
    </row>
    <row r="1043" spans="2:12" ht="13.5">
      <c r="B1043" s="25" t="s">
        <v>23</v>
      </c>
      <c r="C1043" s="13">
        <f>'[1]特土地・取得'!B36</f>
        <v>0</v>
      </c>
      <c r="D1043" s="5">
        <f>'[1]特土地・取得'!C36</f>
        <v>0</v>
      </c>
      <c r="E1043" s="42">
        <f>'[1]特土地・取得'!D36</f>
        <v>0</v>
      </c>
      <c r="F1043" s="51">
        <f>'[1]特土地・取得'!E36</f>
        <v>0</v>
      </c>
      <c r="G1043" s="5">
        <f>'[1]特土地・取得'!F36</f>
        <v>0</v>
      </c>
      <c r="H1043" s="52">
        <f>'[1]特土地・取得'!G36</f>
        <v>0</v>
      </c>
      <c r="I1043" s="60" t="str">
        <f t="shared" si="113"/>
        <v>-</v>
      </c>
      <c r="J1043" s="8" t="str">
        <f t="shared" si="114"/>
        <v>-</v>
      </c>
      <c r="K1043" s="61" t="str">
        <f t="shared" si="115"/>
        <v>-</v>
      </c>
      <c r="L1043" s="25" t="s">
        <v>23</v>
      </c>
    </row>
    <row r="1044" spans="2:12" ht="13.5">
      <c r="B1044" s="25" t="s">
        <v>37</v>
      </c>
      <c r="C1044" s="13">
        <f>'[1]特土地・取得'!B37</f>
        <v>0</v>
      </c>
      <c r="D1044" s="5">
        <f>'[1]特土地・取得'!C37</f>
        <v>0</v>
      </c>
      <c r="E1044" s="42">
        <f>'[1]特土地・取得'!D37</f>
        <v>0</v>
      </c>
      <c r="F1044" s="51">
        <f>'[1]特土地・取得'!E37</f>
        <v>0</v>
      </c>
      <c r="G1044" s="5">
        <f>'[1]特土地・取得'!F37</f>
        <v>0</v>
      </c>
      <c r="H1044" s="52">
        <f>'[1]特土地・取得'!G37</f>
        <v>0</v>
      </c>
      <c r="I1044" s="60" t="str">
        <f t="shared" si="113"/>
        <v>-</v>
      </c>
      <c r="J1044" s="8" t="str">
        <f t="shared" si="114"/>
        <v>-</v>
      </c>
      <c r="K1044" s="61" t="str">
        <f t="shared" si="115"/>
        <v>-</v>
      </c>
      <c r="L1044" s="25" t="s">
        <v>37</v>
      </c>
    </row>
    <row r="1045" spans="2:12" ht="13.5">
      <c r="B1045" s="25" t="s">
        <v>24</v>
      </c>
      <c r="C1045" s="13">
        <f>'[1]特土地・取得'!B38</f>
        <v>0</v>
      </c>
      <c r="D1045" s="5">
        <f>'[1]特土地・取得'!C38</f>
        <v>0</v>
      </c>
      <c r="E1045" s="42">
        <f>'[1]特土地・取得'!D38</f>
        <v>0</v>
      </c>
      <c r="F1045" s="51">
        <f>'[1]特土地・取得'!E38</f>
        <v>0</v>
      </c>
      <c r="G1045" s="5">
        <f>'[1]特土地・取得'!F38</f>
        <v>0</v>
      </c>
      <c r="H1045" s="52">
        <f>'[1]特土地・取得'!G38</f>
        <v>0</v>
      </c>
      <c r="I1045" s="60" t="str">
        <f t="shared" si="113"/>
        <v>-</v>
      </c>
      <c r="J1045" s="8" t="str">
        <f t="shared" si="114"/>
        <v>-</v>
      </c>
      <c r="K1045" s="61" t="str">
        <f t="shared" si="115"/>
        <v>-</v>
      </c>
      <c r="L1045" s="25" t="s">
        <v>24</v>
      </c>
    </row>
    <row r="1046" spans="2:12" ht="13.5">
      <c r="B1046" s="25" t="s">
        <v>25</v>
      </c>
      <c r="C1046" s="13">
        <f>'[1]特土地・取得'!B39</f>
        <v>0</v>
      </c>
      <c r="D1046" s="5">
        <f>'[1]特土地・取得'!C39</f>
        <v>0</v>
      </c>
      <c r="E1046" s="42">
        <f>'[1]特土地・取得'!D39</f>
        <v>0</v>
      </c>
      <c r="F1046" s="51">
        <f>'[1]特土地・取得'!E39</f>
        <v>0</v>
      </c>
      <c r="G1046" s="5">
        <f>'[1]特土地・取得'!F39</f>
        <v>0</v>
      </c>
      <c r="H1046" s="52">
        <f>'[1]特土地・取得'!G39</f>
        <v>0</v>
      </c>
      <c r="I1046" s="60" t="str">
        <f t="shared" si="113"/>
        <v>-</v>
      </c>
      <c r="J1046" s="8" t="str">
        <f t="shared" si="114"/>
        <v>-</v>
      </c>
      <c r="K1046" s="61" t="str">
        <f t="shared" si="115"/>
        <v>-</v>
      </c>
      <c r="L1046" s="25" t="s">
        <v>25</v>
      </c>
    </row>
    <row r="1047" spans="2:12" ht="13.5">
      <c r="B1047" s="25" t="s">
        <v>26</v>
      </c>
      <c r="C1047" s="13">
        <f>'[1]特土地・取得'!B40</f>
        <v>0</v>
      </c>
      <c r="D1047" s="5">
        <f>'[1]特土地・取得'!C40</f>
        <v>0</v>
      </c>
      <c r="E1047" s="42">
        <f>'[1]特土地・取得'!D40</f>
        <v>0</v>
      </c>
      <c r="F1047" s="51">
        <f>'[1]特土地・取得'!E40</f>
        <v>0</v>
      </c>
      <c r="G1047" s="5">
        <f>'[1]特土地・取得'!F40</f>
        <v>0</v>
      </c>
      <c r="H1047" s="52">
        <f>'[1]特土地・取得'!G40</f>
        <v>0</v>
      </c>
      <c r="I1047" s="60" t="str">
        <f t="shared" si="113"/>
        <v>-</v>
      </c>
      <c r="J1047" s="8" t="str">
        <f t="shared" si="114"/>
        <v>-</v>
      </c>
      <c r="K1047" s="61" t="str">
        <f t="shared" si="115"/>
        <v>-</v>
      </c>
      <c r="L1047" s="25" t="s">
        <v>26</v>
      </c>
    </row>
    <row r="1048" spans="2:12" ht="13.5">
      <c r="B1048" s="25" t="s">
        <v>27</v>
      </c>
      <c r="C1048" s="13">
        <f>'[1]特土地・取得'!B41</f>
        <v>0</v>
      </c>
      <c r="D1048" s="5">
        <f>'[1]特土地・取得'!C41</f>
        <v>0</v>
      </c>
      <c r="E1048" s="42">
        <f>'[1]特土地・取得'!D41</f>
        <v>0</v>
      </c>
      <c r="F1048" s="51">
        <f>'[1]特土地・取得'!E41</f>
        <v>0</v>
      </c>
      <c r="G1048" s="5">
        <f>'[1]特土地・取得'!F41</f>
        <v>0</v>
      </c>
      <c r="H1048" s="52">
        <f>'[1]特土地・取得'!G41</f>
        <v>0</v>
      </c>
      <c r="I1048" s="60" t="str">
        <f t="shared" si="113"/>
        <v>-</v>
      </c>
      <c r="J1048" s="8" t="str">
        <f t="shared" si="114"/>
        <v>-</v>
      </c>
      <c r="K1048" s="61" t="str">
        <f t="shared" si="115"/>
        <v>-</v>
      </c>
      <c r="L1048" s="25" t="s">
        <v>27</v>
      </c>
    </row>
    <row r="1049" spans="2:12" ht="13.5">
      <c r="B1049" s="25" t="s">
        <v>28</v>
      </c>
      <c r="C1049" s="13">
        <f>'[1]特土地・取得'!B42</f>
        <v>0</v>
      </c>
      <c r="D1049" s="5">
        <f>'[1]特土地・取得'!C42</f>
        <v>0</v>
      </c>
      <c r="E1049" s="42">
        <f>'[1]特土地・取得'!D42</f>
        <v>0</v>
      </c>
      <c r="F1049" s="51">
        <f>'[1]特土地・取得'!E42</f>
        <v>0</v>
      </c>
      <c r="G1049" s="5">
        <f>'[1]特土地・取得'!F42</f>
        <v>0</v>
      </c>
      <c r="H1049" s="52">
        <f>'[1]特土地・取得'!G42</f>
        <v>0</v>
      </c>
      <c r="I1049" s="60" t="str">
        <f t="shared" si="113"/>
        <v>-</v>
      </c>
      <c r="J1049" s="8" t="str">
        <f t="shared" si="114"/>
        <v>-</v>
      </c>
      <c r="K1049" s="61" t="str">
        <f t="shared" si="115"/>
        <v>-</v>
      </c>
      <c r="L1049" s="25" t="s">
        <v>28</v>
      </c>
    </row>
    <row r="1050" spans="2:12" ht="13.5">
      <c r="B1050" s="25" t="s">
        <v>29</v>
      </c>
      <c r="C1050" s="13">
        <f>'[1]特土地・取得'!B43</f>
        <v>0</v>
      </c>
      <c r="D1050" s="5">
        <f>'[1]特土地・取得'!C43</f>
        <v>0</v>
      </c>
      <c r="E1050" s="42">
        <f>'[1]特土地・取得'!D43</f>
        <v>0</v>
      </c>
      <c r="F1050" s="51">
        <f>'[1]特土地・取得'!E43</f>
        <v>0</v>
      </c>
      <c r="G1050" s="5">
        <f>'[1]特土地・取得'!F43</f>
        <v>0</v>
      </c>
      <c r="H1050" s="52">
        <f>'[1]特土地・取得'!G43</f>
        <v>0</v>
      </c>
      <c r="I1050" s="60" t="str">
        <f t="shared" si="113"/>
        <v>-</v>
      </c>
      <c r="J1050" s="8" t="str">
        <f t="shared" si="114"/>
        <v>-</v>
      </c>
      <c r="K1050" s="61" t="str">
        <f t="shared" si="115"/>
        <v>-</v>
      </c>
      <c r="L1050" s="25" t="s">
        <v>29</v>
      </c>
    </row>
    <row r="1051" spans="2:12" ht="13.5">
      <c r="B1051" s="25" t="s">
        <v>30</v>
      </c>
      <c r="C1051" s="13">
        <f>'[1]特土地・取得'!B44</f>
        <v>0</v>
      </c>
      <c r="D1051" s="7">
        <f>'[1]特土地・取得'!C44</f>
        <v>0</v>
      </c>
      <c r="E1051" s="42">
        <f>'[1]特土地・取得'!D44</f>
        <v>0</v>
      </c>
      <c r="F1051" s="51">
        <f>'[1]特土地・取得'!E44</f>
        <v>0</v>
      </c>
      <c r="G1051" s="7">
        <f>'[1]特土地・取得'!F44</f>
        <v>0</v>
      </c>
      <c r="H1051" s="52">
        <f>'[1]特土地・取得'!G44</f>
        <v>0</v>
      </c>
      <c r="I1051" s="60" t="str">
        <f t="shared" si="113"/>
        <v>-</v>
      </c>
      <c r="J1051" s="7" t="str">
        <f t="shared" si="114"/>
        <v>-</v>
      </c>
      <c r="K1051" s="61" t="str">
        <f t="shared" si="115"/>
        <v>-</v>
      </c>
      <c r="L1051" s="25" t="s">
        <v>30</v>
      </c>
    </row>
    <row r="1052" spans="2:12" ht="13.5">
      <c r="B1052" s="25" t="s">
        <v>31</v>
      </c>
      <c r="C1052" s="13">
        <f>'[1]特土地・取得'!B45</f>
        <v>0</v>
      </c>
      <c r="D1052" s="5">
        <f>'[1]特土地・取得'!C45</f>
        <v>0</v>
      </c>
      <c r="E1052" s="42">
        <f>'[1]特土地・取得'!D45</f>
        <v>0</v>
      </c>
      <c r="F1052" s="51">
        <f>'[1]特土地・取得'!E45</f>
        <v>0</v>
      </c>
      <c r="G1052" s="5">
        <f>'[1]特土地・取得'!F45</f>
        <v>0</v>
      </c>
      <c r="H1052" s="52">
        <f>'[1]特土地・取得'!G45</f>
        <v>0</v>
      </c>
      <c r="I1052" s="60" t="str">
        <f t="shared" si="113"/>
        <v>-</v>
      </c>
      <c r="J1052" s="8" t="str">
        <f t="shared" si="114"/>
        <v>-</v>
      </c>
      <c r="K1052" s="61" t="str">
        <f t="shared" si="115"/>
        <v>-</v>
      </c>
      <c r="L1052" s="25" t="s">
        <v>31</v>
      </c>
    </row>
    <row r="1053" spans="2:12" ht="13.5">
      <c r="B1053" s="26" t="s">
        <v>32</v>
      </c>
      <c r="C1053" s="14">
        <f>'[1]特土地・取得'!B46</f>
        <v>0</v>
      </c>
      <c r="D1053" s="15">
        <f>'[1]特土地・取得'!C46</f>
        <v>0</v>
      </c>
      <c r="E1053" s="43">
        <f>'[1]特土地・取得'!D46</f>
        <v>0</v>
      </c>
      <c r="F1053" s="53">
        <f>'[1]特土地・取得'!E46</f>
        <v>0</v>
      </c>
      <c r="G1053" s="15">
        <f>'[1]特土地・取得'!F46</f>
        <v>0</v>
      </c>
      <c r="H1053" s="54">
        <f>'[1]特土地・取得'!G46</f>
        <v>0</v>
      </c>
      <c r="I1053" s="62" t="str">
        <f t="shared" si="113"/>
        <v>-</v>
      </c>
      <c r="J1053" s="63" t="str">
        <f t="shared" si="114"/>
        <v>-</v>
      </c>
      <c r="K1053" s="64" t="str">
        <f t="shared" si="115"/>
        <v>-</v>
      </c>
      <c r="L1053" s="26" t="s">
        <v>32</v>
      </c>
    </row>
    <row r="1054" spans="2:12" ht="15.75" customHeight="1">
      <c r="B1054" s="36" t="s">
        <v>38</v>
      </c>
      <c r="C1054" s="37">
        <f>'[1]特土地・取得'!B47</f>
        <v>0</v>
      </c>
      <c r="D1054" s="38">
        <f>'[1]特土地・取得'!C47</f>
        <v>0</v>
      </c>
      <c r="E1054" s="44">
        <f>'[1]特土地・取得'!D47</f>
        <v>0</v>
      </c>
      <c r="F1054" s="55">
        <f>'[1]特土地・取得'!E47</f>
        <v>0</v>
      </c>
      <c r="G1054" s="38">
        <f>'[1]特土地・取得'!F47</f>
        <v>0</v>
      </c>
      <c r="H1054" s="56">
        <f>'[1]特土地・取得'!G47</f>
        <v>0</v>
      </c>
      <c r="I1054" s="48" t="str">
        <f t="shared" si="113"/>
        <v>-</v>
      </c>
      <c r="J1054" s="39" t="str">
        <f t="shared" si="114"/>
        <v>-</v>
      </c>
      <c r="K1054" s="40" t="str">
        <f t="shared" si="115"/>
        <v>-</v>
      </c>
      <c r="L1054" s="36" t="s">
        <v>38</v>
      </c>
    </row>
    <row r="1055" spans="2:12" ht="15.75" customHeight="1">
      <c r="B1055" s="36" t="s">
        <v>39</v>
      </c>
      <c r="C1055" s="37">
        <f>'[1]特土地・取得'!B48</f>
        <v>0</v>
      </c>
      <c r="D1055" s="38">
        <f>'[1]特土地・取得'!C48</f>
        <v>62492</v>
      </c>
      <c r="E1055" s="44">
        <f>'[1]特土地・取得'!D48</f>
        <v>62492</v>
      </c>
      <c r="F1055" s="55">
        <f>'[1]特土地・取得'!E48</f>
        <v>0</v>
      </c>
      <c r="G1055" s="38">
        <f>'[1]特土地・取得'!F48</f>
        <v>6045</v>
      </c>
      <c r="H1055" s="56">
        <f>'[1]特土地・取得'!G48</f>
        <v>6045</v>
      </c>
      <c r="I1055" s="48" t="str">
        <f t="shared" si="113"/>
        <v>-</v>
      </c>
      <c r="J1055" s="39">
        <f t="shared" si="114"/>
        <v>9.7</v>
      </c>
      <c r="K1055" s="40">
        <f t="shared" si="115"/>
        <v>9.7</v>
      </c>
      <c r="L1055" s="36" t="s">
        <v>39</v>
      </c>
    </row>
    <row r="1057" ht="18.75">
      <c r="B1057" s="3" t="s">
        <v>67</v>
      </c>
    </row>
    <row r="1058" ht="13.5">
      <c r="K1058" s="1" t="s">
        <v>45</v>
      </c>
    </row>
    <row r="1059" spans="1:12" s="2" customFormat="1" ht="17.25" customHeight="1">
      <c r="A1059" s="1"/>
      <c r="B1059" s="22" t="s">
        <v>48</v>
      </c>
      <c r="C1059" s="167" t="s">
        <v>41</v>
      </c>
      <c r="D1059" s="168"/>
      <c r="E1059" s="169"/>
      <c r="F1059" s="168" t="s">
        <v>42</v>
      </c>
      <c r="G1059" s="168"/>
      <c r="H1059" s="168"/>
      <c r="I1059" s="167" t="s">
        <v>43</v>
      </c>
      <c r="J1059" s="168"/>
      <c r="K1059" s="169"/>
      <c r="L1059" s="22" t="s">
        <v>46</v>
      </c>
    </row>
    <row r="1060" spans="1:12" s="2" customFormat="1" ht="17.25" customHeight="1">
      <c r="A1060" s="1"/>
      <c r="B1060" s="23"/>
      <c r="C1060" s="12" t="s">
        <v>34</v>
      </c>
      <c r="D1060" s="9" t="s">
        <v>35</v>
      </c>
      <c r="E1060" s="10" t="s">
        <v>40</v>
      </c>
      <c r="F1060" s="31" t="s">
        <v>34</v>
      </c>
      <c r="G1060" s="9" t="s">
        <v>35</v>
      </c>
      <c r="H1060" s="32" t="s">
        <v>40</v>
      </c>
      <c r="I1060" s="12" t="s">
        <v>89</v>
      </c>
      <c r="J1060" s="9" t="s">
        <v>90</v>
      </c>
      <c r="K1060" s="10" t="s">
        <v>91</v>
      </c>
      <c r="L1060" s="23"/>
    </row>
    <row r="1061" spans="2:12" s="2" customFormat="1" ht="17.25" customHeight="1">
      <c r="B1061" s="27" t="s">
        <v>44</v>
      </c>
      <c r="C1061" s="28" t="s">
        <v>92</v>
      </c>
      <c r="D1061" s="29" t="s">
        <v>93</v>
      </c>
      <c r="E1061" s="30" t="s">
        <v>94</v>
      </c>
      <c r="F1061" s="33" t="s">
        <v>95</v>
      </c>
      <c r="G1061" s="29" t="s">
        <v>96</v>
      </c>
      <c r="H1061" s="34" t="s">
        <v>97</v>
      </c>
      <c r="I1061" s="28"/>
      <c r="J1061" s="29"/>
      <c r="K1061" s="30"/>
      <c r="L1061" s="27" t="s">
        <v>47</v>
      </c>
    </row>
    <row r="1062" spans="1:12" ht="13.5">
      <c r="A1062" s="2"/>
      <c r="B1062" s="24" t="s">
        <v>98</v>
      </c>
      <c r="C1062" s="18">
        <v>0</v>
      </c>
      <c r="D1062" s="19">
        <v>0</v>
      </c>
      <c r="E1062" s="41">
        <v>0</v>
      </c>
      <c r="F1062" s="49">
        <v>0</v>
      </c>
      <c r="G1062" s="19">
        <v>0</v>
      </c>
      <c r="H1062" s="50">
        <v>0</v>
      </c>
      <c r="I1062" s="57" t="str">
        <f aca="true" t="shared" si="116" ref="I1062:I1103">IF(C1062=0,"-",ROUND(F1062/C1062*100,1))</f>
        <v>-</v>
      </c>
      <c r="J1062" s="58" t="str">
        <f aca="true" t="shared" si="117" ref="J1062:J1103">IF(D1062=0,"-",ROUND(G1062/D1062*100,1))</f>
        <v>-</v>
      </c>
      <c r="K1062" s="59" t="str">
        <f aca="true" t="shared" si="118" ref="K1062:K1103">IF(E1062=0,"-",ROUND(H1062/E1062*100,1))</f>
        <v>-</v>
      </c>
      <c r="L1062" s="35" t="s">
        <v>98</v>
      </c>
    </row>
    <row r="1063" spans="1:12" ht="13.5">
      <c r="A1063" s="2"/>
      <c r="B1063" s="25" t="s">
        <v>0</v>
      </c>
      <c r="C1063" s="13">
        <v>0</v>
      </c>
      <c r="D1063" s="5">
        <v>0</v>
      </c>
      <c r="E1063" s="42">
        <v>0</v>
      </c>
      <c r="F1063" s="51">
        <v>0</v>
      </c>
      <c r="G1063" s="5">
        <v>0</v>
      </c>
      <c r="H1063" s="52">
        <v>0</v>
      </c>
      <c r="I1063" s="60" t="str">
        <f t="shared" si="116"/>
        <v>-</v>
      </c>
      <c r="J1063" s="8" t="str">
        <f t="shared" si="117"/>
        <v>-</v>
      </c>
      <c r="K1063" s="61" t="str">
        <f t="shared" si="118"/>
        <v>-</v>
      </c>
      <c r="L1063" s="25" t="s">
        <v>0</v>
      </c>
    </row>
    <row r="1064" spans="2:12" ht="13.5">
      <c r="B1064" s="25" t="s">
        <v>1</v>
      </c>
      <c r="C1064" s="13">
        <v>0</v>
      </c>
      <c r="D1064" s="5">
        <v>0</v>
      </c>
      <c r="E1064" s="42">
        <v>0</v>
      </c>
      <c r="F1064" s="51">
        <v>0</v>
      </c>
      <c r="G1064" s="5">
        <v>0</v>
      </c>
      <c r="H1064" s="52">
        <v>0</v>
      </c>
      <c r="I1064" s="60" t="str">
        <f t="shared" si="116"/>
        <v>-</v>
      </c>
      <c r="J1064" s="8" t="str">
        <f t="shared" si="117"/>
        <v>-</v>
      </c>
      <c r="K1064" s="61" t="str">
        <f t="shared" si="118"/>
        <v>-</v>
      </c>
      <c r="L1064" s="25" t="s">
        <v>1</v>
      </c>
    </row>
    <row r="1065" spans="2:12" ht="13.5">
      <c r="B1065" s="25" t="s">
        <v>2</v>
      </c>
      <c r="C1065" s="13">
        <v>0</v>
      </c>
      <c r="D1065" s="5">
        <v>0</v>
      </c>
      <c r="E1065" s="42">
        <v>0</v>
      </c>
      <c r="F1065" s="51">
        <v>0</v>
      </c>
      <c r="G1065" s="5">
        <v>0</v>
      </c>
      <c r="H1065" s="52">
        <v>0</v>
      </c>
      <c r="I1065" s="60" t="str">
        <f t="shared" si="116"/>
        <v>-</v>
      </c>
      <c r="J1065" s="8" t="str">
        <f t="shared" si="117"/>
        <v>-</v>
      </c>
      <c r="K1065" s="61" t="str">
        <f t="shared" si="118"/>
        <v>-</v>
      </c>
      <c r="L1065" s="25" t="s">
        <v>2</v>
      </c>
    </row>
    <row r="1066" spans="2:12" ht="13.5">
      <c r="B1066" s="25" t="s">
        <v>3</v>
      </c>
      <c r="C1066" s="13">
        <v>0</v>
      </c>
      <c r="D1066" s="5">
        <v>0</v>
      </c>
      <c r="E1066" s="42">
        <v>0</v>
      </c>
      <c r="F1066" s="51">
        <v>0</v>
      </c>
      <c r="G1066" s="5">
        <v>0</v>
      </c>
      <c r="H1066" s="52">
        <v>0</v>
      </c>
      <c r="I1066" s="60" t="str">
        <f t="shared" si="116"/>
        <v>-</v>
      </c>
      <c r="J1066" s="8" t="str">
        <f t="shared" si="117"/>
        <v>-</v>
      </c>
      <c r="K1066" s="61" t="str">
        <f t="shared" si="118"/>
        <v>-</v>
      </c>
      <c r="L1066" s="25" t="s">
        <v>3</v>
      </c>
    </row>
    <row r="1067" spans="2:12" ht="13.5">
      <c r="B1067" s="25" t="s">
        <v>4</v>
      </c>
      <c r="C1067" s="13">
        <v>0</v>
      </c>
      <c r="D1067" s="5">
        <v>0</v>
      </c>
      <c r="E1067" s="42">
        <v>0</v>
      </c>
      <c r="F1067" s="51">
        <v>0</v>
      </c>
      <c r="G1067" s="5">
        <v>0</v>
      </c>
      <c r="H1067" s="52">
        <v>0</v>
      </c>
      <c r="I1067" s="60" t="str">
        <f t="shared" si="116"/>
        <v>-</v>
      </c>
      <c r="J1067" s="8" t="str">
        <f t="shared" si="117"/>
        <v>-</v>
      </c>
      <c r="K1067" s="61" t="str">
        <f t="shared" si="118"/>
        <v>-</v>
      </c>
      <c r="L1067" s="25" t="s">
        <v>4</v>
      </c>
    </row>
    <row r="1068" spans="2:12" ht="13.5">
      <c r="B1068" s="25" t="s">
        <v>80</v>
      </c>
      <c r="C1068" s="13">
        <v>0</v>
      </c>
      <c r="D1068" s="5">
        <v>0</v>
      </c>
      <c r="E1068" s="42">
        <v>0</v>
      </c>
      <c r="F1068" s="51">
        <v>0</v>
      </c>
      <c r="G1068" s="5">
        <v>0</v>
      </c>
      <c r="H1068" s="52">
        <v>0</v>
      </c>
      <c r="I1068" s="60" t="str">
        <f t="shared" si="116"/>
        <v>-</v>
      </c>
      <c r="J1068" s="8" t="str">
        <f t="shared" si="117"/>
        <v>-</v>
      </c>
      <c r="K1068" s="61" t="str">
        <f t="shared" si="118"/>
        <v>-</v>
      </c>
      <c r="L1068" s="25" t="s">
        <v>81</v>
      </c>
    </row>
    <row r="1069" spans="2:12" ht="13.5">
      <c r="B1069" s="25" t="s">
        <v>5</v>
      </c>
      <c r="C1069" s="13">
        <v>0</v>
      </c>
      <c r="D1069" s="5">
        <v>0</v>
      </c>
      <c r="E1069" s="42">
        <v>0</v>
      </c>
      <c r="F1069" s="51">
        <v>0</v>
      </c>
      <c r="G1069" s="5">
        <v>0</v>
      </c>
      <c r="H1069" s="52">
        <v>0</v>
      </c>
      <c r="I1069" s="60" t="str">
        <f t="shared" si="116"/>
        <v>-</v>
      </c>
      <c r="J1069" s="8" t="str">
        <f t="shared" si="117"/>
        <v>-</v>
      </c>
      <c r="K1069" s="61" t="str">
        <f t="shared" si="118"/>
        <v>-</v>
      </c>
      <c r="L1069" s="25" t="s">
        <v>5</v>
      </c>
    </row>
    <row r="1070" spans="2:12" ht="13.5">
      <c r="B1070" s="25" t="s">
        <v>6</v>
      </c>
      <c r="C1070" s="13">
        <v>0</v>
      </c>
      <c r="D1070" s="5">
        <v>0</v>
      </c>
      <c r="E1070" s="42">
        <v>0</v>
      </c>
      <c r="F1070" s="51">
        <v>0</v>
      </c>
      <c r="G1070" s="5">
        <v>0</v>
      </c>
      <c r="H1070" s="52">
        <v>0</v>
      </c>
      <c r="I1070" s="60" t="str">
        <f t="shared" si="116"/>
        <v>-</v>
      </c>
      <c r="J1070" s="8" t="str">
        <f t="shared" si="117"/>
        <v>-</v>
      </c>
      <c r="K1070" s="61" t="str">
        <f t="shared" si="118"/>
        <v>-</v>
      </c>
      <c r="L1070" s="25" t="s">
        <v>6</v>
      </c>
    </row>
    <row r="1071" spans="2:12" ht="13.5">
      <c r="B1071" s="26" t="s">
        <v>7</v>
      </c>
      <c r="C1071" s="14">
        <v>0</v>
      </c>
      <c r="D1071" s="15">
        <v>0</v>
      </c>
      <c r="E1071" s="43">
        <v>0</v>
      </c>
      <c r="F1071" s="53">
        <v>0</v>
      </c>
      <c r="G1071" s="15">
        <v>0</v>
      </c>
      <c r="H1071" s="54">
        <v>0</v>
      </c>
      <c r="I1071" s="62" t="str">
        <f t="shared" si="116"/>
        <v>-</v>
      </c>
      <c r="J1071" s="63" t="str">
        <f t="shared" si="117"/>
        <v>-</v>
      </c>
      <c r="K1071" s="64" t="str">
        <f t="shared" si="118"/>
        <v>-</v>
      </c>
      <c r="L1071" s="26" t="s">
        <v>7</v>
      </c>
    </row>
    <row r="1072" spans="2:12" ht="13.5">
      <c r="B1072" s="25" t="str">
        <f>B1024</f>
        <v>葛　城　市</v>
      </c>
      <c r="C1072" s="14">
        <v>0</v>
      </c>
      <c r="D1072" s="15">
        <v>0</v>
      </c>
      <c r="E1072" s="43">
        <v>0</v>
      </c>
      <c r="F1072" s="53">
        <v>0</v>
      </c>
      <c r="G1072" s="15">
        <v>0</v>
      </c>
      <c r="H1072" s="54">
        <v>0</v>
      </c>
      <c r="I1072" s="62" t="str">
        <f t="shared" si="116"/>
        <v>-</v>
      </c>
      <c r="J1072" s="63" t="str">
        <f t="shared" si="117"/>
        <v>-</v>
      </c>
      <c r="K1072" s="64" t="str">
        <f t="shared" si="118"/>
        <v>-</v>
      </c>
      <c r="L1072" s="25" t="str">
        <f>B1072</f>
        <v>葛　城　市</v>
      </c>
    </row>
    <row r="1073" spans="2:12" ht="13.5">
      <c r="B1073" s="80" t="s">
        <v>87</v>
      </c>
      <c r="C1073" s="14">
        <v>0</v>
      </c>
      <c r="D1073" s="15">
        <v>0</v>
      </c>
      <c r="E1073" s="43">
        <v>0</v>
      </c>
      <c r="F1073" s="53">
        <v>0</v>
      </c>
      <c r="G1073" s="15">
        <v>0</v>
      </c>
      <c r="H1073" s="54">
        <v>0</v>
      </c>
      <c r="I1073" s="62" t="str">
        <f t="shared" si="116"/>
        <v>-</v>
      </c>
      <c r="J1073" s="63" t="str">
        <f t="shared" si="117"/>
        <v>-</v>
      </c>
      <c r="K1073" s="64" t="str">
        <f t="shared" si="118"/>
        <v>-</v>
      </c>
      <c r="L1073" s="80" t="s">
        <v>87</v>
      </c>
    </row>
    <row r="1074" spans="2:12" ht="15.75" customHeight="1">
      <c r="B1074" s="36" t="s">
        <v>36</v>
      </c>
      <c r="C1074" s="37">
        <v>0</v>
      </c>
      <c r="D1074" s="38">
        <v>0</v>
      </c>
      <c r="E1074" s="44">
        <v>0</v>
      </c>
      <c r="F1074" s="55">
        <v>0</v>
      </c>
      <c r="G1074" s="38">
        <v>0</v>
      </c>
      <c r="H1074" s="56">
        <v>0</v>
      </c>
      <c r="I1074" s="65" t="str">
        <f t="shared" si="116"/>
        <v>-</v>
      </c>
      <c r="J1074" s="66" t="str">
        <f t="shared" si="117"/>
        <v>-</v>
      </c>
      <c r="K1074" s="67" t="str">
        <f t="shared" si="118"/>
        <v>-</v>
      </c>
      <c r="L1074" s="36" t="s">
        <v>36</v>
      </c>
    </row>
    <row r="1075" spans="2:12" ht="13.5">
      <c r="B1075" s="25" t="s">
        <v>8</v>
      </c>
      <c r="C1075" s="13">
        <v>0</v>
      </c>
      <c r="D1075" s="5">
        <v>0</v>
      </c>
      <c r="E1075" s="42">
        <v>0</v>
      </c>
      <c r="F1075" s="51">
        <v>0</v>
      </c>
      <c r="G1075" s="5">
        <v>0</v>
      </c>
      <c r="H1075" s="52">
        <v>0</v>
      </c>
      <c r="I1075" s="60" t="str">
        <f t="shared" si="116"/>
        <v>-</v>
      </c>
      <c r="J1075" s="8" t="str">
        <f t="shared" si="117"/>
        <v>-</v>
      </c>
      <c r="K1075" s="61" t="str">
        <f t="shared" si="118"/>
        <v>-</v>
      </c>
      <c r="L1075" s="25" t="s">
        <v>8</v>
      </c>
    </row>
    <row r="1076" spans="2:12" ht="13.5">
      <c r="B1076" s="25" t="s">
        <v>9</v>
      </c>
      <c r="C1076" s="13">
        <v>0</v>
      </c>
      <c r="D1076" s="5">
        <v>0</v>
      </c>
      <c r="E1076" s="42">
        <v>0</v>
      </c>
      <c r="F1076" s="51">
        <v>0</v>
      </c>
      <c r="G1076" s="5">
        <v>0</v>
      </c>
      <c r="H1076" s="52">
        <v>0</v>
      </c>
      <c r="I1076" s="60" t="str">
        <f t="shared" si="116"/>
        <v>-</v>
      </c>
      <c r="J1076" s="8" t="str">
        <f t="shared" si="117"/>
        <v>-</v>
      </c>
      <c r="K1076" s="61" t="str">
        <f t="shared" si="118"/>
        <v>-</v>
      </c>
      <c r="L1076" s="25" t="s">
        <v>9</v>
      </c>
    </row>
    <row r="1077" spans="2:12" ht="13.5">
      <c r="B1077" s="25" t="s">
        <v>10</v>
      </c>
      <c r="C1077" s="13">
        <v>0</v>
      </c>
      <c r="D1077" s="5">
        <v>0</v>
      </c>
      <c r="E1077" s="42">
        <v>0</v>
      </c>
      <c r="F1077" s="51">
        <v>0</v>
      </c>
      <c r="G1077" s="5">
        <v>0</v>
      </c>
      <c r="H1077" s="52">
        <v>0</v>
      </c>
      <c r="I1077" s="60" t="str">
        <f t="shared" si="116"/>
        <v>-</v>
      </c>
      <c r="J1077" s="8" t="str">
        <f t="shared" si="117"/>
        <v>-</v>
      </c>
      <c r="K1077" s="61" t="str">
        <f t="shared" si="118"/>
        <v>-</v>
      </c>
      <c r="L1077" s="25" t="s">
        <v>10</v>
      </c>
    </row>
    <row r="1078" spans="2:12" ht="13.5">
      <c r="B1078" s="25" t="s">
        <v>11</v>
      </c>
      <c r="C1078" s="13">
        <v>0</v>
      </c>
      <c r="D1078" s="5">
        <v>0</v>
      </c>
      <c r="E1078" s="42">
        <v>0</v>
      </c>
      <c r="F1078" s="51">
        <v>0</v>
      </c>
      <c r="G1078" s="5">
        <v>0</v>
      </c>
      <c r="H1078" s="52">
        <v>0</v>
      </c>
      <c r="I1078" s="60" t="str">
        <f t="shared" si="116"/>
        <v>-</v>
      </c>
      <c r="J1078" s="8" t="str">
        <f t="shared" si="117"/>
        <v>-</v>
      </c>
      <c r="K1078" s="61" t="str">
        <f t="shared" si="118"/>
        <v>-</v>
      </c>
      <c r="L1078" s="25" t="s">
        <v>11</v>
      </c>
    </row>
    <row r="1079" spans="2:12" ht="13.5">
      <c r="B1079" s="25" t="s">
        <v>12</v>
      </c>
      <c r="C1079" s="13">
        <v>0</v>
      </c>
      <c r="D1079" s="5">
        <v>0</v>
      </c>
      <c r="E1079" s="42">
        <v>0</v>
      </c>
      <c r="F1079" s="51">
        <v>0</v>
      </c>
      <c r="G1079" s="5">
        <v>0</v>
      </c>
      <c r="H1079" s="52">
        <v>0</v>
      </c>
      <c r="I1079" s="60" t="str">
        <f t="shared" si="116"/>
        <v>-</v>
      </c>
      <c r="J1079" s="8" t="str">
        <f t="shared" si="117"/>
        <v>-</v>
      </c>
      <c r="K1079" s="61" t="str">
        <f t="shared" si="118"/>
        <v>-</v>
      </c>
      <c r="L1079" s="25" t="s">
        <v>12</v>
      </c>
    </row>
    <row r="1080" spans="2:12" ht="13.5">
      <c r="B1080" s="25" t="s">
        <v>33</v>
      </c>
      <c r="C1080" s="13">
        <v>0</v>
      </c>
      <c r="D1080" s="5">
        <v>0</v>
      </c>
      <c r="E1080" s="42">
        <v>0</v>
      </c>
      <c r="F1080" s="51">
        <v>0</v>
      </c>
      <c r="G1080" s="5">
        <v>0</v>
      </c>
      <c r="H1080" s="52">
        <v>0</v>
      </c>
      <c r="I1080" s="60" t="str">
        <f t="shared" si="116"/>
        <v>-</v>
      </c>
      <c r="J1080" s="8" t="str">
        <f t="shared" si="117"/>
        <v>-</v>
      </c>
      <c r="K1080" s="61" t="str">
        <f t="shared" si="118"/>
        <v>-</v>
      </c>
      <c r="L1080" s="25" t="s">
        <v>33</v>
      </c>
    </row>
    <row r="1081" spans="2:12" ht="13.5">
      <c r="B1081" s="25" t="s">
        <v>13</v>
      </c>
      <c r="C1081" s="13">
        <v>0</v>
      </c>
      <c r="D1081" s="5">
        <v>0</v>
      </c>
      <c r="E1081" s="42">
        <v>0</v>
      </c>
      <c r="F1081" s="51">
        <v>0</v>
      </c>
      <c r="G1081" s="5">
        <v>0</v>
      </c>
      <c r="H1081" s="52">
        <v>0</v>
      </c>
      <c r="I1081" s="60" t="str">
        <f t="shared" si="116"/>
        <v>-</v>
      </c>
      <c r="J1081" s="8" t="str">
        <f t="shared" si="117"/>
        <v>-</v>
      </c>
      <c r="K1081" s="61" t="str">
        <f t="shared" si="118"/>
        <v>-</v>
      </c>
      <c r="L1081" s="25" t="s">
        <v>13</v>
      </c>
    </row>
    <row r="1082" spans="2:12" ht="13.5">
      <c r="B1082" s="25" t="s">
        <v>14</v>
      </c>
      <c r="C1082" s="13">
        <v>0</v>
      </c>
      <c r="D1082" s="5">
        <v>0</v>
      </c>
      <c r="E1082" s="42">
        <v>0</v>
      </c>
      <c r="F1082" s="51">
        <v>0</v>
      </c>
      <c r="G1082" s="5">
        <v>0</v>
      </c>
      <c r="H1082" s="52">
        <v>0</v>
      </c>
      <c r="I1082" s="60" t="str">
        <f t="shared" si="116"/>
        <v>-</v>
      </c>
      <c r="J1082" s="8" t="str">
        <f t="shared" si="117"/>
        <v>-</v>
      </c>
      <c r="K1082" s="61" t="str">
        <f t="shared" si="118"/>
        <v>-</v>
      </c>
      <c r="L1082" s="25" t="s">
        <v>14</v>
      </c>
    </row>
    <row r="1083" spans="2:12" ht="13.5">
      <c r="B1083" s="25" t="s">
        <v>15</v>
      </c>
      <c r="C1083" s="13">
        <v>0</v>
      </c>
      <c r="D1083" s="5">
        <v>0</v>
      </c>
      <c r="E1083" s="42">
        <v>0</v>
      </c>
      <c r="F1083" s="51">
        <v>0</v>
      </c>
      <c r="G1083" s="5">
        <v>0</v>
      </c>
      <c r="H1083" s="52">
        <v>0</v>
      </c>
      <c r="I1083" s="60" t="str">
        <f t="shared" si="116"/>
        <v>-</v>
      </c>
      <c r="J1083" s="8" t="str">
        <f t="shared" si="117"/>
        <v>-</v>
      </c>
      <c r="K1083" s="61" t="str">
        <f t="shared" si="118"/>
        <v>-</v>
      </c>
      <c r="L1083" s="25" t="s">
        <v>15</v>
      </c>
    </row>
    <row r="1084" spans="2:12" ht="13.5">
      <c r="B1084" s="25" t="s">
        <v>16</v>
      </c>
      <c r="C1084" s="13">
        <v>0</v>
      </c>
      <c r="D1084" s="5">
        <v>0</v>
      </c>
      <c r="E1084" s="42">
        <v>0</v>
      </c>
      <c r="F1084" s="51">
        <v>0</v>
      </c>
      <c r="G1084" s="5">
        <v>0</v>
      </c>
      <c r="H1084" s="52">
        <v>0</v>
      </c>
      <c r="I1084" s="60" t="str">
        <f t="shared" si="116"/>
        <v>-</v>
      </c>
      <c r="J1084" s="8" t="str">
        <f t="shared" si="117"/>
        <v>-</v>
      </c>
      <c r="K1084" s="61" t="str">
        <f t="shared" si="118"/>
        <v>-</v>
      </c>
      <c r="L1084" s="25" t="s">
        <v>16</v>
      </c>
    </row>
    <row r="1085" spans="2:12" ht="13.5">
      <c r="B1085" s="25" t="s">
        <v>17</v>
      </c>
      <c r="C1085" s="13">
        <v>0</v>
      </c>
      <c r="D1085" s="5">
        <v>0</v>
      </c>
      <c r="E1085" s="42">
        <v>0</v>
      </c>
      <c r="F1085" s="51">
        <v>0</v>
      </c>
      <c r="G1085" s="5">
        <v>0</v>
      </c>
      <c r="H1085" s="52">
        <v>0</v>
      </c>
      <c r="I1085" s="60" t="str">
        <f t="shared" si="116"/>
        <v>-</v>
      </c>
      <c r="J1085" s="8" t="str">
        <f t="shared" si="117"/>
        <v>-</v>
      </c>
      <c r="K1085" s="61" t="str">
        <f t="shared" si="118"/>
        <v>-</v>
      </c>
      <c r="L1085" s="25" t="s">
        <v>17</v>
      </c>
    </row>
    <row r="1086" spans="2:12" ht="13.5">
      <c r="B1086" s="25" t="s">
        <v>18</v>
      </c>
      <c r="C1086" s="13">
        <v>0</v>
      </c>
      <c r="D1086" s="5">
        <v>0</v>
      </c>
      <c r="E1086" s="42">
        <v>0</v>
      </c>
      <c r="F1086" s="51">
        <v>0</v>
      </c>
      <c r="G1086" s="5">
        <v>0</v>
      </c>
      <c r="H1086" s="52">
        <v>0</v>
      </c>
      <c r="I1086" s="60" t="str">
        <f t="shared" si="116"/>
        <v>-</v>
      </c>
      <c r="J1086" s="8" t="str">
        <f t="shared" si="117"/>
        <v>-</v>
      </c>
      <c r="K1086" s="61" t="str">
        <f t="shared" si="118"/>
        <v>-</v>
      </c>
      <c r="L1086" s="25" t="s">
        <v>18</v>
      </c>
    </row>
    <row r="1087" spans="2:12" ht="13.5">
      <c r="B1087" s="25" t="s">
        <v>19</v>
      </c>
      <c r="C1087" s="13">
        <v>0</v>
      </c>
      <c r="D1087" s="5">
        <v>0</v>
      </c>
      <c r="E1087" s="42">
        <v>0</v>
      </c>
      <c r="F1087" s="51">
        <v>0</v>
      </c>
      <c r="G1087" s="5">
        <v>0</v>
      </c>
      <c r="H1087" s="52">
        <v>0</v>
      </c>
      <c r="I1087" s="60" t="str">
        <f t="shared" si="116"/>
        <v>-</v>
      </c>
      <c r="J1087" s="8" t="str">
        <f t="shared" si="117"/>
        <v>-</v>
      </c>
      <c r="K1087" s="61" t="str">
        <f t="shared" si="118"/>
        <v>-</v>
      </c>
      <c r="L1087" s="25" t="s">
        <v>19</v>
      </c>
    </row>
    <row r="1088" spans="2:12" ht="13.5">
      <c r="B1088" s="25" t="s">
        <v>20</v>
      </c>
      <c r="C1088" s="13">
        <v>0</v>
      </c>
      <c r="D1088" s="5">
        <v>0</v>
      </c>
      <c r="E1088" s="42">
        <v>0</v>
      </c>
      <c r="F1088" s="51">
        <v>0</v>
      </c>
      <c r="G1088" s="5">
        <v>0</v>
      </c>
      <c r="H1088" s="52">
        <v>0</v>
      </c>
      <c r="I1088" s="60" t="str">
        <f t="shared" si="116"/>
        <v>-</v>
      </c>
      <c r="J1088" s="8" t="str">
        <f t="shared" si="117"/>
        <v>-</v>
      </c>
      <c r="K1088" s="61" t="str">
        <f t="shared" si="118"/>
        <v>-</v>
      </c>
      <c r="L1088" s="25" t="s">
        <v>20</v>
      </c>
    </row>
    <row r="1089" spans="2:12" ht="13.5">
      <c r="B1089" s="25" t="s">
        <v>21</v>
      </c>
      <c r="C1089" s="13">
        <v>0</v>
      </c>
      <c r="D1089" s="5">
        <v>0</v>
      </c>
      <c r="E1089" s="42">
        <v>0</v>
      </c>
      <c r="F1089" s="51">
        <v>0</v>
      </c>
      <c r="G1089" s="5">
        <v>0</v>
      </c>
      <c r="H1089" s="52">
        <v>0</v>
      </c>
      <c r="I1089" s="60" t="str">
        <f t="shared" si="116"/>
        <v>-</v>
      </c>
      <c r="J1089" s="8" t="str">
        <f t="shared" si="117"/>
        <v>-</v>
      </c>
      <c r="K1089" s="61" t="str">
        <f t="shared" si="118"/>
        <v>-</v>
      </c>
      <c r="L1089" s="25" t="s">
        <v>21</v>
      </c>
    </row>
    <row r="1090" spans="2:12" ht="13.5">
      <c r="B1090" s="25" t="s">
        <v>22</v>
      </c>
      <c r="C1090" s="13">
        <v>0</v>
      </c>
      <c r="D1090" s="5">
        <v>0</v>
      </c>
      <c r="E1090" s="42">
        <v>0</v>
      </c>
      <c r="F1090" s="51">
        <v>0</v>
      </c>
      <c r="G1090" s="5">
        <v>0</v>
      </c>
      <c r="H1090" s="52">
        <v>0</v>
      </c>
      <c r="I1090" s="60" t="str">
        <f t="shared" si="116"/>
        <v>-</v>
      </c>
      <c r="J1090" s="8" t="str">
        <f t="shared" si="117"/>
        <v>-</v>
      </c>
      <c r="K1090" s="61" t="str">
        <f t="shared" si="118"/>
        <v>-</v>
      </c>
      <c r="L1090" s="25" t="s">
        <v>22</v>
      </c>
    </row>
    <row r="1091" spans="2:12" ht="13.5">
      <c r="B1091" s="25" t="s">
        <v>23</v>
      </c>
      <c r="C1091" s="13">
        <v>0</v>
      </c>
      <c r="D1091" s="5">
        <v>0</v>
      </c>
      <c r="E1091" s="42">
        <v>0</v>
      </c>
      <c r="F1091" s="51">
        <v>0</v>
      </c>
      <c r="G1091" s="5">
        <v>0</v>
      </c>
      <c r="H1091" s="52">
        <v>0</v>
      </c>
      <c r="I1091" s="60" t="str">
        <f t="shared" si="116"/>
        <v>-</v>
      </c>
      <c r="J1091" s="8" t="str">
        <f t="shared" si="117"/>
        <v>-</v>
      </c>
      <c r="K1091" s="61" t="str">
        <f t="shared" si="118"/>
        <v>-</v>
      </c>
      <c r="L1091" s="25" t="s">
        <v>23</v>
      </c>
    </row>
    <row r="1092" spans="2:12" ht="13.5">
      <c r="B1092" s="25" t="s">
        <v>37</v>
      </c>
      <c r="C1092" s="13">
        <v>0</v>
      </c>
      <c r="D1092" s="5">
        <v>0</v>
      </c>
      <c r="E1092" s="42">
        <v>0</v>
      </c>
      <c r="F1092" s="51">
        <v>0</v>
      </c>
      <c r="G1092" s="5">
        <v>0</v>
      </c>
      <c r="H1092" s="52">
        <v>0</v>
      </c>
      <c r="I1092" s="60" t="str">
        <f t="shared" si="116"/>
        <v>-</v>
      </c>
      <c r="J1092" s="8" t="str">
        <f t="shared" si="117"/>
        <v>-</v>
      </c>
      <c r="K1092" s="61" t="str">
        <f t="shared" si="118"/>
        <v>-</v>
      </c>
      <c r="L1092" s="25" t="s">
        <v>37</v>
      </c>
    </row>
    <row r="1093" spans="2:12" ht="13.5">
      <c r="B1093" s="25" t="s">
        <v>24</v>
      </c>
      <c r="C1093" s="13">
        <v>0</v>
      </c>
      <c r="D1093" s="5">
        <v>0</v>
      </c>
      <c r="E1093" s="42">
        <v>0</v>
      </c>
      <c r="F1093" s="51">
        <v>0</v>
      </c>
      <c r="G1093" s="5">
        <v>0</v>
      </c>
      <c r="H1093" s="52">
        <v>0</v>
      </c>
      <c r="I1093" s="60" t="str">
        <f t="shared" si="116"/>
        <v>-</v>
      </c>
      <c r="J1093" s="8" t="str">
        <f t="shared" si="117"/>
        <v>-</v>
      </c>
      <c r="K1093" s="61" t="str">
        <f t="shared" si="118"/>
        <v>-</v>
      </c>
      <c r="L1093" s="25" t="s">
        <v>24</v>
      </c>
    </row>
    <row r="1094" spans="2:12" ht="13.5">
      <c r="B1094" s="25" t="s">
        <v>25</v>
      </c>
      <c r="C1094" s="13">
        <v>0</v>
      </c>
      <c r="D1094" s="5">
        <v>0</v>
      </c>
      <c r="E1094" s="42">
        <v>0</v>
      </c>
      <c r="F1094" s="51">
        <v>0</v>
      </c>
      <c r="G1094" s="5">
        <v>0</v>
      </c>
      <c r="H1094" s="52">
        <v>0</v>
      </c>
      <c r="I1094" s="60" t="str">
        <f t="shared" si="116"/>
        <v>-</v>
      </c>
      <c r="J1094" s="8" t="str">
        <f t="shared" si="117"/>
        <v>-</v>
      </c>
      <c r="K1094" s="61" t="str">
        <f t="shared" si="118"/>
        <v>-</v>
      </c>
      <c r="L1094" s="25" t="s">
        <v>25</v>
      </c>
    </row>
    <row r="1095" spans="2:12" ht="13.5">
      <c r="B1095" s="25" t="s">
        <v>26</v>
      </c>
      <c r="C1095" s="13">
        <v>0</v>
      </c>
      <c r="D1095" s="5">
        <v>0</v>
      </c>
      <c r="E1095" s="42">
        <v>0</v>
      </c>
      <c r="F1095" s="51">
        <v>0</v>
      </c>
      <c r="G1095" s="5">
        <v>0</v>
      </c>
      <c r="H1095" s="52">
        <v>0</v>
      </c>
      <c r="I1095" s="60" t="str">
        <f t="shared" si="116"/>
        <v>-</v>
      </c>
      <c r="J1095" s="8" t="str">
        <f t="shared" si="117"/>
        <v>-</v>
      </c>
      <c r="K1095" s="61" t="str">
        <f t="shared" si="118"/>
        <v>-</v>
      </c>
      <c r="L1095" s="25" t="s">
        <v>26</v>
      </c>
    </row>
    <row r="1096" spans="2:12" ht="13.5">
      <c r="B1096" s="25" t="s">
        <v>27</v>
      </c>
      <c r="C1096" s="13">
        <v>0</v>
      </c>
      <c r="D1096" s="5">
        <v>0</v>
      </c>
      <c r="E1096" s="42">
        <v>0</v>
      </c>
      <c r="F1096" s="51">
        <v>0</v>
      </c>
      <c r="G1096" s="5">
        <v>0</v>
      </c>
      <c r="H1096" s="52">
        <v>0</v>
      </c>
      <c r="I1096" s="60" t="str">
        <f t="shared" si="116"/>
        <v>-</v>
      </c>
      <c r="J1096" s="8" t="str">
        <f t="shared" si="117"/>
        <v>-</v>
      </c>
      <c r="K1096" s="61" t="str">
        <f t="shared" si="118"/>
        <v>-</v>
      </c>
      <c r="L1096" s="25" t="s">
        <v>27</v>
      </c>
    </row>
    <row r="1097" spans="2:12" ht="13.5">
      <c r="B1097" s="25" t="s">
        <v>28</v>
      </c>
      <c r="C1097" s="13">
        <v>0</v>
      </c>
      <c r="D1097" s="5">
        <v>0</v>
      </c>
      <c r="E1097" s="42">
        <v>0</v>
      </c>
      <c r="F1097" s="51">
        <v>0</v>
      </c>
      <c r="G1097" s="5">
        <v>0</v>
      </c>
      <c r="H1097" s="52">
        <v>0</v>
      </c>
      <c r="I1097" s="60" t="str">
        <f t="shared" si="116"/>
        <v>-</v>
      </c>
      <c r="J1097" s="8" t="str">
        <f t="shared" si="117"/>
        <v>-</v>
      </c>
      <c r="K1097" s="61" t="str">
        <f t="shared" si="118"/>
        <v>-</v>
      </c>
      <c r="L1097" s="25" t="s">
        <v>28</v>
      </c>
    </row>
    <row r="1098" spans="2:12" ht="13.5">
      <c r="B1098" s="25" t="s">
        <v>29</v>
      </c>
      <c r="C1098" s="13">
        <v>0</v>
      </c>
      <c r="D1098" s="5">
        <v>0</v>
      </c>
      <c r="E1098" s="42">
        <v>0</v>
      </c>
      <c r="F1098" s="51">
        <v>0</v>
      </c>
      <c r="G1098" s="5">
        <v>0</v>
      </c>
      <c r="H1098" s="52">
        <v>0</v>
      </c>
      <c r="I1098" s="60" t="str">
        <f t="shared" si="116"/>
        <v>-</v>
      </c>
      <c r="J1098" s="8" t="str">
        <f t="shared" si="117"/>
        <v>-</v>
      </c>
      <c r="K1098" s="61" t="str">
        <f t="shared" si="118"/>
        <v>-</v>
      </c>
      <c r="L1098" s="25" t="s">
        <v>29</v>
      </c>
    </row>
    <row r="1099" spans="2:12" ht="13.5">
      <c r="B1099" s="25" t="s">
        <v>30</v>
      </c>
      <c r="C1099" s="13">
        <v>0</v>
      </c>
      <c r="D1099" s="7">
        <v>0</v>
      </c>
      <c r="E1099" s="42">
        <v>0</v>
      </c>
      <c r="F1099" s="51">
        <v>0</v>
      </c>
      <c r="G1099" s="7">
        <v>0</v>
      </c>
      <c r="H1099" s="52">
        <v>0</v>
      </c>
      <c r="I1099" s="60" t="str">
        <f t="shared" si="116"/>
        <v>-</v>
      </c>
      <c r="J1099" s="7" t="str">
        <f t="shared" si="117"/>
        <v>-</v>
      </c>
      <c r="K1099" s="61" t="str">
        <f t="shared" si="118"/>
        <v>-</v>
      </c>
      <c r="L1099" s="25" t="s">
        <v>30</v>
      </c>
    </row>
    <row r="1100" spans="2:12" ht="13.5">
      <c r="B1100" s="25" t="s">
        <v>31</v>
      </c>
      <c r="C1100" s="13">
        <v>0</v>
      </c>
      <c r="D1100" s="5">
        <v>0</v>
      </c>
      <c r="E1100" s="42">
        <v>0</v>
      </c>
      <c r="F1100" s="51">
        <v>0</v>
      </c>
      <c r="G1100" s="5">
        <v>0</v>
      </c>
      <c r="H1100" s="52">
        <v>0</v>
      </c>
      <c r="I1100" s="60" t="str">
        <f t="shared" si="116"/>
        <v>-</v>
      </c>
      <c r="J1100" s="8" t="str">
        <f t="shared" si="117"/>
        <v>-</v>
      </c>
      <c r="K1100" s="61" t="str">
        <f t="shared" si="118"/>
        <v>-</v>
      </c>
      <c r="L1100" s="25" t="s">
        <v>31</v>
      </c>
    </row>
    <row r="1101" spans="2:12" ht="13.5">
      <c r="B1101" s="26" t="s">
        <v>32</v>
      </c>
      <c r="C1101" s="14">
        <v>0</v>
      </c>
      <c r="D1101" s="15">
        <v>0</v>
      </c>
      <c r="E1101" s="43">
        <v>0</v>
      </c>
      <c r="F1101" s="53">
        <v>0</v>
      </c>
      <c r="G1101" s="15">
        <v>0</v>
      </c>
      <c r="H1101" s="54">
        <v>0</v>
      </c>
      <c r="I1101" s="62" t="str">
        <f t="shared" si="116"/>
        <v>-</v>
      </c>
      <c r="J1101" s="63" t="str">
        <f t="shared" si="117"/>
        <v>-</v>
      </c>
      <c r="K1101" s="64" t="str">
        <f t="shared" si="118"/>
        <v>-</v>
      </c>
      <c r="L1101" s="26" t="s">
        <v>32</v>
      </c>
    </row>
    <row r="1102" spans="2:12" ht="15.75" customHeight="1">
      <c r="B1102" s="36" t="s">
        <v>38</v>
      </c>
      <c r="C1102" s="37">
        <v>0</v>
      </c>
      <c r="D1102" s="38">
        <v>0</v>
      </c>
      <c r="E1102" s="44">
        <v>0</v>
      </c>
      <c r="F1102" s="55">
        <v>0</v>
      </c>
      <c r="G1102" s="38">
        <v>0</v>
      </c>
      <c r="H1102" s="56">
        <v>0</v>
      </c>
      <c r="I1102" s="65" t="str">
        <f t="shared" si="116"/>
        <v>-</v>
      </c>
      <c r="J1102" s="66" t="str">
        <f t="shared" si="117"/>
        <v>-</v>
      </c>
      <c r="K1102" s="67" t="str">
        <f t="shared" si="118"/>
        <v>-</v>
      </c>
      <c r="L1102" s="36" t="s">
        <v>38</v>
      </c>
    </row>
    <row r="1103" spans="2:12" ht="15.75" customHeight="1">
      <c r="B1103" s="36" t="s">
        <v>39</v>
      </c>
      <c r="C1103" s="37">
        <v>0</v>
      </c>
      <c r="D1103" s="38">
        <v>0</v>
      </c>
      <c r="E1103" s="44">
        <v>0</v>
      </c>
      <c r="F1103" s="55">
        <v>0</v>
      </c>
      <c r="G1103" s="38">
        <v>0</v>
      </c>
      <c r="H1103" s="56">
        <v>0</v>
      </c>
      <c r="I1103" s="65" t="str">
        <f t="shared" si="116"/>
        <v>-</v>
      </c>
      <c r="J1103" s="66" t="str">
        <f t="shared" si="117"/>
        <v>-</v>
      </c>
      <c r="K1103" s="67" t="str">
        <f t="shared" si="118"/>
        <v>-</v>
      </c>
      <c r="L1103" s="36" t="s">
        <v>39</v>
      </c>
    </row>
    <row r="1105" ht="18.75">
      <c r="B1105" s="3" t="s">
        <v>68</v>
      </c>
    </row>
    <row r="1106" ht="13.5">
      <c r="K1106" s="1" t="s">
        <v>45</v>
      </c>
    </row>
    <row r="1107" spans="1:12" s="2" customFormat="1" ht="17.25" customHeight="1">
      <c r="A1107" s="1"/>
      <c r="B1107" s="22" t="s">
        <v>48</v>
      </c>
      <c r="C1107" s="167" t="s">
        <v>41</v>
      </c>
      <c r="D1107" s="168"/>
      <c r="E1107" s="169"/>
      <c r="F1107" s="168" t="s">
        <v>42</v>
      </c>
      <c r="G1107" s="168"/>
      <c r="H1107" s="168"/>
      <c r="I1107" s="167" t="s">
        <v>43</v>
      </c>
      <c r="J1107" s="168"/>
      <c r="K1107" s="169"/>
      <c r="L1107" s="22" t="s">
        <v>46</v>
      </c>
    </row>
    <row r="1108" spans="1:12" s="2" customFormat="1" ht="17.25" customHeight="1">
      <c r="A1108" s="1"/>
      <c r="B1108" s="23"/>
      <c r="C1108" s="12" t="s">
        <v>34</v>
      </c>
      <c r="D1108" s="9" t="s">
        <v>35</v>
      </c>
      <c r="E1108" s="10" t="s">
        <v>40</v>
      </c>
      <c r="F1108" s="31" t="s">
        <v>34</v>
      </c>
      <c r="G1108" s="9" t="s">
        <v>35</v>
      </c>
      <c r="H1108" s="32" t="s">
        <v>40</v>
      </c>
      <c r="I1108" s="12" t="s">
        <v>89</v>
      </c>
      <c r="J1108" s="9" t="s">
        <v>90</v>
      </c>
      <c r="K1108" s="10" t="s">
        <v>91</v>
      </c>
      <c r="L1108" s="23"/>
    </row>
    <row r="1109" spans="2:12" s="2" customFormat="1" ht="17.25" customHeight="1">
      <c r="B1109" s="27" t="s">
        <v>44</v>
      </c>
      <c r="C1109" s="28" t="s">
        <v>92</v>
      </c>
      <c r="D1109" s="29" t="s">
        <v>93</v>
      </c>
      <c r="E1109" s="30" t="s">
        <v>94</v>
      </c>
      <c r="F1109" s="33" t="s">
        <v>95</v>
      </c>
      <c r="G1109" s="29" t="s">
        <v>96</v>
      </c>
      <c r="H1109" s="34" t="s">
        <v>97</v>
      </c>
      <c r="I1109" s="28"/>
      <c r="J1109" s="29"/>
      <c r="K1109" s="30"/>
      <c r="L1109" s="27" t="s">
        <v>47</v>
      </c>
    </row>
    <row r="1110" spans="1:12" ht="13.5">
      <c r="A1110" s="2"/>
      <c r="B1110" s="24" t="s">
        <v>98</v>
      </c>
      <c r="C1110" s="18">
        <v>0</v>
      </c>
      <c r="D1110" s="19">
        <v>0</v>
      </c>
      <c r="E1110" s="41">
        <v>0</v>
      </c>
      <c r="F1110" s="49">
        <v>0</v>
      </c>
      <c r="G1110" s="19">
        <v>0</v>
      </c>
      <c r="H1110" s="50">
        <v>0</v>
      </c>
      <c r="I1110" s="57" t="str">
        <f aca="true" t="shared" si="119" ref="I1110:I1151">IF(C1110=0,"-",ROUND(F1110/C1110*100,1))</f>
        <v>-</v>
      </c>
      <c r="J1110" s="58" t="str">
        <f aca="true" t="shared" si="120" ref="J1110:J1151">IF(D1110=0,"-",ROUND(G1110/D1110*100,1))</f>
        <v>-</v>
      </c>
      <c r="K1110" s="59" t="str">
        <f aca="true" t="shared" si="121" ref="K1110:K1151">IF(E1110=0,"-",ROUND(H1110/E1110*100,1))</f>
        <v>-</v>
      </c>
      <c r="L1110" s="35" t="s">
        <v>98</v>
      </c>
    </row>
    <row r="1111" spans="1:12" ht="13.5">
      <c r="A1111" s="2"/>
      <c r="B1111" s="25" t="s">
        <v>0</v>
      </c>
      <c r="C1111" s="13">
        <v>0</v>
      </c>
      <c r="D1111" s="5">
        <v>0</v>
      </c>
      <c r="E1111" s="42">
        <v>0</v>
      </c>
      <c r="F1111" s="51">
        <v>0</v>
      </c>
      <c r="G1111" s="5">
        <v>0</v>
      </c>
      <c r="H1111" s="52">
        <v>0</v>
      </c>
      <c r="I1111" s="60" t="str">
        <f t="shared" si="119"/>
        <v>-</v>
      </c>
      <c r="J1111" s="8" t="str">
        <f t="shared" si="120"/>
        <v>-</v>
      </c>
      <c r="K1111" s="61" t="str">
        <f t="shared" si="121"/>
        <v>-</v>
      </c>
      <c r="L1111" s="25" t="s">
        <v>0</v>
      </c>
    </row>
    <row r="1112" spans="2:12" ht="13.5">
      <c r="B1112" s="25" t="s">
        <v>1</v>
      </c>
      <c r="C1112" s="13">
        <v>0</v>
      </c>
      <c r="D1112" s="5">
        <v>0</v>
      </c>
      <c r="E1112" s="42">
        <v>0</v>
      </c>
      <c r="F1112" s="51">
        <v>0</v>
      </c>
      <c r="G1112" s="5">
        <v>0</v>
      </c>
      <c r="H1112" s="52">
        <v>0</v>
      </c>
      <c r="I1112" s="60" t="str">
        <f t="shared" si="119"/>
        <v>-</v>
      </c>
      <c r="J1112" s="8" t="str">
        <f t="shared" si="120"/>
        <v>-</v>
      </c>
      <c r="K1112" s="61" t="str">
        <f t="shared" si="121"/>
        <v>-</v>
      </c>
      <c r="L1112" s="25" t="s">
        <v>1</v>
      </c>
    </row>
    <row r="1113" spans="2:12" ht="13.5">
      <c r="B1113" s="25" t="s">
        <v>2</v>
      </c>
      <c r="C1113" s="13">
        <v>0</v>
      </c>
      <c r="D1113" s="5">
        <v>0</v>
      </c>
      <c r="E1113" s="42">
        <v>0</v>
      </c>
      <c r="F1113" s="51">
        <v>0</v>
      </c>
      <c r="G1113" s="5">
        <v>0</v>
      </c>
      <c r="H1113" s="52">
        <v>0</v>
      </c>
      <c r="I1113" s="60" t="str">
        <f t="shared" si="119"/>
        <v>-</v>
      </c>
      <c r="J1113" s="8" t="str">
        <f t="shared" si="120"/>
        <v>-</v>
      </c>
      <c r="K1113" s="61" t="str">
        <f t="shared" si="121"/>
        <v>-</v>
      </c>
      <c r="L1113" s="25" t="s">
        <v>2</v>
      </c>
    </row>
    <row r="1114" spans="2:12" ht="13.5">
      <c r="B1114" s="25" t="s">
        <v>3</v>
      </c>
      <c r="C1114" s="13">
        <v>0</v>
      </c>
      <c r="D1114" s="5">
        <v>0</v>
      </c>
      <c r="E1114" s="42">
        <v>0</v>
      </c>
      <c r="F1114" s="51">
        <v>0</v>
      </c>
      <c r="G1114" s="5">
        <v>0</v>
      </c>
      <c r="H1114" s="52">
        <v>0</v>
      </c>
      <c r="I1114" s="60" t="str">
        <f t="shared" si="119"/>
        <v>-</v>
      </c>
      <c r="J1114" s="8" t="str">
        <f t="shared" si="120"/>
        <v>-</v>
      </c>
      <c r="K1114" s="61" t="str">
        <f t="shared" si="121"/>
        <v>-</v>
      </c>
      <c r="L1114" s="25" t="s">
        <v>3</v>
      </c>
    </row>
    <row r="1115" spans="2:12" ht="13.5">
      <c r="B1115" s="25" t="s">
        <v>4</v>
      </c>
      <c r="C1115" s="13">
        <v>0</v>
      </c>
      <c r="D1115" s="5">
        <v>0</v>
      </c>
      <c r="E1115" s="42">
        <v>0</v>
      </c>
      <c r="F1115" s="51">
        <v>0</v>
      </c>
      <c r="G1115" s="5">
        <v>0</v>
      </c>
      <c r="H1115" s="52">
        <v>0</v>
      </c>
      <c r="I1115" s="60" t="str">
        <f t="shared" si="119"/>
        <v>-</v>
      </c>
      <c r="J1115" s="8" t="str">
        <f t="shared" si="120"/>
        <v>-</v>
      </c>
      <c r="K1115" s="61" t="str">
        <f t="shared" si="121"/>
        <v>-</v>
      </c>
      <c r="L1115" s="25" t="s">
        <v>4</v>
      </c>
    </row>
    <row r="1116" spans="2:12" ht="13.5">
      <c r="B1116" s="25" t="s">
        <v>80</v>
      </c>
      <c r="C1116" s="13">
        <v>0</v>
      </c>
      <c r="D1116" s="5">
        <v>0</v>
      </c>
      <c r="E1116" s="42">
        <v>0</v>
      </c>
      <c r="F1116" s="51">
        <v>0</v>
      </c>
      <c r="G1116" s="5">
        <v>0</v>
      </c>
      <c r="H1116" s="52">
        <v>0</v>
      </c>
      <c r="I1116" s="60" t="str">
        <f t="shared" si="119"/>
        <v>-</v>
      </c>
      <c r="J1116" s="8" t="str">
        <f t="shared" si="120"/>
        <v>-</v>
      </c>
      <c r="K1116" s="61" t="str">
        <f t="shared" si="121"/>
        <v>-</v>
      </c>
      <c r="L1116" s="25" t="s">
        <v>81</v>
      </c>
    </row>
    <row r="1117" spans="2:12" ht="13.5">
      <c r="B1117" s="25" t="s">
        <v>5</v>
      </c>
      <c r="C1117" s="13">
        <v>0</v>
      </c>
      <c r="D1117" s="5">
        <v>0</v>
      </c>
      <c r="E1117" s="42">
        <v>0</v>
      </c>
      <c r="F1117" s="51">
        <v>0</v>
      </c>
      <c r="G1117" s="5">
        <v>0</v>
      </c>
      <c r="H1117" s="52">
        <v>0</v>
      </c>
      <c r="I1117" s="60" t="str">
        <f t="shared" si="119"/>
        <v>-</v>
      </c>
      <c r="J1117" s="8" t="str">
        <f t="shared" si="120"/>
        <v>-</v>
      </c>
      <c r="K1117" s="61" t="str">
        <f t="shared" si="121"/>
        <v>-</v>
      </c>
      <c r="L1117" s="25" t="s">
        <v>5</v>
      </c>
    </row>
    <row r="1118" spans="2:12" ht="13.5">
      <c r="B1118" s="25" t="s">
        <v>6</v>
      </c>
      <c r="C1118" s="13">
        <v>0</v>
      </c>
      <c r="D1118" s="5">
        <v>0</v>
      </c>
      <c r="E1118" s="42">
        <v>0</v>
      </c>
      <c r="F1118" s="51">
        <v>0</v>
      </c>
      <c r="G1118" s="5">
        <v>0</v>
      </c>
      <c r="H1118" s="52">
        <v>0</v>
      </c>
      <c r="I1118" s="60" t="str">
        <f t="shared" si="119"/>
        <v>-</v>
      </c>
      <c r="J1118" s="8" t="str">
        <f t="shared" si="120"/>
        <v>-</v>
      </c>
      <c r="K1118" s="61" t="str">
        <f t="shared" si="121"/>
        <v>-</v>
      </c>
      <c r="L1118" s="25" t="s">
        <v>6</v>
      </c>
    </row>
    <row r="1119" spans="2:12" ht="13.5">
      <c r="B1119" s="26" t="s">
        <v>7</v>
      </c>
      <c r="C1119" s="14">
        <v>0</v>
      </c>
      <c r="D1119" s="15">
        <v>0</v>
      </c>
      <c r="E1119" s="43">
        <v>0</v>
      </c>
      <c r="F1119" s="53">
        <v>0</v>
      </c>
      <c r="G1119" s="15">
        <v>0</v>
      </c>
      <c r="H1119" s="54">
        <v>0</v>
      </c>
      <c r="I1119" s="62" t="str">
        <f t="shared" si="119"/>
        <v>-</v>
      </c>
      <c r="J1119" s="63" t="str">
        <f t="shared" si="120"/>
        <v>-</v>
      </c>
      <c r="K1119" s="64" t="str">
        <f t="shared" si="121"/>
        <v>-</v>
      </c>
      <c r="L1119" s="26" t="s">
        <v>7</v>
      </c>
    </row>
    <row r="1120" spans="2:12" ht="13.5">
      <c r="B1120" s="25" t="str">
        <f>B1072</f>
        <v>葛　城　市</v>
      </c>
      <c r="C1120" s="14">
        <v>0</v>
      </c>
      <c r="D1120" s="15">
        <v>0</v>
      </c>
      <c r="E1120" s="43">
        <v>0</v>
      </c>
      <c r="F1120" s="53">
        <v>0</v>
      </c>
      <c r="G1120" s="15">
        <v>0</v>
      </c>
      <c r="H1120" s="54">
        <v>0</v>
      </c>
      <c r="I1120" s="62" t="str">
        <f t="shared" si="119"/>
        <v>-</v>
      </c>
      <c r="J1120" s="63" t="str">
        <f t="shared" si="120"/>
        <v>-</v>
      </c>
      <c r="K1120" s="64" t="str">
        <f t="shared" si="121"/>
        <v>-</v>
      </c>
      <c r="L1120" s="25" t="str">
        <f>B1120</f>
        <v>葛　城　市</v>
      </c>
    </row>
    <row r="1121" spans="2:12" ht="15.75" customHeight="1">
      <c r="B1121" s="80" t="s">
        <v>87</v>
      </c>
      <c r="C1121" s="14">
        <v>0</v>
      </c>
      <c r="D1121" s="15">
        <v>0</v>
      </c>
      <c r="E1121" s="43">
        <v>0</v>
      </c>
      <c r="F1121" s="53">
        <v>0</v>
      </c>
      <c r="G1121" s="15">
        <v>0</v>
      </c>
      <c r="H1121" s="54">
        <v>0</v>
      </c>
      <c r="I1121" s="62" t="str">
        <f t="shared" si="119"/>
        <v>-</v>
      </c>
      <c r="J1121" s="63" t="str">
        <f t="shared" si="120"/>
        <v>-</v>
      </c>
      <c r="K1121" s="64" t="str">
        <f t="shared" si="121"/>
        <v>-</v>
      </c>
      <c r="L1121" s="80" t="s">
        <v>87</v>
      </c>
    </row>
    <row r="1122" spans="2:12" ht="13.5">
      <c r="B1122" s="36" t="s">
        <v>36</v>
      </c>
      <c r="C1122" s="37">
        <v>0</v>
      </c>
      <c r="D1122" s="38">
        <v>0</v>
      </c>
      <c r="E1122" s="44">
        <v>0</v>
      </c>
      <c r="F1122" s="55">
        <v>0</v>
      </c>
      <c r="G1122" s="38">
        <v>0</v>
      </c>
      <c r="H1122" s="56">
        <v>0</v>
      </c>
      <c r="I1122" s="65" t="str">
        <f t="shared" si="119"/>
        <v>-</v>
      </c>
      <c r="J1122" s="66" t="str">
        <f t="shared" si="120"/>
        <v>-</v>
      </c>
      <c r="K1122" s="67" t="str">
        <f t="shared" si="121"/>
        <v>-</v>
      </c>
      <c r="L1122" s="36" t="s">
        <v>36</v>
      </c>
    </row>
    <row r="1123" spans="2:12" ht="13.5">
      <c r="B1123" s="25" t="s">
        <v>8</v>
      </c>
      <c r="C1123" s="13">
        <v>0</v>
      </c>
      <c r="D1123" s="5">
        <v>0</v>
      </c>
      <c r="E1123" s="42">
        <v>0</v>
      </c>
      <c r="F1123" s="51">
        <v>0</v>
      </c>
      <c r="G1123" s="5">
        <v>0</v>
      </c>
      <c r="H1123" s="52">
        <v>0</v>
      </c>
      <c r="I1123" s="60" t="str">
        <f t="shared" si="119"/>
        <v>-</v>
      </c>
      <c r="J1123" s="8" t="str">
        <f t="shared" si="120"/>
        <v>-</v>
      </c>
      <c r="K1123" s="61" t="str">
        <f t="shared" si="121"/>
        <v>-</v>
      </c>
      <c r="L1123" s="25" t="s">
        <v>8</v>
      </c>
    </row>
    <row r="1124" spans="2:12" ht="13.5">
      <c r="B1124" s="25" t="s">
        <v>9</v>
      </c>
      <c r="C1124" s="13">
        <v>0</v>
      </c>
      <c r="D1124" s="5">
        <v>0</v>
      </c>
      <c r="E1124" s="42">
        <v>0</v>
      </c>
      <c r="F1124" s="51">
        <v>0</v>
      </c>
      <c r="G1124" s="5">
        <v>0</v>
      </c>
      <c r="H1124" s="52">
        <v>0</v>
      </c>
      <c r="I1124" s="60" t="str">
        <f t="shared" si="119"/>
        <v>-</v>
      </c>
      <c r="J1124" s="8" t="str">
        <f t="shared" si="120"/>
        <v>-</v>
      </c>
      <c r="K1124" s="61" t="str">
        <f t="shared" si="121"/>
        <v>-</v>
      </c>
      <c r="L1124" s="25" t="s">
        <v>9</v>
      </c>
    </row>
    <row r="1125" spans="2:12" ht="13.5">
      <c r="B1125" s="25" t="s">
        <v>10</v>
      </c>
      <c r="C1125" s="13">
        <v>0</v>
      </c>
      <c r="D1125" s="5">
        <v>0</v>
      </c>
      <c r="E1125" s="42">
        <v>0</v>
      </c>
      <c r="F1125" s="51">
        <v>0</v>
      </c>
      <c r="G1125" s="5">
        <v>0</v>
      </c>
      <c r="H1125" s="52">
        <v>0</v>
      </c>
      <c r="I1125" s="60" t="str">
        <f t="shared" si="119"/>
        <v>-</v>
      </c>
      <c r="J1125" s="8" t="str">
        <f t="shared" si="120"/>
        <v>-</v>
      </c>
      <c r="K1125" s="61" t="str">
        <f t="shared" si="121"/>
        <v>-</v>
      </c>
      <c r="L1125" s="25" t="s">
        <v>10</v>
      </c>
    </row>
    <row r="1126" spans="2:12" ht="13.5">
      <c r="B1126" s="25" t="s">
        <v>11</v>
      </c>
      <c r="C1126" s="13">
        <v>0</v>
      </c>
      <c r="D1126" s="5">
        <v>0</v>
      </c>
      <c r="E1126" s="42">
        <v>0</v>
      </c>
      <c r="F1126" s="51">
        <v>0</v>
      </c>
      <c r="G1126" s="5">
        <v>0</v>
      </c>
      <c r="H1126" s="52">
        <v>0</v>
      </c>
      <c r="I1126" s="60" t="str">
        <f t="shared" si="119"/>
        <v>-</v>
      </c>
      <c r="J1126" s="8" t="str">
        <f t="shared" si="120"/>
        <v>-</v>
      </c>
      <c r="K1126" s="61" t="str">
        <f t="shared" si="121"/>
        <v>-</v>
      </c>
      <c r="L1126" s="25" t="s">
        <v>11</v>
      </c>
    </row>
    <row r="1127" spans="2:12" ht="13.5">
      <c r="B1127" s="25" t="s">
        <v>12</v>
      </c>
      <c r="C1127" s="13">
        <v>0</v>
      </c>
      <c r="D1127" s="5">
        <v>0</v>
      </c>
      <c r="E1127" s="42">
        <v>0</v>
      </c>
      <c r="F1127" s="51">
        <v>0</v>
      </c>
      <c r="G1127" s="5">
        <v>0</v>
      </c>
      <c r="H1127" s="52">
        <v>0</v>
      </c>
      <c r="I1127" s="60" t="str">
        <f t="shared" si="119"/>
        <v>-</v>
      </c>
      <c r="J1127" s="8" t="str">
        <f t="shared" si="120"/>
        <v>-</v>
      </c>
      <c r="K1127" s="61" t="str">
        <f t="shared" si="121"/>
        <v>-</v>
      </c>
      <c r="L1127" s="25" t="s">
        <v>12</v>
      </c>
    </row>
    <row r="1128" spans="2:12" ht="13.5">
      <c r="B1128" s="25" t="s">
        <v>33</v>
      </c>
      <c r="C1128" s="13">
        <v>0</v>
      </c>
      <c r="D1128" s="5">
        <v>0</v>
      </c>
      <c r="E1128" s="42">
        <v>0</v>
      </c>
      <c r="F1128" s="51">
        <v>0</v>
      </c>
      <c r="G1128" s="5">
        <v>0</v>
      </c>
      <c r="H1128" s="52">
        <v>0</v>
      </c>
      <c r="I1128" s="60" t="str">
        <f t="shared" si="119"/>
        <v>-</v>
      </c>
      <c r="J1128" s="8" t="str">
        <f t="shared" si="120"/>
        <v>-</v>
      </c>
      <c r="K1128" s="61" t="str">
        <f t="shared" si="121"/>
        <v>-</v>
      </c>
      <c r="L1128" s="25" t="s">
        <v>33</v>
      </c>
    </row>
    <row r="1129" spans="2:12" ht="13.5">
      <c r="B1129" s="25" t="s">
        <v>13</v>
      </c>
      <c r="C1129" s="13">
        <v>0</v>
      </c>
      <c r="D1129" s="5">
        <v>0</v>
      </c>
      <c r="E1129" s="42">
        <v>0</v>
      </c>
      <c r="F1129" s="51">
        <v>0</v>
      </c>
      <c r="G1129" s="5">
        <v>0</v>
      </c>
      <c r="H1129" s="52">
        <v>0</v>
      </c>
      <c r="I1129" s="60" t="str">
        <f t="shared" si="119"/>
        <v>-</v>
      </c>
      <c r="J1129" s="8" t="str">
        <f t="shared" si="120"/>
        <v>-</v>
      </c>
      <c r="K1129" s="61" t="str">
        <f t="shared" si="121"/>
        <v>-</v>
      </c>
      <c r="L1129" s="25" t="s">
        <v>13</v>
      </c>
    </row>
    <row r="1130" spans="2:12" ht="13.5">
      <c r="B1130" s="25" t="s">
        <v>14</v>
      </c>
      <c r="C1130" s="13">
        <v>0</v>
      </c>
      <c r="D1130" s="5">
        <v>0</v>
      </c>
      <c r="E1130" s="42">
        <v>0</v>
      </c>
      <c r="F1130" s="51">
        <v>0</v>
      </c>
      <c r="G1130" s="5">
        <v>0</v>
      </c>
      <c r="H1130" s="52">
        <v>0</v>
      </c>
      <c r="I1130" s="60" t="str">
        <f t="shared" si="119"/>
        <v>-</v>
      </c>
      <c r="J1130" s="8" t="str">
        <f t="shared" si="120"/>
        <v>-</v>
      </c>
      <c r="K1130" s="61" t="str">
        <f t="shared" si="121"/>
        <v>-</v>
      </c>
      <c r="L1130" s="25" t="s">
        <v>14</v>
      </c>
    </row>
    <row r="1131" spans="2:12" ht="13.5">
      <c r="B1131" s="25" t="s">
        <v>15</v>
      </c>
      <c r="C1131" s="13">
        <v>0</v>
      </c>
      <c r="D1131" s="5">
        <v>0</v>
      </c>
      <c r="E1131" s="42">
        <v>0</v>
      </c>
      <c r="F1131" s="51">
        <v>0</v>
      </c>
      <c r="G1131" s="5">
        <v>0</v>
      </c>
      <c r="H1131" s="52">
        <v>0</v>
      </c>
      <c r="I1131" s="60" t="str">
        <f t="shared" si="119"/>
        <v>-</v>
      </c>
      <c r="J1131" s="8" t="str">
        <f t="shared" si="120"/>
        <v>-</v>
      </c>
      <c r="K1131" s="61" t="str">
        <f t="shared" si="121"/>
        <v>-</v>
      </c>
      <c r="L1131" s="25" t="s">
        <v>15</v>
      </c>
    </row>
    <row r="1132" spans="2:12" ht="13.5">
      <c r="B1132" s="25" t="s">
        <v>16</v>
      </c>
      <c r="C1132" s="13">
        <v>0</v>
      </c>
      <c r="D1132" s="5">
        <v>0</v>
      </c>
      <c r="E1132" s="42">
        <v>0</v>
      </c>
      <c r="F1132" s="51">
        <v>0</v>
      </c>
      <c r="G1132" s="5">
        <v>0</v>
      </c>
      <c r="H1132" s="52">
        <v>0</v>
      </c>
      <c r="I1132" s="60" t="str">
        <f t="shared" si="119"/>
        <v>-</v>
      </c>
      <c r="J1132" s="8" t="str">
        <f t="shared" si="120"/>
        <v>-</v>
      </c>
      <c r="K1132" s="61" t="str">
        <f t="shared" si="121"/>
        <v>-</v>
      </c>
      <c r="L1132" s="25" t="s">
        <v>16</v>
      </c>
    </row>
    <row r="1133" spans="2:12" ht="13.5">
      <c r="B1133" s="25" t="s">
        <v>17</v>
      </c>
      <c r="C1133" s="13">
        <v>0</v>
      </c>
      <c r="D1133" s="5">
        <v>0</v>
      </c>
      <c r="E1133" s="42">
        <v>0</v>
      </c>
      <c r="F1133" s="51">
        <v>0</v>
      </c>
      <c r="G1133" s="5">
        <v>0</v>
      </c>
      <c r="H1133" s="52">
        <v>0</v>
      </c>
      <c r="I1133" s="60" t="str">
        <f t="shared" si="119"/>
        <v>-</v>
      </c>
      <c r="J1133" s="8" t="str">
        <f t="shared" si="120"/>
        <v>-</v>
      </c>
      <c r="K1133" s="61" t="str">
        <f t="shared" si="121"/>
        <v>-</v>
      </c>
      <c r="L1133" s="25" t="s">
        <v>17</v>
      </c>
    </row>
    <row r="1134" spans="2:12" ht="13.5">
      <c r="B1134" s="25" t="s">
        <v>18</v>
      </c>
      <c r="C1134" s="13">
        <v>0</v>
      </c>
      <c r="D1134" s="5">
        <v>0</v>
      </c>
      <c r="E1134" s="42">
        <v>0</v>
      </c>
      <c r="F1134" s="51">
        <v>0</v>
      </c>
      <c r="G1134" s="5">
        <v>0</v>
      </c>
      <c r="H1134" s="52">
        <v>0</v>
      </c>
      <c r="I1134" s="60" t="str">
        <f t="shared" si="119"/>
        <v>-</v>
      </c>
      <c r="J1134" s="8" t="str">
        <f t="shared" si="120"/>
        <v>-</v>
      </c>
      <c r="K1134" s="61" t="str">
        <f t="shared" si="121"/>
        <v>-</v>
      </c>
      <c r="L1134" s="25" t="s">
        <v>18</v>
      </c>
    </row>
    <row r="1135" spans="2:12" ht="13.5">
      <c r="B1135" s="25" t="s">
        <v>19</v>
      </c>
      <c r="C1135" s="13">
        <v>0</v>
      </c>
      <c r="D1135" s="5">
        <v>0</v>
      </c>
      <c r="E1135" s="42">
        <v>0</v>
      </c>
      <c r="F1135" s="51">
        <v>0</v>
      </c>
      <c r="G1135" s="5">
        <v>0</v>
      </c>
      <c r="H1135" s="52">
        <v>0</v>
      </c>
      <c r="I1135" s="60" t="str">
        <f t="shared" si="119"/>
        <v>-</v>
      </c>
      <c r="J1135" s="8" t="str">
        <f t="shared" si="120"/>
        <v>-</v>
      </c>
      <c r="K1135" s="61" t="str">
        <f t="shared" si="121"/>
        <v>-</v>
      </c>
      <c r="L1135" s="25" t="s">
        <v>19</v>
      </c>
    </row>
    <row r="1136" spans="2:12" ht="13.5">
      <c r="B1136" s="25" t="s">
        <v>20</v>
      </c>
      <c r="C1136" s="13">
        <v>0</v>
      </c>
      <c r="D1136" s="5">
        <v>0</v>
      </c>
      <c r="E1136" s="42">
        <v>0</v>
      </c>
      <c r="F1136" s="51">
        <v>0</v>
      </c>
      <c r="G1136" s="5">
        <v>0</v>
      </c>
      <c r="H1136" s="52">
        <v>0</v>
      </c>
      <c r="I1136" s="60" t="str">
        <f t="shared" si="119"/>
        <v>-</v>
      </c>
      <c r="J1136" s="8" t="str">
        <f t="shared" si="120"/>
        <v>-</v>
      </c>
      <c r="K1136" s="61" t="str">
        <f t="shared" si="121"/>
        <v>-</v>
      </c>
      <c r="L1136" s="25" t="s">
        <v>20</v>
      </c>
    </row>
    <row r="1137" spans="2:12" ht="13.5">
      <c r="B1137" s="25" t="s">
        <v>21</v>
      </c>
      <c r="C1137" s="13">
        <v>0</v>
      </c>
      <c r="D1137" s="5">
        <v>0</v>
      </c>
      <c r="E1137" s="42">
        <v>0</v>
      </c>
      <c r="F1137" s="51">
        <v>0</v>
      </c>
      <c r="G1137" s="5">
        <v>0</v>
      </c>
      <c r="H1137" s="52">
        <v>0</v>
      </c>
      <c r="I1137" s="60" t="str">
        <f t="shared" si="119"/>
        <v>-</v>
      </c>
      <c r="J1137" s="8" t="str">
        <f t="shared" si="120"/>
        <v>-</v>
      </c>
      <c r="K1137" s="61" t="str">
        <f t="shared" si="121"/>
        <v>-</v>
      </c>
      <c r="L1137" s="25" t="s">
        <v>21</v>
      </c>
    </row>
    <row r="1138" spans="2:12" ht="13.5">
      <c r="B1138" s="25" t="s">
        <v>22</v>
      </c>
      <c r="C1138" s="13">
        <v>0</v>
      </c>
      <c r="D1138" s="5">
        <v>0</v>
      </c>
      <c r="E1138" s="42">
        <v>0</v>
      </c>
      <c r="F1138" s="51">
        <v>0</v>
      </c>
      <c r="G1138" s="5">
        <v>0</v>
      </c>
      <c r="H1138" s="52">
        <v>0</v>
      </c>
      <c r="I1138" s="60" t="str">
        <f t="shared" si="119"/>
        <v>-</v>
      </c>
      <c r="J1138" s="8" t="str">
        <f t="shared" si="120"/>
        <v>-</v>
      </c>
      <c r="K1138" s="61" t="str">
        <f t="shared" si="121"/>
        <v>-</v>
      </c>
      <c r="L1138" s="25" t="s">
        <v>22</v>
      </c>
    </row>
    <row r="1139" spans="2:12" ht="13.5">
      <c r="B1139" s="25" t="s">
        <v>23</v>
      </c>
      <c r="C1139" s="13">
        <v>0</v>
      </c>
      <c r="D1139" s="5">
        <v>0</v>
      </c>
      <c r="E1139" s="42">
        <v>0</v>
      </c>
      <c r="F1139" s="51">
        <v>0</v>
      </c>
      <c r="G1139" s="5">
        <v>0</v>
      </c>
      <c r="H1139" s="52">
        <v>0</v>
      </c>
      <c r="I1139" s="60" t="str">
        <f t="shared" si="119"/>
        <v>-</v>
      </c>
      <c r="J1139" s="8" t="str">
        <f t="shared" si="120"/>
        <v>-</v>
      </c>
      <c r="K1139" s="61" t="str">
        <f t="shared" si="121"/>
        <v>-</v>
      </c>
      <c r="L1139" s="25" t="s">
        <v>23</v>
      </c>
    </row>
    <row r="1140" spans="2:12" ht="13.5">
      <c r="B1140" s="25" t="s">
        <v>37</v>
      </c>
      <c r="C1140" s="13">
        <v>0</v>
      </c>
      <c r="D1140" s="5">
        <v>0</v>
      </c>
      <c r="E1140" s="42">
        <v>0</v>
      </c>
      <c r="F1140" s="51">
        <v>0</v>
      </c>
      <c r="G1140" s="5">
        <v>0</v>
      </c>
      <c r="H1140" s="52">
        <v>0</v>
      </c>
      <c r="I1140" s="60" t="str">
        <f t="shared" si="119"/>
        <v>-</v>
      </c>
      <c r="J1140" s="8" t="str">
        <f t="shared" si="120"/>
        <v>-</v>
      </c>
      <c r="K1140" s="61" t="str">
        <f t="shared" si="121"/>
        <v>-</v>
      </c>
      <c r="L1140" s="25" t="s">
        <v>37</v>
      </c>
    </row>
    <row r="1141" spans="2:12" ht="13.5">
      <c r="B1141" s="25" t="s">
        <v>24</v>
      </c>
      <c r="C1141" s="13">
        <v>0</v>
      </c>
      <c r="D1141" s="5">
        <v>0</v>
      </c>
      <c r="E1141" s="42">
        <v>0</v>
      </c>
      <c r="F1141" s="51">
        <v>0</v>
      </c>
      <c r="G1141" s="5">
        <v>0</v>
      </c>
      <c r="H1141" s="52">
        <v>0</v>
      </c>
      <c r="I1141" s="60" t="str">
        <f t="shared" si="119"/>
        <v>-</v>
      </c>
      <c r="J1141" s="8" t="str">
        <f t="shared" si="120"/>
        <v>-</v>
      </c>
      <c r="K1141" s="61" t="str">
        <f t="shared" si="121"/>
        <v>-</v>
      </c>
      <c r="L1141" s="25" t="s">
        <v>24</v>
      </c>
    </row>
    <row r="1142" spans="2:12" ht="13.5">
      <c r="B1142" s="25" t="s">
        <v>25</v>
      </c>
      <c r="C1142" s="13">
        <v>0</v>
      </c>
      <c r="D1142" s="5">
        <v>0</v>
      </c>
      <c r="E1142" s="42">
        <v>0</v>
      </c>
      <c r="F1142" s="51">
        <v>0</v>
      </c>
      <c r="G1142" s="5">
        <v>0</v>
      </c>
      <c r="H1142" s="52">
        <v>0</v>
      </c>
      <c r="I1142" s="60" t="str">
        <f t="shared" si="119"/>
        <v>-</v>
      </c>
      <c r="J1142" s="8" t="str">
        <f t="shared" si="120"/>
        <v>-</v>
      </c>
      <c r="K1142" s="61" t="str">
        <f t="shared" si="121"/>
        <v>-</v>
      </c>
      <c r="L1142" s="25" t="s">
        <v>25</v>
      </c>
    </row>
    <row r="1143" spans="2:12" ht="13.5">
      <c r="B1143" s="25" t="s">
        <v>26</v>
      </c>
      <c r="C1143" s="13">
        <v>0</v>
      </c>
      <c r="D1143" s="5">
        <v>0</v>
      </c>
      <c r="E1143" s="42">
        <v>0</v>
      </c>
      <c r="F1143" s="51">
        <v>0</v>
      </c>
      <c r="G1143" s="5">
        <v>0</v>
      </c>
      <c r="H1143" s="52">
        <v>0</v>
      </c>
      <c r="I1143" s="60" t="str">
        <f t="shared" si="119"/>
        <v>-</v>
      </c>
      <c r="J1143" s="8" t="str">
        <f t="shared" si="120"/>
        <v>-</v>
      </c>
      <c r="K1143" s="61" t="str">
        <f t="shared" si="121"/>
        <v>-</v>
      </c>
      <c r="L1143" s="25" t="s">
        <v>26</v>
      </c>
    </row>
    <row r="1144" spans="2:12" ht="13.5">
      <c r="B1144" s="25" t="s">
        <v>27</v>
      </c>
      <c r="C1144" s="13">
        <v>0</v>
      </c>
      <c r="D1144" s="5">
        <v>0</v>
      </c>
      <c r="E1144" s="42">
        <v>0</v>
      </c>
      <c r="F1144" s="51">
        <v>0</v>
      </c>
      <c r="G1144" s="5">
        <v>0</v>
      </c>
      <c r="H1144" s="52">
        <v>0</v>
      </c>
      <c r="I1144" s="60" t="str">
        <f t="shared" si="119"/>
        <v>-</v>
      </c>
      <c r="J1144" s="8" t="str">
        <f t="shared" si="120"/>
        <v>-</v>
      </c>
      <c r="K1144" s="61" t="str">
        <f t="shared" si="121"/>
        <v>-</v>
      </c>
      <c r="L1144" s="25" t="s">
        <v>27</v>
      </c>
    </row>
    <row r="1145" spans="2:12" ht="13.5">
      <c r="B1145" s="25" t="s">
        <v>28</v>
      </c>
      <c r="C1145" s="13">
        <v>0</v>
      </c>
      <c r="D1145" s="5">
        <v>0</v>
      </c>
      <c r="E1145" s="42">
        <v>0</v>
      </c>
      <c r="F1145" s="51">
        <v>0</v>
      </c>
      <c r="G1145" s="5">
        <v>0</v>
      </c>
      <c r="H1145" s="52">
        <v>0</v>
      </c>
      <c r="I1145" s="60" t="str">
        <f t="shared" si="119"/>
        <v>-</v>
      </c>
      <c r="J1145" s="8" t="str">
        <f t="shared" si="120"/>
        <v>-</v>
      </c>
      <c r="K1145" s="61" t="str">
        <f t="shared" si="121"/>
        <v>-</v>
      </c>
      <c r="L1145" s="25" t="s">
        <v>28</v>
      </c>
    </row>
    <row r="1146" spans="2:12" ht="13.5">
      <c r="B1146" s="25" t="s">
        <v>29</v>
      </c>
      <c r="C1146" s="13">
        <v>0</v>
      </c>
      <c r="D1146" s="5">
        <v>0</v>
      </c>
      <c r="E1146" s="42">
        <v>0</v>
      </c>
      <c r="F1146" s="51">
        <v>0</v>
      </c>
      <c r="G1146" s="5">
        <v>0</v>
      </c>
      <c r="H1146" s="52">
        <v>0</v>
      </c>
      <c r="I1146" s="60" t="str">
        <f t="shared" si="119"/>
        <v>-</v>
      </c>
      <c r="J1146" s="8" t="str">
        <f t="shared" si="120"/>
        <v>-</v>
      </c>
      <c r="K1146" s="61" t="str">
        <f t="shared" si="121"/>
        <v>-</v>
      </c>
      <c r="L1146" s="25" t="s">
        <v>29</v>
      </c>
    </row>
    <row r="1147" spans="2:12" ht="13.5">
      <c r="B1147" s="25" t="s">
        <v>30</v>
      </c>
      <c r="C1147" s="13">
        <v>0</v>
      </c>
      <c r="D1147" s="7">
        <v>0</v>
      </c>
      <c r="E1147" s="42">
        <v>0</v>
      </c>
      <c r="F1147" s="51">
        <v>0</v>
      </c>
      <c r="G1147" s="7">
        <v>0</v>
      </c>
      <c r="H1147" s="52">
        <v>0</v>
      </c>
      <c r="I1147" s="60" t="str">
        <f t="shared" si="119"/>
        <v>-</v>
      </c>
      <c r="J1147" s="7" t="str">
        <f t="shared" si="120"/>
        <v>-</v>
      </c>
      <c r="K1147" s="61" t="str">
        <f t="shared" si="121"/>
        <v>-</v>
      </c>
      <c r="L1147" s="25" t="s">
        <v>30</v>
      </c>
    </row>
    <row r="1148" spans="2:12" ht="13.5">
      <c r="B1148" s="25" t="s">
        <v>31</v>
      </c>
      <c r="C1148" s="13">
        <v>0</v>
      </c>
      <c r="D1148" s="5">
        <v>0</v>
      </c>
      <c r="E1148" s="42">
        <v>0</v>
      </c>
      <c r="F1148" s="51">
        <v>0</v>
      </c>
      <c r="G1148" s="5">
        <v>0</v>
      </c>
      <c r="H1148" s="52">
        <v>0</v>
      </c>
      <c r="I1148" s="60" t="str">
        <f t="shared" si="119"/>
        <v>-</v>
      </c>
      <c r="J1148" s="8" t="str">
        <f t="shared" si="120"/>
        <v>-</v>
      </c>
      <c r="K1148" s="61" t="str">
        <f t="shared" si="121"/>
        <v>-</v>
      </c>
      <c r="L1148" s="25" t="s">
        <v>31</v>
      </c>
    </row>
    <row r="1149" spans="2:12" ht="13.5">
      <c r="B1149" s="26" t="s">
        <v>32</v>
      </c>
      <c r="C1149" s="14">
        <v>0</v>
      </c>
      <c r="D1149" s="15">
        <v>0</v>
      </c>
      <c r="E1149" s="43">
        <v>0</v>
      </c>
      <c r="F1149" s="53">
        <v>0</v>
      </c>
      <c r="G1149" s="15">
        <v>0</v>
      </c>
      <c r="H1149" s="54">
        <v>0</v>
      </c>
      <c r="I1149" s="62" t="str">
        <f t="shared" si="119"/>
        <v>-</v>
      </c>
      <c r="J1149" s="63" t="str">
        <f t="shared" si="120"/>
        <v>-</v>
      </c>
      <c r="K1149" s="64" t="str">
        <f t="shared" si="121"/>
        <v>-</v>
      </c>
      <c r="L1149" s="26" t="s">
        <v>32</v>
      </c>
    </row>
    <row r="1150" spans="2:12" ht="13.5">
      <c r="B1150" s="36" t="s">
        <v>38</v>
      </c>
      <c r="C1150" s="37">
        <v>0</v>
      </c>
      <c r="D1150" s="38">
        <v>0</v>
      </c>
      <c r="E1150" s="44">
        <v>0</v>
      </c>
      <c r="F1150" s="55">
        <v>0</v>
      </c>
      <c r="G1150" s="38">
        <v>0</v>
      </c>
      <c r="H1150" s="56">
        <v>0</v>
      </c>
      <c r="I1150" s="65" t="str">
        <f t="shared" si="119"/>
        <v>-</v>
      </c>
      <c r="J1150" s="66" t="str">
        <f t="shared" si="120"/>
        <v>-</v>
      </c>
      <c r="K1150" s="67" t="str">
        <f t="shared" si="121"/>
        <v>-</v>
      </c>
      <c r="L1150" s="36" t="s">
        <v>38</v>
      </c>
    </row>
    <row r="1151" spans="2:12" ht="15.75" customHeight="1">
      <c r="B1151" s="36" t="s">
        <v>39</v>
      </c>
      <c r="C1151" s="37">
        <v>0</v>
      </c>
      <c r="D1151" s="38">
        <v>0</v>
      </c>
      <c r="E1151" s="44">
        <v>0</v>
      </c>
      <c r="F1151" s="55">
        <v>0</v>
      </c>
      <c r="G1151" s="38">
        <v>0</v>
      </c>
      <c r="H1151" s="56">
        <v>0</v>
      </c>
      <c r="I1151" s="65" t="str">
        <f t="shared" si="119"/>
        <v>-</v>
      </c>
      <c r="J1151" s="66" t="str">
        <f t="shared" si="120"/>
        <v>-</v>
      </c>
      <c r="K1151" s="67" t="str">
        <f t="shared" si="121"/>
        <v>-</v>
      </c>
      <c r="L1151" s="36" t="s">
        <v>39</v>
      </c>
    </row>
    <row r="1153" ht="18.75">
      <c r="B1153" s="3" t="s">
        <v>69</v>
      </c>
    </row>
    <row r="1154" ht="13.5">
      <c r="K1154" s="1" t="s">
        <v>45</v>
      </c>
    </row>
    <row r="1155" spans="1:12" s="2" customFormat="1" ht="17.25" customHeight="1">
      <c r="A1155" s="1"/>
      <c r="B1155" s="22" t="s">
        <v>48</v>
      </c>
      <c r="C1155" s="167" t="s">
        <v>41</v>
      </c>
      <c r="D1155" s="168"/>
      <c r="E1155" s="169"/>
      <c r="F1155" s="168" t="s">
        <v>42</v>
      </c>
      <c r="G1155" s="168"/>
      <c r="H1155" s="168"/>
      <c r="I1155" s="167" t="s">
        <v>43</v>
      </c>
      <c r="J1155" s="168"/>
      <c r="K1155" s="169"/>
      <c r="L1155" s="22" t="s">
        <v>46</v>
      </c>
    </row>
    <row r="1156" spans="1:12" s="2" customFormat="1" ht="17.25" customHeight="1">
      <c r="A1156" s="1"/>
      <c r="B1156" s="23"/>
      <c r="C1156" s="12" t="s">
        <v>34</v>
      </c>
      <c r="D1156" s="9" t="s">
        <v>35</v>
      </c>
      <c r="E1156" s="10" t="s">
        <v>40</v>
      </c>
      <c r="F1156" s="31" t="s">
        <v>34</v>
      </c>
      <c r="G1156" s="9" t="s">
        <v>35</v>
      </c>
      <c r="H1156" s="32" t="s">
        <v>40</v>
      </c>
      <c r="I1156" s="12" t="s">
        <v>89</v>
      </c>
      <c r="J1156" s="9" t="s">
        <v>90</v>
      </c>
      <c r="K1156" s="10" t="s">
        <v>91</v>
      </c>
      <c r="L1156" s="23"/>
    </row>
    <row r="1157" spans="2:12" s="2" customFormat="1" ht="17.25" customHeight="1">
      <c r="B1157" s="27" t="s">
        <v>44</v>
      </c>
      <c r="C1157" s="28" t="s">
        <v>92</v>
      </c>
      <c r="D1157" s="29" t="s">
        <v>93</v>
      </c>
      <c r="E1157" s="30" t="s">
        <v>94</v>
      </c>
      <c r="F1157" s="33" t="s">
        <v>95</v>
      </c>
      <c r="G1157" s="29" t="s">
        <v>96</v>
      </c>
      <c r="H1157" s="34" t="s">
        <v>97</v>
      </c>
      <c r="I1157" s="28"/>
      <c r="J1157" s="29"/>
      <c r="K1157" s="30"/>
      <c r="L1157" s="27" t="s">
        <v>47</v>
      </c>
    </row>
    <row r="1158" spans="1:12" ht="13.5">
      <c r="A1158" s="2"/>
      <c r="B1158" s="24" t="s">
        <v>98</v>
      </c>
      <c r="C1158" s="18">
        <f aca="true" t="shared" si="122" ref="C1158:H1169">C1206+C1254+C1302</f>
        <v>4092255</v>
      </c>
      <c r="D1158" s="19">
        <f t="shared" si="122"/>
        <v>522903</v>
      </c>
      <c r="E1158" s="41">
        <f t="shared" si="122"/>
        <v>4615158</v>
      </c>
      <c r="F1158" s="49">
        <f t="shared" si="122"/>
        <v>3969149</v>
      </c>
      <c r="G1158" s="19">
        <f t="shared" si="122"/>
        <v>99651</v>
      </c>
      <c r="H1158" s="50">
        <f t="shared" si="122"/>
        <v>4068800</v>
      </c>
      <c r="I1158" s="57">
        <f aca="true" t="shared" si="123" ref="I1158:I1199">IF(C1158=0,"-",ROUND(F1158/C1158*100,1))</f>
        <v>97</v>
      </c>
      <c r="J1158" s="58">
        <f aca="true" t="shared" si="124" ref="J1158:J1199">IF(D1158=0,"-",ROUND(G1158/D1158*100,1))</f>
        <v>19.1</v>
      </c>
      <c r="K1158" s="59">
        <f aca="true" t="shared" si="125" ref="K1158:K1199">IF(E1158=0,"-",ROUND(H1158/E1158*100,1))</f>
        <v>88.2</v>
      </c>
      <c r="L1158" s="35" t="s">
        <v>98</v>
      </c>
    </row>
    <row r="1159" spans="1:12" ht="13.5">
      <c r="A1159" s="2"/>
      <c r="B1159" s="25" t="s">
        <v>0</v>
      </c>
      <c r="C1159" s="13">
        <f t="shared" si="122"/>
        <v>430877</v>
      </c>
      <c r="D1159" s="5">
        <f t="shared" si="122"/>
        <v>72320</v>
      </c>
      <c r="E1159" s="42">
        <f t="shared" si="122"/>
        <v>503197</v>
      </c>
      <c r="F1159" s="51">
        <f t="shared" si="122"/>
        <v>415478</v>
      </c>
      <c r="G1159" s="5">
        <f t="shared" si="122"/>
        <v>14640</v>
      </c>
      <c r="H1159" s="52">
        <f t="shared" si="122"/>
        <v>430118</v>
      </c>
      <c r="I1159" s="60">
        <f t="shared" si="123"/>
        <v>96.4</v>
      </c>
      <c r="J1159" s="8">
        <f t="shared" si="124"/>
        <v>20.2</v>
      </c>
      <c r="K1159" s="61">
        <f t="shared" si="125"/>
        <v>85.5</v>
      </c>
      <c r="L1159" s="25" t="s">
        <v>0</v>
      </c>
    </row>
    <row r="1160" spans="2:12" ht="13.5">
      <c r="B1160" s="25" t="s">
        <v>1</v>
      </c>
      <c r="C1160" s="13">
        <f t="shared" si="122"/>
        <v>759901</v>
      </c>
      <c r="D1160" s="5">
        <f t="shared" si="122"/>
        <v>105479</v>
      </c>
      <c r="E1160" s="42">
        <f t="shared" si="122"/>
        <v>865380</v>
      </c>
      <c r="F1160" s="51">
        <f t="shared" si="122"/>
        <v>736678</v>
      </c>
      <c r="G1160" s="5">
        <f t="shared" si="122"/>
        <v>24949</v>
      </c>
      <c r="H1160" s="52">
        <f t="shared" si="122"/>
        <v>761627</v>
      </c>
      <c r="I1160" s="60">
        <f t="shared" si="123"/>
        <v>96.9</v>
      </c>
      <c r="J1160" s="8">
        <f t="shared" si="124"/>
        <v>23.7</v>
      </c>
      <c r="K1160" s="61">
        <f t="shared" si="125"/>
        <v>88</v>
      </c>
      <c r="L1160" s="25" t="s">
        <v>1</v>
      </c>
    </row>
    <row r="1161" spans="2:12" ht="13.5">
      <c r="B1161" s="25" t="s">
        <v>2</v>
      </c>
      <c r="C1161" s="13">
        <f t="shared" si="122"/>
        <v>559525</v>
      </c>
      <c r="D1161" s="5">
        <f t="shared" si="122"/>
        <v>72260</v>
      </c>
      <c r="E1161" s="42">
        <f t="shared" si="122"/>
        <v>631785</v>
      </c>
      <c r="F1161" s="51">
        <f t="shared" si="122"/>
        <v>547028</v>
      </c>
      <c r="G1161" s="5">
        <f t="shared" si="122"/>
        <v>14572</v>
      </c>
      <c r="H1161" s="52">
        <f t="shared" si="122"/>
        <v>561600</v>
      </c>
      <c r="I1161" s="60">
        <f t="shared" si="123"/>
        <v>97.8</v>
      </c>
      <c r="J1161" s="8">
        <f t="shared" si="124"/>
        <v>20.2</v>
      </c>
      <c r="K1161" s="61">
        <f t="shared" si="125"/>
        <v>88.9</v>
      </c>
      <c r="L1161" s="25" t="s">
        <v>2</v>
      </c>
    </row>
    <row r="1162" spans="2:12" ht="13.5">
      <c r="B1162" s="25" t="s">
        <v>3</v>
      </c>
      <c r="C1162" s="13">
        <f t="shared" si="122"/>
        <v>1247885</v>
      </c>
      <c r="D1162" s="5">
        <f t="shared" si="122"/>
        <v>143709</v>
      </c>
      <c r="E1162" s="42">
        <f t="shared" si="122"/>
        <v>1391594</v>
      </c>
      <c r="F1162" s="51">
        <f t="shared" si="122"/>
        <v>1221088</v>
      </c>
      <c r="G1162" s="5">
        <f t="shared" si="122"/>
        <v>30683</v>
      </c>
      <c r="H1162" s="52">
        <f t="shared" si="122"/>
        <v>1251771</v>
      </c>
      <c r="I1162" s="60">
        <f t="shared" si="123"/>
        <v>97.9</v>
      </c>
      <c r="J1162" s="8">
        <f t="shared" si="124"/>
        <v>21.4</v>
      </c>
      <c r="K1162" s="61">
        <f t="shared" si="125"/>
        <v>90</v>
      </c>
      <c r="L1162" s="25" t="s">
        <v>3</v>
      </c>
    </row>
    <row r="1163" spans="2:12" ht="13.5">
      <c r="B1163" s="25" t="s">
        <v>4</v>
      </c>
      <c r="C1163" s="13">
        <f t="shared" si="122"/>
        <v>476385</v>
      </c>
      <c r="D1163" s="5">
        <f t="shared" si="122"/>
        <v>67487</v>
      </c>
      <c r="E1163" s="42">
        <f t="shared" si="122"/>
        <v>543872</v>
      </c>
      <c r="F1163" s="51">
        <f t="shared" si="122"/>
        <v>459680</v>
      </c>
      <c r="G1163" s="5">
        <f t="shared" si="122"/>
        <v>16192</v>
      </c>
      <c r="H1163" s="52">
        <f t="shared" si="122"/>
        <v>475872</v>
      </c>
      <c r="I1163" s="60">
        <f t="shared" si="123"/>
        <v>96.5</v>
      </c>
      <c r="J1163" s="8">
        <f t="shared" si="124"/>
        <v>24</v>
      </c>
      <c r="K1163" s="61">
        <f t="shared" si="125"/>
        <v>87.5</v>
      </c>
      <c r="L1163" s="25" t="s">
        <v>4</v>
      </c>
    </row>
    <row r="1164" spans="2:12" ht="13.5">
      <c r="B1164" s="25" t="s">
        <v>80</v>
      </c>
      <c r="C1164" s="13">
        <f t="shared" si="122"/>
        <v>147526</v>
      </c>
      <c r="D1164" s="5">
        <f t="shared" si="122"/>
        <v>18515</v>
      </c>
      <c r="E1164" s="42">
        <f t="shared" si="122"/>
        <v>166041</v>
      </c>
      <c r="F1164" s="51">
        <f t="shared" si="122"/>
        <v>143852</v>
      </c>
      <c r="G1164" s="5">
        <f t="shared" si="122"/>
        <v>4637</v>
      </c>
      <c r="H1164" s="52">
        <f t="shared" si="122"/>
        <v>148489</v>
      </c>
      <c r="I1164" s="60">
        <f t="shared" si="123"/>
        <v>97.5</v>
      </c>
      <c r="J1164" s="8">
        <f t="shared" si="124"/>
        <v>25</v>
      </c>
      <c r="K1164" s="61">
        <f t="shared" si="125"/>
        <v>89.4</v>
      </c>
      <c r="L1164" s="25" t="s">
        <v>81</v>
      </c>
    </row>
    <row r="1165" spans="2:12" ht="13.5">
      <c r="B1165" s="25" t="s">
        <v>5</v>
      </c>
      <c r="C1165" s="13">
        <f t="shared" si="122"/>
        <v>108039</v>
      </c>
      <c r="D1165" s="5">
        <f t="shared" si="122"/>
        <v>35649</v>
      </c>
      <c r="E1165" s="42">
        <f t="shared" si="122"/>
        <v>143688</v>
      </c>
      <c r="F1165" s="51">
        <f t="shared" si="122"/>
        <v>102875</v>
      </c>
      <c r="G1165" s="5">
        <f t="shared" si="122"/>
        <v>4827</v>
      </c>
      <c r="H1165" s="52">
        <f t="shared" si="122"/>
        <v>107702</v>
      </c>
      <c r="I1165" s="60">
        <f t="shared" si="123"/>
        <v>95.2</v>
      </c>
      <c r="J1165" s="8">
        <f t="shared" si="124"/>
        <v>13.5</v>
      </c>
      <c r="K1165" s="61">
        <f t="shared" si="125"/>
        <v>75</v>
      </c>
      <c r="L1165" s="25" t="s">
        <v>5</v>
      </c>
    </row>
    <row r="1166" spans="2:12" ht="13.5">
      <c r="B1166" s="25" t="s">
        <v>6</v>
      </c>
      <c r="C1166" s="13">
        <f t="shared" si="122"/>
        <v>1227555</v>
      </c>
      <c r="D1166" s="5">
        <f t="shared" si="122"/>
        <v>177527</v>
      </c>
      <c r="E1166" s="42">
        <f t="shared" si="122"/>
        <v>1405082</v>
      </c>
      <c r="F1166" s="51">
        <f t="shared" si="122"/>
        <v>1203468</v>
      </c>
      <c r="G1166" s="5">
        <f t="shared" si="122"/>
        <v>30653</v>
      </c>
      <c r="H1166" s="52">
        <f t="shared" si="122"/>
        <v>1234121</v>
      </c>
      <c r="I1166" s="60">
        <f t="shared" si="123"/>
        <v>98</v>
      </c>
      <c r="J1166" s="8">
        <f t="shared" si="124"/>
        <v>17.3</v>
      </c>
      <c r="K1166" s="61">
        <f t="shared" si="125"/>
        <v>87.8</v>
      </c>
      <c r="L1166" s="25" t="s">
        <v>6</v>
      </c>
    </row>
    <row r="1167" spans="2:12" ht="13.5">
      <c r="B1167" s="26" t="s">
        <v>7</v>
      </c>
      <c r="C1167" s="14">
        <f t="shared" si="122"/>
        <v>0</v>
      </c>
      <c r="D1167" s="15">
        <f t="shared" si="122"/>
        <v>0</v>
      </c>
      <c r="E1167" s="43">
        <f t="shared" si="122"/>
        <v>0</v>
      </c>
      <c r="F1167" s="53">
        <f t="shared" si="122"/>
        <v>0</v>
      </c>
      <c r="G1167" s="15">
        <f t="shared" si="122"/>
        <v>0</v>
      </c>
      <c r="H1167" s="54">
        <f t="shared" si="122"/>
        <v>0</v>
      </c>
      <c r="I1167" s="62" t="str">
        <f t="shared" si="123"/>
        <v>-</v>
      </c>
      <c r="J1167" s="63" t="str">
        <f t="shared" si="124"/>
        <v>-</v>
      </c>
      <c r="K1167" s="64" t="str">
        <f t="shared" si="125"/>
        <v>-</v>
      </c>
      <c r="L1167" s="26" t="s">
        <v>7</v>
      </c>
    </row>
    <row r="1168" spans="2:12" ht="13.5">
      <c r="B1168" s="25" t="str">
        <f>B1120</f>
        <v>葛　城　市</v>
      </c>
      <c r="C1168" s="14">
        <f t="shared" si="122"/>
        <v>0</v>
      </c>
      <c r="D1168" s="15">
        <f t="shared" si="122"/>
        <v>0</v>
      </c>
      <c r="E1168" s="43">
        <f t="shared" si="122"/>
        <v>0</v>
      </c>
      <c r="F1168" s="53">
        <f t="shared" si="122"/>
        <v>0</v>
      </c>
      <c r="G1168" s="15">
        <f t="shared" si="122"/>
        <v>0</v>
      </c>
      <c r="H1168" s="54">
        <f t="shared" si="122"/>
        <v>0</v>
      </c>
      <c r="I1168" s="62" t="str">
        <f t="shared" si="123"/>
        <v>-</v>
      </c>
      <c r="J1168" s="63" t="str">
        <f t="shared" si="124"/>
        <v>-</v>
      </c>
      <c r="K1168" s="64" t="str">
        <f t="shared" si="125"/>
        <v>-</v>
      </c>
      <c r="L1168" s="25" t="str">
        <f>B1168</f>
        <v>葛　城　市</v>
      </c>
    </row>
    <row r="1169" spans="2:12" ht="13.5">
      <c r="B1169" s="80" t="s">
        <v>87</v>
      </c>
      <c r="C1169" s="14">
        <f t="shared" si="122"/>
        <v>0</v>
      </c>
      <c r="D1169" s="15">
        <f t="shared" si="122"/>
        <v>0</v>
      </c>
      <c r="E1169" s="43">
        <f t="shared" si="122"/>
        <v>0</v>
      </c>
      <c r="F1169" s="53">
        <f t="shared" si="122"/>
        <v>0</v>
      </c>
      <c r="G1169" s="15">
        <f t="shared" si="122"/>
        <v>0</v>
      </c>
      <c r="H1169" s="54">
        <f t="shared" si="122"/>
        <v>0</v>
      </c>
      <c r="I1169" s="62" t="str">
        <f t="shared" si="123"/>
        <v>-</v>
      </c>
      <c r="J1169" s="63" t="str">
        <f t="shared" si="124"/>
        <v>-</v>
      </c>
      <c r="K1169" s="64" t="str">
        <f t="shared" si="125"/>
        <v>-</v>
      </c>
      <c r="L1169" s="80" t="s">
        <v>87</v>
      </c>
    </row>
    <row r="1170" spans="2:12" ht="15.75" customHeight="1">
      <c r="B1170" s="36" t="s">
        <v>36</v>
      </c>
      <c r="C1170" s="37">
        <f aca="true" t="shared" si="126" ref="C1170:H1170">SUM(C1158:C1169)</f>
        <v>9049948</v>
      </c>
      <c r="D1170" s="38">
        <f t="shared" si="126"/>
        <v>1215849</v>
      </c>
      <c r="E1170" s="44">
        <f t="shared" si="126"/>
        <v>10265797</v>
      </c>
      <c r="F1170" s="55">
        <f t="shared" si="126"/>
        <v>8799296</v>
      </c>
      <c r="G1170" s="38">
        <f t="shared" si="126"/>
        <v>240804</v>
      </c>
      <c r="H1170" s="56">
        <f t="shared" si="126"/>
        <v>9040100</v>
      </c>
      <c r="I1170" s="65">
        <f t="shared" si="123"/>
        <v>97.2</v>
      </c>
      <c r="J1170" s="66">
        <f t="shared" si="124"/>
        <v>19.8</v>
      </c>
      <c r="K1170" s="67">
        <f t="shared" si="125"/>
        <v>88.1</v>
      </c>
      <c r="L1170" s="36" t="s">
        <v>36</v>
      </c>
    </row>
    <row r="1171" spans="2:12" ht="13.5">
      <c r="B1171" s="25" t="s">
        <v>8</v>
      </c>
      <c r="C1171" s="13">
        <f aca="true" t="shared" si="127" ref="C1171:H1180">C1219+C1267+C1315</f>
        <v>0</v>
      </c>
      <c r="D1171" s="5">
        <f t="shared" si="127"/>
        <v>0</v>
      </c>
      <c r="E1171" s="42">
        <f t="shared" si="127"/>
        <v>0</v>
      </c>
      <c r="F1171" s="51">
        <f t="shared" si="127"/>
        <v>0</v>
      </c>
      <c r="G1171" s="5">
        <f t="shared" si="127"/>
        <v>0</v>
      </c>
      <c r="H1171" s="52">
        <f t="shared" si="127"/>
        <v>0</v>
      </c>
      <c r="I1171" s="60" t="str">
        <f t="shared" si="123"/>
        <v>-</v>
      </c>
      <c r="J1171" s="8" t="str">
        <f t="shared" si="124"/>
        <v>-</v>
      </c>
      <c r="K1171" s="61" t="str">
        <f t="shared" si="125"/>
        <v>-</v>
      </c>
      <c r="L1171" s="25" t="s">
        <v>8</v>
      </c>
    </row>
    <row r="1172" spans="2:12" ht="13.5">
      <c r="B1172" s="25" t="s">
        <v>9</v>
      </c>
      <c r="C1172" s="13">
        <f t="shared" si="127"/>
        <v>3960</v>
      </c>
      <c r="D1172" s="5">
        <f t="shared" si="127"/>
        <v>0</v>
      </c>
      <c r="E1172" s="42">
        <f t="shared" si="127"/>
        <v>3960</v>
      </c>
      <c r="F1172" s="51">
        <f t="shared" si="127"/>
        <v>3960</v>
      </c>
      <c r="G1172" s="5">
        <f t="shared" si="127"/>
        <v>0</v>
      </c>
      <c r="H1172" s="52">
        <f t="shared" si="127"/>
        <v>3960</v>
      </c>
      <c r="I1172" s="60">
        <f t="shared" si="123"/>
        <v>100</v>
      </c>
      <c r="J1172" s="8" t="str">
        <f t="shared" si="124"/>
        <v>-</v>
      </c>
      <c r="K1172" s="61">
        <f t="shared" si="125"/>
        <v>100</v>
      </c>
      <c r="L1172" s="25" t="s">
        <v>9</v>
      </c>
    </row>
    <row r="1173" spans="2:12" ht="13.5">
      <c r="B1173" s="25" t="s">
        <v>10</v>
      </c>
      <c r="C1173" s="13">
        <f t="shared" si="127"/>
        <v>132397</v>
      </c>
      <c r="D1173" s="5">
        <f t="shared" si="127"/>
        <v>29997</v>
      </c>
      <c r="E1173" s="42">
        <f t="shared" si="127"/>
        <v>162394</v>
      </c>
      <c r="F1173" s="51">
        <f t="shared" si="127"/>
        <v>128169</v>
      </c>
      <c r="G1173" s="5">
        <f t="shared" si="127"/>
        <v>5797</v>
      </c>
      <c r="H1173" s="52">
        <f t="shared" si="127"/>
        <v>133966</v>
      </c>
      <c r="I1173" s="60">
        <f t="shared" si="123"/>
        <v>96.8</v>
      </c>
      <c r="J1173" s="8">
        <f t="shared" si="124"/>
        <v>19.3</v>
      </c>
      <c r="K1173" s="61">
        <f t="shared" si="125"/>
        <v>82.5</v>
      </c>
      <c r="L1173" s="25" t="s">
        <v>10</v>
      </c>
    </row>
    <row r="1174" spans="2:12" ht="13.5">
      <c r="B1174" s="25" t="s">
        <v>11</v>
      </c>
      <c r="C1174" s="13">
        <f t="shared" si="127"/>
        <v>124315</v>
      </c>
      <c r="D1174" s="5">
        <f t="shared" si="127"/>
        <v>11407</v>
      </c>
      <c r="E1174" s="42">
        <f t="shared" si="127"/>
        <v>135722</v>
      </c>
      <c r="F1174" s="51">
        <f t="shared" si="127"/>
        <v>121718</v>
      </c>
      <c r="G1174" s="5">
        <f t="shared" si="127"/>
        <v>3646</v>
      </c>
      <c r="H1174" s="52">
        <f t="shared" si="127"/>
        <v>125364</v>
      </c>
      <c r="I1174" s="60">
        <f t="shared" si="123"/>
        <v>97.9</v>
      </c>
      <c r="J1174" s="8">
        <f t="shared" si="124"/>
        <v>32</v>
      </c>
      <c r="K1174" s="61">
        <f t="shared" si="125"/>
        <v>92.4</v>
      </c>
      <c r="L1174" s="25" t="s">
        <v>11</v>
      </c>
    </row>
    <row r="1175" spans="2:12" ht="13.5">
      <c r="B1175" s="25" t="s">
        <v>12</v>
      </c>
      <c r="C1175" s="13">
        <f t="shared" si="127"/>
        <v>0</v>
      </c>
      <c r="D1175" s="5">
        <f t="shared" si="127"/>
        <v>0</v>
      </c>
      <c r="E1175" s="42">
        <f t="shared" si="127"/>
        <v>0</v>
      </c>
      <c r="F1175" s="51">
        <f t="shared" si="127"/>
        <v>0</v>
      </c>
      <c r="G1175" s="5">
        <f t="shared" si="127"/>
        <v>0</v>
      </c>
      <c r="H1175" s="52">
        <f t="shared" si="127"/>
        <v>0</v>
      </c>
      <c r="I1175" s="60" t="str">
        <f t="shared" si="123"/>
        <v>-</v>
      </c>
      <c r="J1175" s="8" t="str">
        <f t="shared" si="124"/>
        <v>-</v>
      </c>
      <c r="K1175" s="61" t="str">
        <f t="shared" si="125"/>
        <v>-</v>
      </c>
      <c r="L1175" s="25" t="s">
        <v>12</v>
      </c>
    </row>
    <row r="1176" spans="2:12" ht="13.5">
      <c r="B1176" s="25" t="s">
        <v>33</v>
      </c>
      <c r="C1176" s="13">
        <f t="shared" si="127"/>
        <v>0</v>
      </c>
      <c r="D1176" s="5">
        <f t="shared" si="127"/>
        <v>0</v>
      </c>
      <c r="E1176" s="42">
        <f t="shared" si="127"/>
        <v>0</v>
      </c>
      <c r="F1176" s="51">
        <f t="shared" si="127"/>
        <v>0</v>
      </c>
      <c r="G1176" s="5">
        <f t="shared" si="127"/>
        <v>0</v>
      </c>
      <c r="H1176" s="52">
        <f t="shared" si="127"/>
        <v>0</v>
      </c>
      <c r="I1176" s="60" t="str">
        <f t="shared" si="123"/>
        <v>-</v>
      </c>
      <c r="J1176" s="8" t="str">
        <f t="shared" si="124"/>
        <v>-</v>
      </c>
      <c r="K1176" s="61" t="str">
        <f t="shared" si="125"/>
        <v>-</v>
      </c>
      <c r="L1176" s="25" t="s">
        <v>33</v>
      </c>
    </row>
    <row r="1177" spans="2:12" ht="13.5">
      <c r="B1177" s="25" t="s">
        <v>13</v>
      </c>
      <c r="C1177" s="13">
        <f t="shared" si="127"/>
        <v>0</v>
      </c>
      <c r="D1177" s="5">
        <f t="shared" si="127"/>
        <v>0</v>
      </c>
      <c r="E1177" s="42">
        <f t="shared" si="127"/>
        <v>0</v>
      </c>
      <c r="F1177" s="51">
        <f t="shared" si="127"/>
        <v>0</v>
      </c>
      <c r="G1177" s="5">
        <f t="shared" si="127"/>
        <v>0</v>
      </c>
      <c r="H1177" s="52">
        <f t="shared" si="127"/>
        <v>0</v>
      </c>
      <c r="I1177" s="60" t="str">
        <f t="shared" si="123"/>
        <v>-</v>
      </c>
      <c r="J1177" s="8" t="str">
        <f t="shared" si="124"/>
        <v>-</v>
      </c>
      <c r="K1177" s="61" t="str">
        <f t="shared" si="125"/>
        <v>-</v>
      </c>
      <c r="L1177" s="25" t="s">
        <v>13</v>
      </c>
    </row>
    <row r="1178" spans="2:12" ht="13.5">
      <c r="B1178" s="25" t="s">
        <v>14</v>
      </c>
      <c r="C1178" s="13">
        <f t="shared" si="127"/>
        <v>155576</v>
      </c>
      <c r="D1178" s="5">
        <f t="shared" si="127"/>
        <v>42916</v>
      </c>
      <c r="E1178" s="42">
        <f t="shared" si="127"/>
        <v>198492</v>
      </c>
      <c r="F1178" s="51">
        <f t="shared" si="127"/>
        <v>151531</v>
      </c>
      <c r="G1178" s="5">
        <f t="shared" si="127"/>
        <v>6657</v>
      </c>
      <c r="H1178" s="52">
        <f t="shared" si="127"/>
        <v>158188</v>
      </c>
      <c r="I1178" s="60">
        <f t="shared" si="123"/>
        <v>97.4</v>
      </c>
      <c r="J1178" s="8">
        <f t="shared" si="124"/>
        <v>15.5</v>
      </c>
      <c r="K1178" s="61">
        <f t="shared" si="125"/>
        <v>79.7</v>
      </c>
      <c r="L1178" s="25" t="s">
        <v>14</v>
      </c>
    </row>
    <row r="1179" spans="2:12" ht="13.5">
      <c r="B1179" s="25" t="s">
        <v>15</v>
      </c>
      <c r="C1179" s="13">
        <f t="shared" si="127"/>
        <v>0</v>
      </c>
      <c r="D1179" s="5">
        <f t="shared" si="127"/>
        <v>0</v>
      </c>
      <c r="E1179" s="42">
        <f t="shared" si="127"/>
        <v>0</v>
      </c>
      <c r="F1179" s="51">
        <f t="shared" si="127"/>
        <v>0</v>
      </c>
      <c r="G1179" s="5">
        <f t="shared" si="127"/>
        <v>0</v>
      </c>
      <c r="H1179" s="52">
        <f t="shared" si="127"/>
        <v>0</v>
      </c>
      <c r="I1179" s="60" t="str">
        <f t="shared" si="123"/>
        <v>-</v>
      </c>
      <c r="J1179" s="8" t="str">
        <f t="shared" si="124"/>
        <v>-</v>
      </c>
      <c r="K1179" s="61" t="str">
        <f t="shared" si="125"/>
        <v>-</v>
      </c>
      <c r="L1179" s="25" t="s">
        <v>15</v>
      </c>
    </row>
    <row r="1180" spans="2:12" ht="13.5">
      <c r="B1180" s="25" t="s">
        <v>16</v>
      </c>
      <c r="C1180" s="13">
        <f t="shared" si="127"/>
        <v>0</v>
      </c>
      <c r="D1180" s="5">
        <f t="shared" si="127"/>
        <v>0</v>
      </c>
      <c r="E1180" s="42">
        <f t="shared" si="127"/>
        <v>0</v>
      </c>
      <c r="F1180" s="51">
        <f t="shared" si="127"/>
        <v>0</v>
      </c>
      <c r="G1180" s="5">
        <f t="shared" si="127"/>
        <v>0</v>
      </c>
      <c r="H1180" s="52">
        <f t="shared" si="127"/>
        <v>0</v>
      </c>
      <c r="I1180" s="60" t="str">
        <f t="shared" si="123"/>
        <v>-</v>
      </c>
      <c r="J1180" s="8" t="str">
        <f t="shared" si="124"/>
        <v>-</v>
      </c>
      <c r="K1180" s="61" t="str">
        <f t="shared" si="125"/>
        <v>-</v>
      </c>
      <c r="L1180" s="25" t="s">
        <v>16</v>
      </c>
    </row>
    <row r="1181" spans="2:12" ht="13.5">
      <c r="B1181" s="25" t="s">
        <v>17</v>
      </c>
      <c r="C1181" s="13">
        <f aca="true" t="shared" si="128" ref="C1181:H1190">C1229+C1277+C1325</f>
        <v>0</v>
      </c>
      <c r="D1181" s="5">
        <f t="shared" si="128"/>
        <v>0</v>
      </c>
      <c r="E1181" s="42">
        <f t="shared" si="128"/>
        <v>0</v>
      </c>
      <c r="F1181" s="51">
        <f t="shared" si="128"/>
        <v>0</v>
      </c>
      <c r="G1181" s="5">
        <f t="shared" si="128"/>
        <v>0</v>
      </c>
      <c r="H1181" s="52">
        <f t="shared" si="128"/>
        <v>0</v>
      </c>
      <c r="I1181" s="60" t="str">
        <f t="shared" si="123"/>
        <v>-</v>
      </c>
      <c r="J1181" s="8" t="str">
        <f t="shared" si="124"/>
        <v>-</v>
      </c>
      <c r="K1181" s="61" t="str">
        <f t="shared" si="125"/>
        <v>-</v>
      </c>
      <c r="L1181" s="25" t="s">
        <v>17</v>
      </c>
    </row>
    <row r="1182" spans="2:12" ht="13.5">
      <c r="B1182" s="25" t="s">
        <v>18</v>
      </c>
      <c r="C1182" s="13">
        <f t="shared" si="128"/>
        <v>0</v>
      </c>
      <c r="D1182" s="5">
        <f t="shared" si="128"/>
        <v>0</v>
      </c>
      <c r="E1182" s="42">
        <f t="shared" si="128"/>
        <v>0</v>
      </c>
      <c r="F1182" s="51">
        <f t="shared" si="128"/>
        <v>0</v>
      </c>
      <c r="G1182" s="5">
        <f t="shared" si="128"/>
        <v>0</v>
      </c>
      <c r="H1182" s="52">
        <f t="shared" si="128"/>
        <v>0</v>
      </c>
      <c r="I1182" s="60" t="str">
        <f t="shared" si="123"/>
        <v>-</v>
      </c>
      <c r="J1182" s="8" t="str">
        <f t="shared" si="124"/>
        <v>-</v>
      </c>
      <c r="K1182" s="61" t="str">
        <f t="shared" si="125"/>
        <v>-</v>
      </c>
      <c r="L1182" s="25" t="s">
        <v>18</v>
      </c>
    </row>
    <row r="1183" spans="2:12" ht="13.5">
      <c r="B1183" s="25" t="s">
        <v>19</v>
      </c>
      <c r="C1183" s="13">
        <f t="shared" si="128"/>
        <v>0</v>
      </c>
      <c r="D1183" s="5">
        <f t="shared" si="128"/>
        <v>0</v>
      </c>
      <c r="E1183" s="42">
        <f t="shared" si="128"/>
        <v>0</v>
      </c>
      <c r="F1183" s="51">
        <f t="shared" si="128"/>
        <v>0</v>
      </c>
      <c r="G1183" s="5">
        <f t="shared" si="128"/>
        <v>0</v>
      </c>
      <c r="H1183" s="52">
        <f t="shared" si="128"/>
        <v>0</v>
      </c>
      <c r="I1183" s="60" t="str">
        <f t="shared" si="123"/>
        <v>-</v>
      </c>
      <c r="J1183" s="8" t="str">
        <f t="shared" si="124"/>
        <v>-</v>
      </c>
      <c r="K1183" s="61" t="str">
        <f t="shared" si="125"/>
        <v>-</v>
      </c>
      <c r="L1183" s="25" t="s">
        <v>19</v>
      </c>
    </row>
    <row r="1184" spans="2:12" ht="13.5">
      <c r="B1184" s="25" t="s">
        <v>20</v>
      </c>
      <c r="C1184" s="13">
        <f t="shared" si="128"/>
        <v>155657</v>
      </c>
      <c r="D1184" s="5">
        <f t="shared" si="128"/>
        <v>11224</v>
      </c>
      <c r="E1184" s="42">
        <f t="shared" si="128"/>
        <v>166881</v>
      </c>
      <c r="F1184" s="51">
        <f t="shared" si="128"/>
        <v>155263</v>
      </c>
      <c r="G1184" s="5">
        <f t="shared" si="128"/>
        <v>5337</v>
      </c>
      <c r="H1184" s="52">
        <f t="shared" si="128"/>
        <v>160600</v>
      </c>
      <c r="I1184" s="60">
        <f t="shared" si="123"/>
        <v>99.7</v>
      </c>
      <c r="J1184" s="8">
        <f t="shared" si="124"/>
        <v>47.5</v>
      </c>
      <c r="K1184" s="61">
        <f t="shared" si="125"/>
        <v>96.2</v>
      </c>
      <c r="L1184" s="25" t="s">
        <v>20</v>
      </c>
    </row>
    <row r="1185" spans="2:12" ht="13.5">
      <c r="B1185" s="25" t="s">
        <v>21</v>
      </c>
      <c r="C1185" s="13">
        <f t="shared" si="128"/>
        <v>0</v>
      </c>
      <c r="D1185" s="5">
        <f t="shared" si="128"/>
        <v>0</v>
      </c>
      <c r="E1185" s="42">
        <f t="shared" si="128"/>
        <v>0</v>
      </c>
      <c r="F1185" s="51">
        <f t="shared" si="128"/>
        <v>0</v>
      </c>
      <c r="G1185" s="5">
        <f t="shared" si="128"/>
        <v>0</v>
      </c>
      <c r="H1185" s="52">
        <f t="shared" si="128"/>
        <v>0</v>
      </c>
      <c r="I1185" s="60" t="str">
        <f t="shared" si="123"/>
        <v>-</v>
      </c>
      <c r="J1185" s="8" t="str">
        <f t="shared" si="124"/>
        <v>-</v>
      </c>
      <c r="K1185" s="61" t="str">
        <f t="shared" si="125"/>
        <v>-</v>
      </c>
      <c r="L1185" s="25" t="s">
        <v>21</v>
      </c>
    </row>
    <row r="1186" spans="2:12" ht="13.5">
      <c r="B1186" s="25" t="s">
        <v>22</v>
      </c>
      <c r="C1186" s="13">
        <f t="shared" si="128"/>
        <v>0</v>
      </c>
      <c r="D1186" s="5">
        <f t="shared" si="128"/>
        <v>0</v>
      </c>
      <c r="E1186" s="42">
        <f t="shared" si="128"/>
        <v>0</v>
      </c>
      <c r="F1186" s="51">
        <f t="shared" si="128"/>
        <v>0</v>
      </c>
      <c r="G1186" s="5">
        <f t="shared" si="128"/>
        <v>0</v>
      </c>
      <c r="H1186" s="52">
        <f t="shared" si="128"/>
        <v>0</v>
      </c>
      <c r="I1186" s="60" t="str">
        <f t="shared" si="123"/>
        <v>-</v>
      </c>
      <c r="J1186" s="8" t="str">
        <f t="shared" si="124"/>
        <v>-</v>
      </c>
      <c r="K1186" s="61" t="str">
        <f t="shared" si="125"/>
        <v>-</v>
      </c>
      <c r="L1186" s="25" t="s">
        <v>22</v>
      </c>
    </row>
    <row r="1187" spans="2:12" ht="13.5">
      <c r="B1187" s="25" t="s">
        <v>23</v>
      </c>
      <c r="C1187" s="13">
        <f t="shared" si="128"/>
        <v>990</v>
      </c>
      <c r="D1187" s="5">
        <f t="shared" si="128"/>
        <v>0</v>
      </c>
      <c r="E1187" s="42">
        <f t="shared" si="128"/>
        <v>990</v>
      </c>
      <c r="F1187" s="51">
        <f t="shared" si="128"/>
        <v>990</v>
      </c>
      <c r="G1187" s="5">
        <f t="shared" si="128"/>
        <v>0</v>
      </c>
      <c r="H1187" s="52">
        <f t="shared" si="128"/>
        <v>990</v>
      </c>
      <c r="I1187" s="60">
        <f t="shared" si="123"/>
        <v>100</v>
      </c>
      <c r="J1187" s="8" t="str">
        <f t="shared" si="124"/>
        <v>-</v>
      </c>
      <c r="K1187" s="61">
        <f t="shared" si="125"/>
        <v>100</v>
      </c>
      <c r="L1187" s="25" t="s">
        <v>23</v>
      </c>
    </row>
    <row r="1188" spans="2:12" ht="13.5">
      <c r="B1188" s="25" t="s">
        <v>37</v>
      </c>
      <c r="C1188" s="13">
        <f t="shared" si="128"/>
        <v>0</v>
      </c>
      <c r="D1188" s="5">
        <f t="shared" si="128"/>
        <v>0</v>
      </c>
      <c r="E1188" s="42">
        <f t="shared" si="128"/>
        <v>0</v>
      </c>
      <c r="F1188" s="51">
        <f t="shared" si="128"/>
        <v>0</v>
      </c>
      <c r="G1188" s="5">
        <f t="shared" si="128"/>
        <v>0</v>
      </c>
      <c r="H1188" s="52">
        <f t="shared" si="128"/>
        <v>0</v>
      </c>
      <c r="I1188" s="60" t="str">
        <f t="shared" si="123"/>
        <v>-</v>
      </c>
      <c r="J1188" s="8" t="str">
        <f t="shared" si="124"/>
        <v>-</v>
      </c>
      <c r="K1188" s="61" t="str">
        <f t="shared" si="125"/>
        <v>-</v>
      </c>
      <c r="L1188" s="25" t="s">
        <v>37</v>
      </c>
    </row>
    <row r="1189" spans="2:12" ht="13.5">
      <c r="B1189" s="25" t="s">
        <v>24</v>
      </c>
      <c r="C1189" s="13">
        <f t="shared" si="128"/>
        <v>0</v>
      </c>
      <c r="D1189" s="5">
        <f t="shared" si="128"/>
        <v>0</v>
      </c>
      <c r="E1189" s="42">
        <f t="shared" si="128"/>
        <v>0</v>
      </c>
      <c r="F1189" s="51">
        <f t="shared" si="128"/>
        <v>0</v>
      </c>
      <c r="G1189" s="5">
        <f t="shared" si="128"/>
        <v>0</v>
      </c>
      <c r="H1189" s="52">
        <f t="shared" si="128"/>
        <v>0</v>
      </c>
      <c r="I1189" s="60" t="str">
        <f t="shared" si="123"/>
        <v>-</v>
      </c>
      <c r="J1189" s="8" t="str">
        <f t="shared" si="124"/>
        <v>-</v>
      </c>
      <c r="K1189" s="61" t="str">
        <f t="shared" si="125"/>
        <v>-</v>
      </c>
      <c r="L1189" s="25" t="s">
        <v>24</v>
      </c>
    </row>
    <row r="1190" spans="2:12" ht="13.5">
      <c r="B1190" s="25" t="s">
        <v>25</v>
      </c>
      <c r="C1190" s="13">
        <f t="shared" si="128"/>
        <v>0</v>
      </c>
      <c r="D1190" s="5">
        <f t="shared" si="128"/>
        <v>0</v>
      </c>
      <c r="E1190" s="42">
        <f t="shared" si="128"/>
        <v>0</v>
      </c>
      <c r="F1190" s="51">
        <f t="shared" si="128"/>
        <v>0</v>
      </c>
      <c r="G1190" s="5">
        <f t="shared" si="128"/>
        <v>0</v>
      </c>
      <c r="H1190" s="52">
        <f t="shared" si="128"/>
        <v>0</v>
      </c>
      <c r="I1190" s="60" t="str">
        <f t="shared" si="123"/>
        <v>-</v>
      </c>
      <c r="J1190" s="8" t="str">
        <f t="shared" si="124"/>
        <v>-</v>
      </c>
      <c r="K1190" s="61" t="str">
        <f t="shared" si="125"/>
        <v>-</v>
      </c>
      <c r="L1190" s="25" t="s">
        <v>25</v>
      </c>
    </row>
    <row r="1191" spans="2:12" ht="13.5">
      <c r="B1191" s="25" t="s">
        <v>26</v>
      </c>
      <c r="C1191" s="13">
        <f aca="true" t="shared" si="129" ref="C1191:H1197">C1239+C1287+C1335</f>
        <v>11707</v>
      </c>
      <c r="D1191" s="5">
        <f t="shared" si="129"/>
        <v>0</v>
      </c>
      <c r="E1191" s="42">
        <f t="shared" si="129"/>
        <v>11707</v>
      </c>
      <c r="F1191" s="51">
        <f t="shared" si="129"/>
        <v>11707</v>
      </c>
      <c r="G1191" s="5">
        <f t="shared" si="129"/>
        <v>0</v>
      </c>
      <c r="H1191" s="52">
        <f t="shared" si="129"/>
        <v>11707</v>
      </c>
      <c r="I1191" s="60">
        <f t="shared" si="123"/>
        <v>100</v>
      </c>
      <c r="J1191" s="8" t="str">
        <f t="shared" si="124"/>
        <v>-</v>
      </c>
      <c r="K1191" s="61">
        <f t="shared" si="125"/>
        <v>100</v>
      </c>
      <c r="L1191" s="25" t="s">
        <v>26</v>
      </c>
    </row>
    <row r="1192" spans="2:12" ht="13.5">
      <c r="B1192" s="25" t="s">
        <v>27</v>
      </c>
      <c r="C1192" s="13">
        <f t="shared" si="129"/>
        <v>0</v>
      </c>
      <c r="D1192" s="5">
        <f t="shared" si="129"/>
        <v>0</v>
      </c>
      <c r="E1192" s="42">
        <f t="shared" si="129"/>
        <v>0</v>
      </c>
      <c r="F1192" s="51">
        <f t="shared" si="129"/>
        <v>0</v>
      </c>
      <c r="G1192" s="5">
        <f t="shared" si="129"/>
        <v>0</v>
      </c>
      <c r="H1192" s="52">
        <f t="shared" si="129"/>
        <v>0</v>
      </c>
      <c r="I1192" s="60" t="str">
        <f t="shared" si="123"/>
        <v>-</v>
      </c>
      <c r="J1192" s="8" t="str">
        <f t="shared" si="124"/>
        <v>-</v>
      </c>
      <c r="K1192" s="61" t="str">
        <f t="shared" si="125"/>
        <v>-</v>
      </c>
      <c r="L1192" s="25" t="s">
        <v>27</v>
      </c>
    </row>
    <row r="1193" spans="2:12" ht="13.5">
      <c r="B1193" s="25" t="s">
        <v>28</v>
      </c>
      <c r="C1193" s="13">
        <f t="shared" si="129"/>
        <v>3611</v>
      </c>
      <c r="D1193" s="5">
        <f t="shared" si="129"/>
        <v>0</v>
      </c>
      <c r="E1193" s="42">
        <f t="shared" si="129"/>
        <v>3611</v>
      </c>
      <c r="F1193" s="51">
        <f t="shared" si="129"/>
        <v>3611</v>
      </c>
      <c r="G1193" s="5">
        <f t="shared" si="129"/>
        <v>0</v>
      </c>
      <c r="H1193" s="52">
        <f t="shared" si="129"/>
        <v>3611</v>
      </c>
      <c r="I1193" s="60">
        <f t="shared" si="123"/>
        <v>100</v>
      </c>
      <c r="J1193" s="8" t="str">
        <f t="shared" si="124"/>
        <v>-</v>
      </c>
      <c r="K1193" s="61">
        <f t="shared" si="125"/>
        <v>100</v>
      </c>
      <c r="L1193" s="25" t="s">
        <v>28</v>
      </c>
    </row>
    <row r="1194" spans="2:12" ht="13.5">
      <c r="B1194" s="25" t="s">
        <v>29</v>
      </c>
      <c r="C1194" s="13">
        <f t="shared" si="129"/>
        <v>0</v>
      </c>
      <c r="D1194" s="5">
        <f t="shared" si="129"/>
        <v>0</v>
      </c>
      <c r="E1194" s="42">
        <f t="shared" si="129"/>
        <v>0</v>
      </c>
      <c r="F1194" s="51">
        <f t="shared" si="129"/>
        <v>0</v>
      </c>
      <c r="G1194" s="5">
        <f t="shared" si="129"/>
        <v>0</v>
      </c>
      <c r="H1194" s="52">
        <f t="shared" si="129"/>
        <v>0</v>
      </c>
      <c r="I1194" s="60" t="str">
        <f t="shared" si="123"/>
        <v>-</v>
      </c>
      <c r="J1194" s="8" t="str">
        <f t="shared" si="124"/>
        <v>-</v>
      </c>
      <c r="K1194" s="61" t="str">
        <f t="shared" si="125"/>
        <v>-</v>
      </c>
      <c r="L1194" s="25" t="s">
        <v>29</v>
      </c>
    </row>
    <row r="1195" spans="2:12" ht="13.5">
      <c r="B1195" s="25" t="s">
        <v>30</v>
      </c>
      <c r="C1195" s="13">
        <f t="shared" si="129"/>
        <v>318</v>
      </c>
      <c r="D1195" s="7">
        <f t="shared" si="129"/>
        <v>0</v>
      </c>
      <c r="E1195" s="42">
        <f t="shared" si="129"/>
        <v>318</v>
      </c>
      <c r="F1195" s="51">
        <f t="shared" si="129"/>
        <v>318</v>
      </c>
      <c r="G1195" s="7">
        <f t="shared" si="129"/>
        <v>0</v>
      </c>
      <c r="H1195" s="52">
        <f t="shared" si="129"/>
        <v>318</v>
      </c>
      <c r="I1195" s="60">
        <f t="shared" si="123"/>
        <v>100</v>
      </c>
      <c r="J1195" s="7" t="str">
        <f t="shared" si="124"/>
        <v>-</v>
      </c>
      <c r="K1195" s="61">
        <f t="shared" si="125"/>
        <v>100</v>
      </c>
      <c r="L1195" s="25" t="s">
        <v>30</v>
      </c>
    </row>
    <row r="1196" spans="2:12" ht="13.5">
      <c r="B1196" s="25" t="s">
        <v>31</v>
      </c>
      <c r="C1196" s="13">
        <f t="shared" si="129"/>
        <v>0</v>
      </c>
      <c r="D1196" s="5">
        <f t="shared" si="129"/>
        <v>0</v>
      </c>
      <c r="E1196" s="42">
        <f t="shared" si="129"/>
        <v>0</v>
      </c>
      <c r="F1196" s="51">
        <f t="shared" si="129"/>
        <v>0</v>
      </c>
      <c r="G1196" s="5">
        <f t="shared" si="129"/>
        <v>0</v>
      </c>
      <c r="H1196" s="52">
        <f t="shared" si="129"/>
        <v>0</v>
      </c>
      <c r="I1196" s="60" t="str">
        <f t="shared" si="123"/>
        <v>-</v>
      </c>
      <c r="J1196" s="8" t="str">
        <f t="shared" si="124"/>
        <v>-</v>
      </c>
      <c r="K1196" s="61" t="str">
        <f t="shared" si="125"/>
        <v>-</v>
      </c>
      <c r="L1196" s="25" t="s">
        <v>31</v>
      </c>
    </row>
    <row r="1197" spans="2:12" ht="13.5">
      <c r="B1197" s="26" t="s">
        <v>32</v>
      </c>
      <c r="C1197" s="14">
        <f t="shared" si="129"/>
        <v>0</v>
      </c>
      <c r="D1197" s="15">
        <f t="shared" si="129"/>
        <v>0</v>
      </c>
      <c r="E1197" s="43">
        <f t="shared" si="129"/>
        <v>0</v>
      </c>
      <c r="F1197" s="53">
        <f t="shared" si="129"/>
        <v>0</v>
      </c>
      <c r="G1197" s="15">
        <f t="shared" si="129"/>
        <v>0</v>
      </c>
      <c r="H1197" s="54">
        <f t="shared" si="129"/>
        <v>0</v>
      </c>
      <c r="I1197" s="62" t="str">
        <f t="shared" si="123"/>
        <v>-</v>
      </c>
      <c r="J1197" s="63" t="str">
        <f t="shared" si="124"/>
        <v>-</v>
      </c>
      <c r="K1197" s="64" t="str">
        <f t="shared" si="125"/>
        <v>-</v>
      </c>
      <c r="L1197" s="26" t="s">
        <v>32</v>
      </c>
    </row>
    <row r="1198" spans="2:12" ht="15.75" customHeight="1">
      <c r="B1198" s="36" t="s">
        <v>38</v>
      </c>
      <c r="C1198" s="37">
        <f aca="true" t="shared" si="130" ref="C1198:H1198">SUM(C1171:C1197)</f>
        <v>588531</v>
      </c>
      <c r="D1198" s="38">
        <f t="shared" si="130"/>
        <v>95544</v>
      </c>
      <c r="E1198" s="44">
        <f t="shared" si="130"/>
        <v>684075</v>
      </c>
      <c r="F1198" s="55">
        <f t="shared" si="130"/>
        <v>577267</v>
      </c>
      <c r="G1198" s="38">
        <f t="shared" si="130"/>
        <v>21437</v>
      </c>
      <c r="H1198" s="56">
        <f t="shared" si="130"/>
        <v>598704</v>
      </c>
      <c r="I1198" s="48">
        <f t="shared" si="123"/>
        <v>98.1</v>
      </c>
      <c r="J1198" s="39">
        <f t="shared" si="124"/>
        <v>22.4</v>
      </c>
      <c r="K1198" s="40">
        <f t="shared" si="125"/>
        <v>87.5</v>
      </c>
      <c r="L1198" s="36" t="s">
        <v>38</v>
      </c>
    </row>
    <row r="1199" spans="2:12" ht="15.75" customHeight="1">
      <c r="B1199" s="36" t="s">
        <v>39</v>
      </c>
      <c r="C1199" s="37">
        <f aca="true" t="shared" si="131" ref="C1199:H1199">C1198+C1170</f>
        <v>9638479</v>
      </c>
      <c r="D1199" s="38">
        <f t="shared" si="131"/>
        <v>1311393</v>
      </c>
      <c r="E1199" s="44">
        <f t="shared" si="131"/>
        <v>10949872</v>
      </c>
      <c r="F1199" s="55">
        <f t="shared" si="131"/>
        <v>9376563</v>
      </c>
      <c r="G1199" s="38">
        <f t="shared" si="131"/>
        <v>262241</v>
      </c>
      <c r="H1199" s="56">
        <f t="shared" si="131"/>
        <v>9638804</v>
      </c>
      <c r="I1199" s="48">
        <f t="shared" si="123"/>
        <v>97.3</v>
      </c>
      <c r="J1199" s="39">
        <f t="shared" si="124"/>
        <v>20</v>
      </c>
      <c r="K1199" s="40">
        <f t="shared" si="125"/>
        <v>88</v>
      </c>
      <c r="L1199" s="36" t="s">
        <v>39</v>
      </c>
    </row>
    <row r="1201" ht="18.75">
      <c r="B1201" s="3" t="s">
        <v>70</v>
      </c>
    </row>
    <row r="1202" ht="13.5">
      <c r="K1202" s="1" t="s">
        <v>45</v>
      </c>
    </row>
    <row r="1203" spans="1:12" s="2" customFormat="1" ht="17.25" customHeight="1">
      <c r="A1203" s="1"/>
      <c r="B1203" s="22" t="s">
        <v>48</v>
      </c>
      <c r="C1203" s="167" t="s">
        <v>41</v>
      </c>
      <c r="D1203" s="168"/>
      <c r="E1203" s="169"/>
      <c r="F1203" s="168" t="s">
        <v>42</v>
      </c>
      <c r="G1203" s="168"/>
      <c r="H1203" s="168"/>
      <c r="I1203" s="167" t="s">
        <v>43</v>
      </c>
      <c r="J1203" s="168"/>
      <c r="K1203" s="169"/>
      <c r="L1203" s="22" t="s">
        <v>46</v>
      </c>
    </row>
    <row r="1204" spans="1:12" s="2" customFormat="1" ht="17.25" customHeight="1">
      <c r="A1204" s="1"/>
      <c r="B1204" s="23"/>
      <c r="C1204" s="12" t="s">
        <v>34</v>
      </c>
      <c r="D1204" s="9" t="s">
        <v>35</v>
      </c>
      <c r="E1204" s="10" t="s">
        <v>40</v>
      </c>
      <c r="F1204" s="31" t="s">
        <v>34</v>
      </c>
      <c r="G1204" s="9" t="s">
        <v>35</v>
      </c>
      <c r="H1204" s="32" t="s">
        <v>40</v>
      </c>
      <c r="I1204" s="12" t="s">
        <v>89</v>
      </c>
      <c r="J1204" s="9" t="s">
        <v>90</v>
      </c>
      <c r="K1204" s="10" t="s">
        <v>91</v>
      </c>
      <c r="L1204" s="23"/>
    </row>
    <row r="1205" spans="2:12" s="2" customFormat="1" ht="17.25" customHeight="1">
      <c r="B1205" s="27" t="s">
        <v>44</v>
      </c>
      <c r="C1205" s="28" t="s">
        <v>92</v>
      </c>
      <c r="D1205" s="29" t="s">
        <v>93</v>
      </c>
      <c r="E1205" s="30" t="s">
        <v>94</v>
      </c>
      <c r="F1205" s="33" t="s">
        <v>95</v>
      </c>
      <c r="G1205" s="29" t="s">
        <v>96</v>
      </c>
      <c r="H1205" s="34" t="s">
        <v>97</v>
      </c>
      <c r="I1205" s="28"/>
      <c r="J1205" s="29"/>
      <c r="K1205" s="30"/>
      <c r="L1205" s="27" t="s">
        <v>47</v>
      </c>
    </row>
    <row r="1206" spans="1:12" ht="13.5">
      <c r="A1206" s="2"/>
      <c r="B1206" s="24" t="s">
        <v>98</v>
      </c>
      <c r="C1206" s="18">
        <f>'[1]入湯税'!B7</f>
        <v>8410</v>
      </c>
      <c r="D1206" s="19">
        <f>'[1]入湯税'!C7</f>
        <v>0</v>
      </c>
      <c r="E1206" s="41">
        <f>'[1]入湯税'!D7</f>
        <v>8410</v>
      </c>
      <c r="F1206" s="49">
        <f>'[1]入湯税'!E7</f>
        <v>8410</v>
      </c>
      <c r="G1206" s="19">
        <f>'[1]入湯税'!F7</f>
        <v>0</v>
      </c>
      <c r="H1206" s="50">
        <f>'[1]入湯税'!G7</f>
        <v>8410</v>
      </c>
      <c r="I1206" s="57">
        <f aca="true" t="shared" si="132" ref="I1206:I1247">IF(C1206=0,"-",ROUND(F1206/C1206*100,1))</f>
        <v>100</v>
      </c>
      <c r="J1206" s="58" t="str">
        <f aca="true" t="shared" si="133" ref="J1206:J1247">IF(D1206=0,"-",ROUND(G1206/D1206*100,1))</f>
        <v>-</v>
      </c>
      <c r="K1206" s="59">
        <f aca="true" t="shared" si="134" ref="K1206:K1247">IF(E1206=0,"-",ROUND(H1206/E1206*100,1))</f>
        <v>100</v>
      </c>
      <c r="L1206" s="35" t="s">
        <v>98</v>
      </c>
    </row>
    <row r="1207" spans="1:12" ht="13.5">
      <c r="A1207" s="2"/>
      <c r="B1207" s="25" t="s">
        <v>0</v>
      </c>
      <c r="C1207" s="13">
        <f>'[1]入湯税'!B8</f>
        <v>0</v>
      </c>
      <c r="D1207" s="5">
        <f>'[1]入湯税'!C8</f>
        <v>0</v>
      </c>
      <c r="E1207" s="42">
        <f>'[1]入湯税'!D8</f>
        <v>0</v>
      </c>
      <c r="F1207" s="51">
        <f>'[1]入湯税'!E8</f>
        <v>0</v>
      </c>
      <c r="G1207" s="5">
        <f>'[1]入湯税'!F8</f>
        <v>0</v>
      </c>
      <c r="H1207" s="52">
        <f>'[1]入湯税'!G8</f>
        <v>0</v>
      </c>
      <c r="I1207" s="60" t="str">
        <f t="shared" si="132"/>
        <v>-</v>
      </c>
      <c r="J1207" s="8" t="str">
        <f t="shared" si="133"/>
        <v>-</v>
      </c>
      <c r="K1207" s="61" t="str">
        <f t="shared" si="134"/>
        <v>-</v>
      </c>
      <c r="L1207" s="25" t="s">
        <v>0</v>
      </c>
    </row>
    <row r="1208" spans="2:12" ht="13.5">
      <c r="B1208" s="25" t="s">
        <v>1</v>
      </c>
      <c r="C1208" s="13">
        <f>'[1]入湯税'!B9</f>
        <v>0</v>
      </c>
      <c r="D1208" s="5">
        <f>'[1]入湯税'!C9</f>
        <v>0</v>
      </c>
      <c r="E1208" s="42">
        <f>'[1]入湯税'!D9</f>
        <v>0</v>
      </c>
      <c r="F1208" s="51">
        <f>'[1]入湯税'!E9</f>
        <v>0</v>
      </c>
      <c r="G1208" s="5">
        <f>'[1]入湯税'!F9</f>
        <v>0</v>
      </c>
      <c r="H1208" s="52">
        <f>'[1]入湯税'!G9</f>
        <v>0</v>
      </c>
      <c r="I1208" s="60" t="str">
        <f t="shared" si="132"/>
        <v>-</v>
      </c>
      <c r="J1208" s="8" t="str">
        <f t="shared" si="133"/>
        <v>-</v>
      </c>
      <c r="K1208" s="61" t="str">
        <f t="shared" si="134"/>
        <v>-</v>
      </c>
      <c r="L1208" s="25" t="s">
        <v>1</v>
      </c>
    </row>
    <row r="1209" spans="2:12" ht="13.5">
      <c r="B1209" s="25" t="s">
        <v>2</v>
      </c>
      <c r="C1209" s="13">
        <f>'[1]入湯税'!B10</f>
        <v>0</v>
      </c>
      <c r="D1209" s="5">
        <f>'[1]入湯税'!C10</f>
        <v>0</v>
      </c>
      <c r="E1209" s="42">
        <f>'[1]入湯税'!D10</f>
        <v>0</v>
      </c>
      <c r="F1209" s="51">
        <f>'[1]入湯税'!E10</f>
        <v>0</v>
      </c>
      <c r="G1209" s="5">
        <f>'[1]入湯税'!F10</f>
        <v>0</v>
      </c>
      <c r="H1209" s="52">
        <f>'[1]入湯税'!G10</f>
        <v>0</v>
      </c>
      <c r="I1209" s="60" t="str">
        <f t="shared" si="132"/>
        <v>-</v>
      </c>
      <c r="J1209" s="8" t="str">
        <f t="shared" si="133"/>
        <v>-</v>
      </c>
      <c r="K1209" s="61" t="str">
        <f t="shared" si="134"/>
        <v>-</v>
      </c>
      <c r="L1209" s="25" t="s">
        <v>2</v>
      </c>
    </row>
    <row r="1210" spans="2:12" ht="13.5">
      <c r="B1210" s="25" t="s">
        <v>3</v>
      </c>
      <c r="C1210" s="13">
        <f>'[1]入湯税'!B11</f>
        <v>11434</v>
      </c>
      <c r="D1210" s="5">
        <f>'[1]入湯税'!C11</f>
        <v>0</v>
      </c>
      <c r="E1210" s="42">
        <f>'[1]入湯税'!D11</f>
        <v>11434</v>
      </c>
      <c r="F1210" s="51">
        <f>'[1]入湯税'!E11</f>
        <v>11434</v>
      </c>
      <c r="G1210" s="5">
        <f>'[1]入湯税'!F11</f>
        <v>0</v>
      </c>
      <c r="H1210" s="52">
        <f>'[1]入湯税'!G11</f>
        <v>11434</v>
      </c>
      <c r="I1210" s="60">
        <f t="shared" si="132"/>
        <v>100</v>
      </c>
      <c r="J1210" s="8" t="str">
        <f t="shared" si="133"/>
        <v>-</v>
      </c>
      <c r="K1210" s="61">
        <f t="shared" si="134"/>
        <v>100</v>
      </c>
      <c r="L1210" s="25" t="s">
        <v>3</v>
      </c>
    </row>
    <row r="1211" spans="2:12" ht="13.5">
      <c r="B1211" s="25" t="s">
        <v>4</v>
      </c>
      <c r="C1211" s="13">
        <f>'[1]入湯税'!B12</f>
        <v>0</v>
      </c>
      <c r="D1211" s="5">
        <f>'[1]入湯税'!C12</f>
        <v>0</v>
      </c>
      <c r="E1211" s="42">
        <f>'[1]入湯税'!D12</f>
        <v>0</v>
      </c>
      <c r="F1211" s="51">
        <f>'[1]入湯税'!E12</f>
        <v>0</v>
      </c>
      <c r="G1211" s="5">
        <f>'[1]入湯税'!F12</f>
        <v>0</v>
      </c>
      <c r="H1211" s="52">
        <f>'[1]入湯税'!G12</f>
        <v>0</v>
      </c>
      <c r="I1211" s="60" t="str">
        <f t="shared" si="132"/>
        <v>-</v>
      </c>
      <c r="J1211" s="8" t="str">
        <f t="shared" si="133"/>
        <v>-</v>
      </c>
      <c r="K1211" s="61" t="str">
        <f t="shared" si="134"/>
        <v>-</v>
      </c>
      <c r="L1211" s="25" t="s">
        <v>4</v>
      </c>
    </row>
    <row r="1212" spans="2:12" ht="13.5">
      <c r="B1212" s="25" t="s">
        <v>80</v>
      </c>
      <c r="C1212" s="13">
        <f>'[1]入湯税'!B13</f>
        <v>0</v>
      </c>
      <c r="D1212" s="5">
        <f>'[1]入湯税'!C13</f>
        <v>0</v>
      </c>
      <c r="E1212" s="42">
        <f>'[1]入湯税'!D13</f>
        <v>0</v>
      </c>
      <c r="F1212" s="51">
        <f>'[1]入湯税'!E13</f>
        <v>0</v>
      </c>
      <c r="G1212" s="5">
        <f>'[1]入湯税'!F13</f>
        <v>0</v>
      </c>
      <c r="H1212" s="52">
        <f>'[1]入湯税'!G13</f>
        <v>0</v>
      </c>
      <c r="I1212" s="60" t="str">
        <f t="shared" si="132"/>
        <v>-</v>
      </c>
      <c r="J1212" s="8" t="str">
        <f t="shared" si="133"/>
        <v>-</v>
      </c>
      <c r="K1212" s="61" t="str">
        <f t="shared" si="134"/>
        <v>-</v>
      </c>
      <c r="L1212" s="25" t="s">
        <v>81</v>
      </c>
    </row>
    <row r="1213" spans="2:12" ht="13.5">
      <c r="B1213" s="25" t="s">
        <v>5</v>
      </c>
      <c r="C1213" s="13">
        <f>'[1]入湯税'!B14</f>
        <v>0</v>
      </c>
      <c r="D1213" s="5">
        <f>'[1]入湯税'!C14</f>
        <v>0</v>
      </c>
      <c r="E1213" s="42">
        <f>'[1]入湯税'!D14</f>
        <v>0</v>
      </c>
      <c r="F1213" s="51">
        <f>'[1]入湯税'!E14</f>
        <v>0</v>
      </c>
      <c r="G1213" s="5">
        <f>'[1]入湯税'!F14</f>
        <v>0</v>
      </c>
      <c r="H1213" s="52">
        <f>'[1]入湯税'!G14</f>
        <v>0</v>
      </c>
      <c r="I1213" s="60" t="str">
        <f t="shared" si="132"/>
        <v>-</v>
      </c>
      <c r="J1213" s="8" t="str">
        <f t="shared" si="133"/>
        <v>-</v>
      </c>
      <c r="K1213" s="61" t="str">
        <f t="shared" si="134"/>
        <v>-</v>
      </c>
      <c r="L1213" s="25" t="s">
        <v>5</v>
      </c>
    </row>
    <row r="1214" spans="2:12" ht="13.5">
      <c r="B1214" s="25" t="s">
        <v>6</v>
      </c>
      <c r="C1214" s="13">
        <f>'[1]入湯税'!B15</f>
        <v>0</v>
      </c>
      <c r="D1214" s="5">
        <f>'[1]入湯税'!C15</f>
        <v>0</v>
      </c>
      <c r="E1214" s="42">
        <f>'[1]入湯税'!D15</f>
        <v>0</v>
      </c>
      <c r="F1214" s="51">
        <f>'[1]入湯税'!E15</f>
        <v>0</v>
      </c>
      <c r="G1214" s="5">
        <f>'[1]入湯税'!F15</f>
        <v>0</v>
      </c>
      <c r="H1214" s="52">
        <f>'[1]入湯税'!G15</f>
        <v>0</v>
      </c>
      <c r="I1214" s="60" t="str">
        <f t="shared" si="132"/>
        <v>-</v>
      </c>
      <c r="J1214" s="8" t="str">
        <f t="shared" si="133"/>
        <v>-</v>
      </c>
      <c r="K1214" s="61" t="str">
        <f t="shared" si="134"/>
        <v>-</v>
      </c>
      <c r="L1214" s="25" t="s">
        <v>6</v>
      </c>
    </row>
    <row r="1215" spans="2:12" ht="13.5">
      <c r="B1215" s="26" t="s">
        <v>7</v>
      </c>
      <c r="C1215" s="14">
        <f>'[1]入湯税'!B16</f>
        <v>0</v>
      </c>
      <c r="D1215" s="15">
        <f>'[1]入湯税'!C16</f>
        <v>0</v>
      </c>
      <c r="E1215" s="43">
        <f>'[1]入湯税'!D16</f>
        <v>0</v>
      </c>
      <c r="F1215" s="53">
        <f>'[1]入湯税'!E16</f>
        <v>0</v>
      </c>
      <c r="G1215" s="15">
        <f>'[1]入湯税'!F16</f>
        <v>0</v>
      </c>
      <c r="H1215" s="54">
        <f>'[1]入湯税'!G16</f>
        <v>0</v>
      </c>
      <c r="I1215" s="62" t="str">
        <f t="shared" si="132"/>
        <v>-</v>
      </c>
      <c r="J1215" s="63" t="str">
        <f t="shared" si="133"/>
        <v>-</v>
      </c>
      <c r="K1215" s="64" t="str">
        <f t="shared" si="134"/>
        <v>-</v>
      </c>
      <c r="L1215" s="26" t="s">
        <v>7</v>
      </c>
    </row>
    <row r="1216" spans="2:12" ht="13.5">
      <c r="B1216" s="25" t="str">
        <f>B1168</f>
        <v>葛　城　市</v>
      </c>
      <c r="C1216" s="14">
        <f>'[1]入湯税'!B17</f>
        <v>0</v>
      </c>
      <c r="D1216" s="15">
        <f>'[1]入湯税'!C17</f>
        <v>0</v>
      </c>
      <c r="E1216" s="43">
        <f>'[1]入湯税'!D17</f>
        <v>0</v>
      </c>
      <c r="F1216" s="53">
        <f>'[1]入湯税'!E17</f>
        <v>0</v>
      </c>
      <c r="G1216" s="15">
        <f>'[1]入湯税'!F17</f>
        <v>0</v>
      </c>
      <c r="H1216" s="54">
        <f>'[1]入湯税'!G17</f>
        <v>0</v>
      </c>
      <c r="I1216" s="62" t="str">
        <f t="shared" si="132"/>
        <v>-</v>
      </c>
      <c r="J1216" s="63" t="str">
        <f t="shared" si="133"/>
        <v>-</v>
      </c>
      <c r="K1216" s="64" t="str">
        <f t="shared" si="134"/>
        <v>-</v>
      </c>
      <c r="L1216" s="25" t="str">
        <f>B1216</f>
        <v>葛　城　市</v>
      </c>
    </row>
    <row r="1217" spans="2:12" ht="13.5">
      <c r="B1217" s="80" t="s">
        <v>87</v>
      </c>
      <c r="C1217" s="14">
        <f>'[1]入湯税'!B18</f>
        <v>0</v>
      </c>
      <c r="D1217" s="15">
        <f>'[1]入湯税'!C18</f>
        <v>0</v>
      </c>
      <c r="E1217" s="43">
        <f>'[1]入湯税'!D18</f>
        <v>0</v>
      </c>
      <c r="F1217" s="53">
        <f>'[1]入湯税'!E18</f>
        <v>0</v>
      </c>
      <c r="G1217" s="15">
        <f>'[1]入湯税'!F18</f>
        <v>0</v>
      </c>
      <c r="H1217" s="54">
        <f>'[1]入湯税'!G18</f>
        <v>0</v>
      </c>
      <c r="I1217" s="62" t="str">
        <f t="shared" si="132"/>
        <v>-</v>
      </c>
      <c r="J1217" s="63" t="str">
        <f t="shared" si="133"/>
        <v>-</v>
      </c>
      <c r="K1217" s="64" t="str">
        <f t="shared" si="134"/>
        <v>-</v>
      </c>
      <c r="L1217" s="80" t="s">
        <v>87</v>
      </c>
    </row>
    <row r="1218" spans="2:12" ht="15.75" customHeight="1">
      <c r="B1218" s="36" t="s">
        <v>36</v>
      </c>
      <c r="C1218" s="37">
        <f>'[1]入湯税'!B19</f>
        <v>19844</v>
      </c>
      <c r="D1218" s="38">
        <f>'[1]入湯税'!C19</f>
        <v>0</v>
      </c>
      <c r="E1218" s="44">
        <f>'[1]入湯税'!D19</f>
        <v>19844</v>
      </c>
      <c r="F1218" s="55">
        <f>'[1]入湯税'!E19</f>
        <v>19844</v>
      </c>
      <c r="G1218" s="38">
        <f>'[1]入湯税'!F19</f>
        <v>0</v>
      </c>
      <c r="H1218" s="56">
        <f>'[1]入湯税'!G19</f>
        <v>19844</v>
      </c>
      <c r="I1218" s="65">
        <f t="shared" si="132"/>
        <v>100</v>
      </c>
      <c r="J1218" s="66" t="str">
        <f t="shared" si="133"/>
        <v>-</v>
      </c>
      <c r="K1218" s="67">
        <f t="shared" si="134"/>
        <v>100</v>
      </c>
      <c r="L1218" s="36" t="s">
        <v>36</v>
      </c>
    </row>
    <row r="1219" spans="2:12" ht="13.5">
      <c r="B1219" s="25" t="s">
        <v>8</v>
      </c>
      <c r="C1219" s="13">
        <f>'[1]入湯税'!B20</f>
        <v>0</v>
      </c>
      <c r="D1219" s="5">
        <f>'[1]入湯税'!C20</f>
        <v>0</v>
      </c>
      <c r="E1219" s="42">
        <f>'[1]入湯税'!D20</f>
        <v>0</v>
      </c>
      <c r="F1219" s="51">
        <f>'[1]入湯税'!E20</f>
        <v>0</v>
      </c>
      <c r="G1219" s="5">
        <f>'[1]入湯税'!F20</f>
        <v>0</v>
      </c>
      <c r="H1219" s="52">
        <f>'[1]入湯税'!G20</f>
        <v>0</v>
      </c>
      <c r="I1219" s="60" t="str">
        <f t="shared" si="132"/>
        <v>-</v>
      </c>
      <c r="J1219" s="8" t="str">
        <f t="shared" si="133"/>
        <v>-</v>
      </c>
      <c r="K1219" s="61" t="str">
        <f t="shared" si="134"/>
        <v>-</v>
      </c>
      <c r="L1219" s="25" t="s">
        <v>8</v>
      </c>
    </row>
    <row r="1220" spans="2:12" ht="13.5">
      <c r="B1220" s="25" t="s">
        <v>9</v>
      </c>
      <c r="C1220" s="13">
        <f>'[1]入湯税'!B21</f>
        <v>3960</v>
      </c>
      <c r="D1220" s="5">
        <f>'[1]入湯税'!C21</f>
        <v>0</v>
      </c>
      <c r="E1220" s="42">
        <f>'[1]入湯税'!D21</f>
        <v>3960</v>
      </c>
      <c r="F1220" s="51">
        <f>'[1]入湯税'!E21</f>
        <v>3960</v>
      </c>
      <c r="G1220" s="5">
        <f>'[1]入湯税'!F21</f>
        <v>0</v>
      </c>
      <c r="H1220" s="52">
        <f>'[1]入湯税'!G21</f>
        <v>3960</v>
      </c>
      <c r="I1220" s="60">
        <f t="shared" si="132"/>
        <v>100</v>
      </c>
      <c r="J1220" s="8" t="str">
        <f t="shared" si="133"/>
        <v>-</v>
      </c>
      <c r="K1220" s="61">
        <f t="shared" si="134"/>
        <v>100</v>
      </c>
      <c r="L1220" s="25" t="s">
        <v>9</v>
      </c>
    </row>
    <row r="1221" spans="2:12" ht="13.5">
      <c r="B1221" s="25" t="s">
        <v>10</v>
      </c>
      <c r="C1221" s="13">
        <f>'[1]入湯税'!B22</f>
        <v>1613</v>
      </c>
      <c r="D1221" s="5">
        <f>'[1]入湯税'!C22</f>
        <v>0</v>
      </c>
      <c r="E1221" s="42">
        <f>'[1]入湯税'!D22</f>
        <v>1613</v>
      </c>
      <c r="F1221" s="51">
        <f>'[1]入湯税'!E22</f>
        <v>1613</v>
      </c>
      <c r="G1221" s="5">
        <f>'[1]入湯税'!F22</f>
        <v>0</v>
      </c>
      <c r="H1221" s="52">
        <f>'[1]入湯税'!G22</f>
        <v>1613</v>
      </c>
      <c r="I1221" s="60">
        <f t="shared" si="132"/>
        <v>100</v>
      </c>
      <c r="J1221" s="8" t="str">
        <f t="shared" si="133"/>
        <v>-</v>
      </c>
      <c r="K1221" s="61">
        <f t="shared" si="134"/>
        <v>100</v>
      </c>
      <c r="L1221" s="25" t="s">
        <v>10</v>
      </c>
    </row>
    <row r="1222" spans="2:12" ht="13.5">
      <c r="B1222" s="25" t="s">
        <v>11</v>
      </c>
      <c r="C1222" s="13">
        <f>'[1]入湯税'!B23</f>
        <v>0</v>
      </c>
      <c r="D1222" s="5">
        <f>'[1]入湯税'!C23</f>
        <v>0</v>
      </c>
      <c r="E1222" s="42">
        <f>'[1]入湯税'!D23</f>
        <v>0</v>
      </c>
      <c r="F1222" s="51">
        <f>'[1]入湯税'!E23</f>
        <v>0</v>
      </c>
      <c r="G1222" s="5">
        <f>'[1]入湯税'!F23</f>
        <v>0</v>
      </c>
      <c r="H1222" s="52">
        <f>'[1]入湯税'!G23</f>
        <v>0</v>
      </c>
      <c r="I1222" s="60" t="str">
        <f t="shared" si="132"/>
        <v>-</v>
      </c>
      <c r="J1222" s="8" t="str">
        <f t="shared" si="133"/>
        <v>-</v>
      </c>
      <c r="K1222" s="61" t="str">
        <f t="shared" si="134"/>
        <v>-</v>
      </c>
      <c r="L1222" s="25" t="s">
        <v>11</v>
      </c>
    </row>
    <row r="1223" spans="2:12" ht="13.5">
      <c r="B1223" s="25" t="s">
        <v>12</v>
      </c>
      <c r="C1223" s="13">
        <f>'[1]入湯税'!B24</f>
        <v>0</v>
      </c>
      <c r="D1223" s="5">
        <f>'[1]入湯税'!C24</f>
        <v>0</v>
      </c>
      <c r="E1223" s="42">
        <f>'[1]入湯税'!D24</f>
        <v>0</v>
      </c>
      <c r="F1223" s="51">
        <f>'[1]入湯税'!E24</f>
        <v>0</v>
      </c>
      <c r="G1223" s="5">
        <f>'[1]入湯税'!F24</f>
        <v>0</v>
      </c>
      <c r="H1223" s="52">
        <f>'[1]入湯税'!G24</f>
        <v>0</v>
      </c>
      <c r="I1223" s="60" t="str">
        <f t="shared" si="132"/>
        <v>-</v>
      </c>
      <c r="J1223" s="8" t="str">
        <f t="shared" si="133"/>
        <v>-</v>
      </c>
      <c r="K1223" s="61" t="str">
        <f t="shared" si="134"/>
        <v>-</v>
      </c>
      <c r="L1223" s="25" t="s">
        <v>12</v>
      </c>
    </row>
    <row r="1224" spans="2:12" ht="13.5">
      <c r="B1224" s="25" t="s">
        <v>33</v>
      </c>
      <c r="C1224" s="13">
        <f>'[1]入湯税'!B25</f>
        <v>0</v>
      </c>
      <c r="D1224" s="5">
        <f>'[1]入湯税'!C25</f>
        <v>0</v>
      </c>
      <c r="E1224" s="42">
        <f>'[1]入湯税'!D25</f>
        <v>0</v>
      </c>
      <c r="F1224" s="51">
        <f>'[1]入湯税'!E25</f>
        <v>0</v>
      </c>
      <c r="G1224" s="5">
        <f>'[1]入湯税'!F25</f>
        <v>0</v>
      </c>
      <c r="H1224" s="52">
        <f>'[1]入湯税'!G25</f>
        <v>0</v>
      </c>
      <c r="I1224" s="60" t="str">
        <f t="shared" si="132"/>
        <v>-</v>
      </c>
      <c r="J1224" s="8" t="str">
        <f t="shared" si="133"/>
        <v>-</v>
      </c>
      <c r="K1224" s="61" t="str">
        <f t="shared" si="134"/>
        <v>-</v>
      </c>
      <c r="L1224" s="25" t="s">
        <v>33</v>
      </c>
    </row>
    <row r="1225" spans="2:12" ht="13.5">
      <c r="B1225" s="25" t="s">
        <v>13</v>
      </c>
      <c r="C1225" s="13">
        <f>'[1]入湯税'!B26</f>
        <v>0</v>
      </c>
      <c r="D1225" s="5">
        <f>'[1]入湯税'!C26</f>
        <v>0</v>
      </c>
      <c r="E1225" s="42">
        <f>'[1]入湯税'!D26</f>
        <v>0</v>
      </c>
      <c r="F1225" s="51">
        <f>'[1]入湯税'!E26</f>
        <v>0</v>
      </c>
      <c r="G1225" s="5">
        <f>'[1]入湯税'!F26</f>
        <v>0</v>
      </c>
      <c r="H1225" s="52">
        <f>'[1]入湯税'!G26</f>
        <v>0</v>
      </c>
      <c r="I1225" s="60" t="str">
        <f t="shared" si="132"/>
        <v>-</v>
      </c>
      <c r="J1225" s="8" t="str">
        <f t="shared" si="133"/>
        <v>-</v>
      </c>
      <c r="K1225" s="61" t="str">
        <f t="shared" si="134"/>
        <v>-</v>
      </c>
      <c r="L1225" s="25" t="s">
        <v>13</v>
      </c>
    </row>
    <row r="1226" spans="2:12" ht="13.5">
      <c r="B1226" s="25" t="s">
        <v>14</v>
      </c>
      <c r="C1226" s="13">
        <f>'[1]入湯税'!B27</f>
        <v>0</v>
      </c>
      <c r="D1226" s="5">
        <f>'[1]入湯税'!C27</f>
        <v>0</v>
      </c>
      <c r="E1226" s="42">
        <f>'[1]入湯税'!D27</f>
        <v>0</v>
      </c>
      <c r="F1226" s="51">
        <f>'[1]入湯税'!E27</f>
        <v>0</v>
      </c>
      <c r="G1226" s="5">
        <f>'[1]入湯税'!F27</f>
        <v>0</v>
      </c>
      <c r="H1226" s="52">
        <f>'[1]入湯税'!G27</f>
        <v>0</v>
      </c>
      <c r="I1226" s="60" t="str">
        <f t="shared" si="132"/>
        <v>-</v>
      </c>
      <c r="J1226" s="8" t="str">
        <f t="shared" si="133"/>
        <v>-</v>
      </c>
      <c r="K1226" s="61" t="str">
        <f t="shared" si="134"/>
        <v>-</v>
      </c>
      <c r="L1226" s="25" t="s">
        <v>14</v>
      </c>
    </row>
    <row r="1227" spans="2:12" ht="13.5">
      <c r="B1227" s="25" t="s">
        <v>15</v>
      </c>
      <c r="C1227" s="13">
        <f>'[1]入湯税'!B28</f>
        <v>0</v>
      </c>
      <c r="D1227" s="5">
        <f>'[1]入湯税'!C28</f>
        <v>0</v>
      </c>
      <c r="E1227" s="42">
        <f>'[1]入湯税'!D28</f>
        <v>0</v>
      </c>
      <c r="F1227" s="51">
        <f>'[1]入湯税'!E28</f>
        <v>0</v>
      </c>
      <c r="G1227" s="5">
        <f>'[1]入湯税'!F28</f>
        <v>0</v>
      </c>
      <c r="H1227" s="52">
        <f>'[1]入湯税'!G28</f>
        <v>0</v>
      </c>
      <c r="I1227" s="60" t="str">
        <f t="shared" si="132"/>
        <v>-</v>
      </c>
      <c r="J1227" s="8" t="str">
        <f t="shared" si="133"/>
        <v>-</v>
      </c>
      <c r="K1227" s="61" t="str">
        <f t="shared" si="134"/>
        <v>-</v>
      </c>
      <c r="L1227" s="25" t="s">
        <v>15</v>
      </c>
    </row>
    <row r="1228" spans="2:12" ht="13.5">
      <c r="B1228" s="25" t="s">
        <v>16</v>
      </c>
      <c r="C1228" s="13">
        <f>'[1]入湯税'!B29</f>
        <v>0</v>
      </c>
      <c r="D1228" s="5">
        <f>'[1]入湯税'!C29</f>
        <v>0</v>
      </c>
      <c r="E1228" s="42">
        <f>'[1]入湯税'!D29</f>
        <v>0</v>
      </c>
      <c r="F1228" s="51">
        <f>'[1]入湯税'!E29</f>
        <v>0</v>
      </c>
      <c r="G1228" s="5">
        <f>'[1]入湯税'!F29</f>
        <v>0</v>
      </c>
      <c r="H1228" s="52">
        <f>'[1]入湯税'!G29</f>
        <v>0</v>
      </c>
      <c r="I1228" s="60" t="str">
        <f t="shared" si="132"/>
        <v>-</v>
      </c>
      <c r="J1228" s="8" t="str">
        <f t="shared" si="133"/>
        <v>-</v>
      </c>
      <c r="K1228" s="61" t="str">
        <f t="shared" si="134"/>
        <v>-</v>
      </c>
      <c r="L1228" s="25" t="s">
        <v>16</v>
      </c>
    </row>
    <row r="1229" spans="2:12" ht="13.5">
      <c r="B1229" s="25" t="s">
        <v>17</v>
      </c>
      <c r="C1229" s="13">
        <f>'[1]入湯税'!B30</f>
        <v>0</v>
      </c>
      <c r="D1229" s="5">
        <f>'[1]入湯税'!C30</f>
        <v>0</v>
      </c>
      <c r="E1229" s="42">
        <f>'[1]入湯税'!D30</f>
        <v>0</v>
      </c>
      <c r="F1229" s="51">
        <f>'[1]入湯税'!E30</f>
        <v>0</v>
      </c>
      <c r="G1229" s="5">
        <f>'[1]入湯税'!F30</f>
        <v>0</v>
      </c>
      <c r="H1229" s="52">
        <f>'[1]入湯税'!G30</f>
        <v>0</v>
      </c>
      <c r="I1229" s="60" t="str">
        <f t="shared" si="132"/>
        <v>-</v>
      </c>
      <c r="J1229" s="8" t="str">
        <f t="shared" si="133"/>
        <v>-</v>
      </c>
      <c r="K1229" s="61" t="str">
        <f t="shared" si="134"/>
        <v>-</v>
      </c>
      <c r="L1229" s="25" t="s">
        <v>17</v>
      </c>
    </row>
    <row r="1230" spans="2:12" ht="13.5">
      <c r="B1230" s="25" t="s">
        <v>18</v>
      </c>
      <c r="C1230" s="13">
        <f>'[1]入湯税'!B31</f>
        <v>0</v>
      </c>
      <c r="D1230" s="5">
        <f>'[1]入湯税'!C31</f>
        <v>0</v>
      </c>
      <c r="E1230" s="42">
        <f>'[1]入湯税'!D31</f>
        <v>0</v>
      </c>
      <c r="F1230" s="51">
        <f>'[1]入湯税'!E31</f>
        <v>0</v>
      </c>
      <c r="G1230" s="5">
        <f>'[1]入湯税'!F31</f>
        <v>0</v>
      </c>
      <c r="H1230" s="52">
        <f>'[1]入湯税'!G31</f>
        <v>0</v>
      </c>
      <c r="I1230" s="60" t="str">
        <f t="shared" si="132"/>
        <v>-</v>
      </c>
      <c r="J1230" s="8" t="str">
        <f t="shared" si="133"/>
        <v>-</v>
      </c>
      <c r="K1230" s="61" t="str">
        <f t="shared" si="134"/>
        <v>-</v>
      </c>
      <c r="L1230" s="25" t="s">
        <v>18</v>
      </c>
    </row>
    <row r="1231" spans="2:12" ht="13.5">
      <c r="B1231" s="25" t="s">
        <v>19</v>
      </c>
      <c r="C1231" s="13">
        <f>'[1]入湯税'!B32</f>
        <v>0</v>
      </c>
      <c r="D1231" s="5">
        <f>'[1]入湯税'!C32</f>
        <v>0</v>
      </c>
      <c r="E1231" s="42">
        <f>'[1]入湯税'!D32</f>
        <v>0</v>
      </c>
      <c r="F1231" s="51">
        <f>'[1]入湯税'!E32</f>
        <v>0</v>
      </c>
      <c r="G1231" s="5">
        <f>'[1]入湯税'!F32</f>
        <v>0</v>
      </c>
      <c r="H1231" s="52">
        <f>'[1]入湯税'!G32</f>
        <v>0</v>
      </c>
      <c r="I1231" s="60" t="str">
        <f t="shared" si="132"/>
        <v>-</v>
      </c>
      <c r="J1231" s="8" t="str">
        <f t="shared" si="133"/>
        <v>-</v>
      </c>
      <c r="K1231" s="61" t="str">
        <f t="shared" si="134"/>
        <v>-</v>
      </c>
      <c r="L1231" s="25" t="s">
        <v>19</v>
      </c>
    </row>
    <row r="1232" spans="2:12" ht="13.5">
      <c r="B1232" s="25" t="s">
        <v>20</v>
      </c>
      <c r="C1232" s="13">
        <f>'[1]入湯税'!B33</f>
        <v>0</v>
      </c>
      <c r="D1232" s="5">
        <f>'[1]入湯税'!C33</f>
        <v>0</v>
      </c>
      <c r="E1232" s="42">
        <f>'[1]入湯税'!D33</f>
        <v>0</v>
      </c>
      <c r="F1232" s="51">
        <f>'[1]入湯税'!E33</f>
        <v>0</v>
      </c>
      <c r="G1232" s="5">
        <f>'[1]入湯税'!F33</f>
        <v>0</v>
      </c>
      <c r="H1232" s="52">
        <f>'[1]入湯税'!G33</f>
        <v>0</v>
      </c>
      <c r="I1232" s="60" t="str">
        <f t="shared" si="132"/>
        <v>-</v>
      </c>
      <c r="J1232" s="8" t="str">
        <f t="shared" si="133"/>
        <v>-</v>
      </c>
      <c r="K1232" s="61" t="str">
        <f t="shared" si="134"/>
        <v>-</v>
      </c>
      <c r="L1232" s="25" t="s">
        <v>20</v>
      </c>
    </row>
    <row r="1233" spans="2:12" ht="13.5">
      <c r="B1233" s="25" t="s">
        <v>21</v>
      </c>
      <c r="C1233" s="13">
        <f>'[1]入湯税'!B34</f>
        <v>0</v>
      </c>
      <c r="D1233" s="5">
        <f>'[1]入湯税'!C34</f>
        <v>0</v>
      </c>
      <c r="E1233" s="42">
        <f>'[1]入湯税'!D34</f>
        <v>0</v>
      </c>
      <c r="F1233" s="51">
        <f>'[1]入湯税'!E34</f>
        <v>0</v>
      </c>
      <c r="G1233" s="5">
        <f>'[1]入湯税'!F34</f>
        <v>0</v>
      </c>
      <c r="H1233" s="52">
        <f>'[1]入湯税'!G34</f>
        <v>0</v>
      </c>
      <c r="I1233" s="60" t="str">
        <f t="shared" si="132"/>
        <v>-</v>
      </c>
      <c r="J1233" s="8" t="str">
        <f t="shared" si="133"/>
        <v>-</v>
      </c>
      <c r="K1233" s="61" t="str">
        <f t="shared" si="134"/>
        <v>-</v>
      </c>
      <c r="L1233" s="25" t="s">
        <v>21</v>
      </c>
    </row>
    <row r="1234" spans="2:12" ht="13.5">
      <c r="B1234" s="25" t="s">
        <v>22</v>
      </c>
      <c r="C1234" s="13">
        <f>'[1]入湯税'!B35</f>
        <v>0</v>
      </c>
      <c r="D1234" s="5">
        <f>'[1]入湯税'!C35</f>
        <v>0</v>
      </c>
      <c r="E1234" s="42">
        <f>'[1]入湯税'!D35</f>
        <v>0</v>
      </c>
      <c r="F1234" s="51">
        <f>'[1]入湯税'!E35</f>
        <v>0</v>
      </c>
      <c r="G1234" s="5">
        <f>'[1]入湯税'!F35</f>
        <v>0</v>
      </c>
      <c r="H1234" s="52">
        <f>'[1]入湯税'!G35</f>
        <v>0</v>
      </c>
      <c r="I1234" s="60" t="str">
        <f t="shared" si="132"/>
        <v>-</v>
      </c>
      <c r="J1234" s="8" t="str">
        <f t="shared" si="133"/>
        <v>-</v>
      </c>
      <c r="K1234" s="61" t="str">
        <f t="shared" si="134"/>
        <v>-</v>
      </c>
      <c r="L1234" s="25" t="s">
        <v>22</v>
      </c>
    </row>
    <row r="1235" spans="2:12" ht="13.5">
      <c r="B1235" s="25" t="s">
        <v>23</v>
      </c>
      <c r="C1235" s="13">
        <f>'[1]入湯税'!B36</f>
        <v>990</v>
      </c>
      <c r="D1235" s="5">
        <f>'[1]入湯税'!C36</f>
        <v>0</v>
      </c>
      <c r="E1235" s="42">
        <f>'[1]入湯税'!D36</f>
        <v>990</v>
      </c>
      <c r="F1235" s="51">
        <f>'[1]入湯税'!E36</f>
        <v>990</v>
      </c>
      <c r="G1235" s="5">
        <f>'[1]入湯税'!F36</f>
        <v>0</v>
      </c>
      <c r="H1235" s="52">
        <f>'[1]入湯税'!G36</f>
        <v>990</v>
      </c>
      <c r="I1235" s="60">
        <f t="shared" si="132"/>
        <v>100</v>
      </c>
      <c r="J1235" s="8" t="str">
        <f t="shared" si="133"/>
        <v>-</v>
      </c>
      <c r="K1235" s="61">
        <f t="shared" si="134"/>
        <v>100</v>
      </c>
      <c r="L1235" s="25" t="s">
        <v>23</v>
      </c>
    </row>
    <row r="1236" spans="2:12" ht="13.5">
      <c r="B1236" s="25" t="s">
        <v>37</v>
      </c>
      <c r="C1236" s="13">
        <f>'[1]入湯税'!B37</f>
        <v>0</v>
      </c>
      <c r="D1236" s="5">
        <f>'[1]入湯税'!C37</f>
        <v>0</v>
      </c>
      <c r="E1236" s="42">
        <f>'[1]入湯税'!D37</f>
        <v>0</v>
      </c>
      <c r="F1236" s="51">
        <f>'[1]入湯税'!E37</f>
        <v>0</v>
      </c>
      <c r="G1236" s="5">
        <f>'[1]入湯税'!F37</f>
        <v>0</v>
      </c>
      <c r="H1236" s="52">
        <f>'[1]入湯税'!G37</f>
        <v>0</v>
      </c>
      <c r="I1236" s="60" t="str">
        <f t="shared" si="132"/>
        <v>-</v>
      </c>
      <c r="J1236" s="8" t="str">
        <f t="shared" si="133"/>
        <v>-</v>
      </c>
      <c r="K1236" s="61" t="str">
        <f t="shared" si="134"/>
        <v>-</v>
      </c>
      <c r="L1236" s="25" t="s">
        <v>37</v>
      </c>
    </row>
    <row r="1237" spans="2:12" ht="13.5">
      <c r="B1237" s="25" t="s">
        <v>24</v>
      </c>
      <c r="C1237" s="13">
        <f>'[1]入湯税'!B38</f>
        <v>0</v>
      </c>
      <c r="D1237" s="5">
        <f>'[1]入湯税'!C38</f>
        <v>0</v>
      </c>
      <c r="E1237" s="42">
        <f>'[1]入湯税'!D38</f>
        <v>0</v>
      </c>
      <c r="F1237" s="51">
        <f>'[1]入湯税'!E38</f>
        <v>0</v>
      </c>
      <c r="G1237" s="5">
        <f>'[1]入湯税'!F38</f>
        <v>0</v>
      </c>
      <c r="H1237" s="52">
        <f>'[1]入湯税'!G38</f>
        <v>0</v>
      </c>
      <c r="I1237" s="60" t="str">
        <f t="shared" si="132"/>
        <v>-</v>
      </c>
      <c r="J1237" s="8" t="str">
        <f t="shared" si="133"/>
        <v>-</v>
      </c>
      <c r="K1237" s="61" t="str">
        <f t="shared" si="134"/>
        <v>-</v>
      </c>
      <c r="L1237" s="25" t="s">
        <v>24</v>
      </c>
    </row>
    <row r="1238" spans="2:12" ht="13.5">
      <c r="B1238" s="25" t="s">
        <v>25</v>
      </c>
      <c r="C1238" s="13">
        <f>'[1]入湯税'!B39</f>
        <v>0</v>
      </c>
      <c r="D1238" s="5">
        <f>'[1]入湯税'!C39</f>
        <v>0</v>
      </c>
      <c r="E1238" s="42">
        <f>'[1]入湯税'!D39</f>
        <v>0</v>
      </c>
      <c r="F1238" s="51">
        <f>'[1]入湯税'!E39</f>
        <v>0</v>
      </c>
      <c r="G1238" s="5">
        <f>'[1]入湯税'!F39</f>
        <v>0</v>
      </c>
      <c r="H1238" s="52">
        <f>'[1]入湯税'!G39</f>
        <v>0</v>
      </c>
      <c r="I1238" s="60" t="str">
        <f t="shared" si="132"/>
        <v>-</v>
      </c>
      <c r="J1238" s="8" t="str">
        <f t="shared" si="133"/>
        <v>-</v>
      </c>
      <c r="K1238" s="61" t="str">
        <f t="shared" si="134"/>
        <v>-</v>
      </c>
      <c r="L1238" s="25" t="s">
        <v>25</v>
      </c>
    </row>
    <row r="1239" spans="2:12" ht="13.5">
      <c r="B1239" s="25" t="s">
        <v>26</v>
      </c>
      <c r="C1239" s="13">
        <f>'[1]入湯税'!B40</f>
        <v>11707</v>
      </c>
      <c r="D1239" s="5">
        <f>'[1]入湯税'!C40</f>
        <v>0</v>
      </c>
      <c r="E1239" s="42">
        <f>'[1]入湯税'!D40</f>
        <v>11707</v>
      </c>
      <c r="F1239" s="51">
        <f>'[1]入湯税'!E40</f>
        <v>11707</v>
      </c>
      <c r="G1239" s="5">
        <f>'[1]入湯税'!F40</f>
        <v>0</v>
      </c>
      <c r="H1239" s="52">
        <f>'[1]入湯税'!G40</f>
        <v>11707</v>
      </c>
      <c r="I1239" s="60">
        <f t="shared" si="132"/>
        <v>100</v>
      </c>
      <c r="J1239" s="8" t="str">
        <f t="shared" si="133"/>
        <v>-</v>
      </c>
      <c r="K1239" s="61">
        <f t="shared" si="134"/>
        <v>100</v>
      </c>
      <c r="L1239" s="25" t="s">
        <v>26</v>
      </c>
    </row>
    <row r="1240" spans="2:12" ht="13.5">
      <c r="B1240" s="25" t="s">
        <v>27</v>
      </c>
      <c r="C1240" s="13">
        <f>'[1]入湯税'!B41</f>
        <v>0</v>
      </c>
      <c r="D1240" s="5">
        <f>'[1]入湯税'!C41</f>
        <v>0</v>
      </c>
      <c r="E1240" s="42">
        <f>'[1]入湯税'!D41</f>
        <v>0</v>
      </c>
      <c r="F1240" s="51">
        <f>'[1]入湯税'!E41</f>
        <v>0</v>
      </c>
      <c r="G1240" s="5">
        <f>'[1]入湯税'!F41</f>
        <v>0</v>
      </c>
      <c r="H1240" s="52">
        <f>'[1]入湯税'!G41</f>
        <v>0</v>
      </c>
      <c r="I1240" s="60" t="str">
        <f t="shared" si="132"/>
        <v>-</v>
      </c>
      <c r="J1240" s="8" t="str">
        <f t="shared" si="133"/>
        <v>-</v>
      </c>
      <c r="K1240" s="61" t="str">
        <f t="shared" si="134"/>
        <v>-</v>
      </c>
      <c r="L1240" s="25" t="s">
        <v>27</v>
      </c>
    </row>
    <row r="1241" spans="2:12" ht="13.5">
      <c r="B1241" s="25" t="s">
        <v>28</v>
      </c>
      <c r="C1241" s="13">
        <f>'[1]入湯税'!B42</f>
        <v>3611</v>
      </c>
      <c r="D1241" s="5">
        <f>'[1]入湯税'!C42</f>
        <v>0</v>
      </c>
      <c r="E1241" s="42">
        <f>'[1]入湯税'!D42</f>
        <v>3611</v>
      </c>
      <c r="F1241" s="51">
        <f>'[1]入湯税'!E42</f>
        <v>3611</v>
      </c>
      <c r="G1241" s="5">
        <f>'[1]入湯税'!F42</f>
        <v>0</v>
      </c>
      <c r="H1241" s="52">
        <f>'[1]入湯税'!G42</f>
        <v>3611</v>
      </c>
      <c r="I1241" s="60">
        <f t="shared" si="132"/>
        <v>100</v>
      </c>
      <c r="J1241" s="8" t="str">
        <f t="shared" si="133"/>
        <v>-</v>
      </c>
      <c r="K1241" s="61">
        <f t="shared" si="134"/>
        <v>100</v>
      </c>
      <c r="L1241" s="25" t="s">
        <v>28</v>
      </c>
    </row>
    <row r="1242" spans="2:12" ht="13.5">
      <c r="B1242" s="25" t="s">
        <v>29</v>
      </c>
      <c r="C1242" s="13">
        <f>'[1]入湯税'!B43</f>
        <v>0</v>
      </c>
      <c r="D1242" s="5">
        <f>'[1]入湯税'!C43</f>
        <v>0</v>
      </c>
      <c r="E1242" s="42">
        <f>'[1]入湯税'!D43</f>
        <v>0</v>
      </c>
      <c r="F1242" s="51">
        <f>'[1]入湯税'!E43</f>
        <v>0</v>
      </c>
      <c r="G1242" s="5">
        <f>'[1]入湯税'!F43</f>
        <v>0</v>
      </c>
      <c r="H1242" s="52">
        <f>'[1]入湯税'!G43</f>
        <v>0</v>
      </c>
      <c r="I1242" s="60" t="str">
        <f t="shared" si="132"/>
        <v>-</v>
      </c>
      <c r="J1242" s="8" t="str">
        <f t="shared" si="133"/>
        <v>-</v>
      </c>
      <c r="K1242" s="61" t="str">
        <f t="shared" si="134"/>
        <v>-</v>
      </c>
      <c r="L1242" s="25" t="s">
        <v>29</v>
      </c>
    </row>
    <row r="1243" spans="2:12" ht="13.5">
      <c r="B1243" s="25" t="s">
        <v>30</v>
      </c>
      <c r="C1243" s="13">
        <f>'[1]入湯税'!B44</f>
        <v>318</v>
      </c>
      <c r="D1243" s="7">
        <f>'[1]入湯税'!C44</f>
        <v>0</v>
      </c>
      <c r="E1243" s="42">
        <f>'[1]入湯税'!D44</f>
        <v>318</v>
      </c>
      <c r="F1243" s="51">
        <f>'[1]入湯税'!E44</f>
        <v>318</v>
      </c>
      <c r="G1243" s="7">
        <f>'[1]入湯税'!F44</f>
        <v>0</v>
      </c>
      <c r="H1243" s="52">
        <f>'[1]入湯税'!G44</f>
        <v>318</v>
      </c>
      <c r="I1243" s="60">
        <f t="shared" si="132"/>
        <v>100</v>
      </c>
      <c r="J1243" s="7" t="str">
        <f t="shared" si="133"/>
        <v>-</v>
      </c>
      <c r="K1243" s="61">
        <f t="shared" si="134"/>
        <v>100</v>
      </c>
      <c r="L1243" s="25" t="s">
        <v>30</v>
      </c>
    </row>
    <row r="1244" spans="2:12" ht="13.5">
      <c r="B1244" s="25" t="s">
        <v>31</v>
      </c>
      <c r="C1244" s="13">
        <f>'[1]入湯税'!B45</f>
        <v>0</v>
      </c>
      <c r="D1244" s="5">
        <f>'[1]入湯税'!C45</f>
        <v>0</v>
      </c>
      <c r="E1244" s="42">
        <f>'[1]入湯税'!D45</f>
        <v>0</v>
      </c>
      <c r="F1244" s="51">
        <f>'[1]入湯税'!E45</f>
        <v>0</v>
      </c>
      <c r="G1244" s="5">
        <f>'[1]入湯税'!F45</f>
        <v>0</v>
      </c>
      <c r="H1244" s="52">
        <f>'[1]入湯税'!G45</f>
        <v>0</v>
      </c>
      <c r="I1244" s="60" t="str">
        <f t="shared" si="132"/>
        <v>-</v>
      </c>
      <c r="J1244" s="8" t="str">
        <f t="shared" si="133"/>
        <v>-</v>
      </c>
      <c r="K1244" s="61" t="str">
        <f t="shared" si="134"/>
        <v>-</v>
      </c>
      <c r="L1244" s="25" t="s">
        <v>31</v>
      </c>
    </row>
    <row r="1245" spans="2:12" ht="13.5">
      <c r="B1245" s="26" t="s">
        <v>32</v>
      </c>
      <c r="C1245" s="14">
        <f>'[1]入湯税'!B46</f>
        <v>0</v>
      </c>
      <c r="D1245" s="15">
        <f>'[1]入湯税'!C46</f>
        <v>0</v>
      </c>
      <c r="E1245" s="43">
        <f>'[1]入湯税'!D46</f>
        <v>0</v>
      </c>
      <c r="F1245" s="53">
        <f>'[1]入湯税'!E46</f>
        <v>0</v>
      </c>
      <c r="G1245" s="15">
        <f>'[1]入湯税'!F46</f>
        <v>0</v>
      </c>
      <c r="H1245" s="54">
        <f>'[1]入湯税'!G46</f>
        <v>0</v>
      </c>
      <c r="I1245" s="62" t="str">
        <f t="shared" si="132"/>
        <v>-</v>
      </c>
      <c r="J1245" s="63" t="str">
        <f t="shared" si="133"/>
        <v>-</v>
      </c>
      <c r="K1245" s="64" t="str">
        <f t="shared" si="134"/>
        <v>-</v>
      </c>
      <c r="L1245" s="26" t="s">
        <v>32</v>
      </c>
    </row>
    <row r="1246" spans="2:12" ht="15.75" customHeight="1">
      <c r="B1246" s="36" t="s">
        <v>38</v>
      </c>
      <c r="C1246" s="37">
        <f>'[1]入湯税'!B47</f>
        <v>22199</v>
      </c>
      <c r="D1246" s="38">
        <f>'[1]入湯税'!C47</f>
        <v>0</v>
      </c>
      <c r="E1246" s="44">
        <f>'[1]入湯税'!D47</f>
        <v>22199</v>
      </c>
      <c r="F1246" s="55">
        <f>'[1]入湯税'!E47</f>
        <v>22199</v>
      </c>
      <c r="G1246" s="38">
        <f>'[1]入湯税'!F47</f>
        <v>0</v>
      </c>
      <c r="H1246" s="56">
        <f>'[1]入湯税'!G47</f>
        <v>22199</v>
      </c>
      <c r="I1246" s="48">
        <f t="shared" si="132"/>
        <v>100</v>
      </c>
      <c r="J1246" s="39" t="str">
        <f t="shared" si="133"/>
        <v>-</v>
      </c>
      <c r="K1246" s="40">
        <f t="shared" si="134"/>
        <v>100</v>
      </c>
      <c r="L1246" s="36" t="s">
        <v>38</v>
      </c>
    </row>
    <row r="1247" spans="2:12" ht="15.75" customHeight="1">
      <c r="B1247" s="36" t="s">
        <v>39</v>
      </c>
      <c r="C1247" s="37">
        <f>'[1]入湯税'!B48</f>
        <v>42043</v>
      </c>
      <c r="D1247" s="38">
        <f>'[1]入湯税'!C48</f>
        <v>0</v>
      </c>
      <c r="E1247" s="44">
        <f>'[1]入湯税'!D48</f>
        <v>42043</v>
      </c>
      <c r="F1247" s="55">
        <f>'[1]入湯税'!E48</f>
        <v>42043</v>
      </c>
      <c r="G1247" s="38">
        <f>'[1]入湯税'!F48</f>
        <v>0</v>
      </c>
      <c r="H1247" s="56">
        <f>'[1]入湯税'!G48</f>
        <v>42043</v>
      </c>
      <c r="I1247" s="48">
        <f t="shared" si="132"/>
        <v>100</v>
      </c>
      <c r="J1247" s="39" t="str">
        <f t="shared" si="133"/>
        <v>-</v>
      </c>
      <c r="K1247" s="40">
        <f t="shared" si="134"/>
        <v>100</v>
      </c>
      <c r="L1247" s="36" t="s">
        <v>39</v>
      </c>
    </row>
    <row r="1248" ht="13.5">
      <c r="G1248" s="4"/>
    </row>
    <row r="1249" ht="18.75">
      <c r="B1249" s="3" t="s">
        <v>71</v>
      </c>
    </row>
    <row r="1250" ht="13.5">
      <c r="K1250" s="1" t="s">
        <v>45</v>
      </c>
    </row>
    <row r="1251" spans="1:12" s="2" customFormat="1" ht="17.25" customHeight="1">
      <c r="A1251" s="1"/>
      <c r="B1251" s="22" t="s">
        <v>48</v>
      </c>
      <c r="C1251" s="167" t="s">
        <v>41</v>
      </c>
      <c r="D1251" s="168"/>
      <c r="E1251" s="169"/>
      <c r="F1251" s="168" t="s">
        <v>42</v>
      </c>
      <c r="G1251" s="168"/>
      <c r="H1251" s="168"/>
      <c r="I1251" s="167" t="s">
        <v>43</v>
      </c>
      <c r="J1251" s="168"/>
      <c r="K1251" s="169"/>
      <c r="L1251" s="22" t="s">
        <v>46</v>
      </c>
    </row>
    <row r="1252" spans="1:12" s="2" customFormat="1" ht="17.25" customHeight="1">
      <c r="A1252" s="1"/>
      <c r="B1252" s="23"/>
      <c r="C1252" s="12" t="s">
        <v>34</v>
      </c>
      <c r="D1252" s="9" t="s">
        <v>35</v>
      </c>
      <c r="E1252" s="10" t="s">
        <v>40</v>
      </c>
      <c r="F1252" s="31" t="s">
        <v>34</v>
      </c>
      <c r="G1252" s="9" t="s">
        <v>35</v>
      </c>
      <c r="H1252" s="32" t="s">
        <v>40</v>
      </c>
      <c r="I1252" s="12" t="s">
        <v>89</v>
      </c>
      <c r="J1252" s="9" t="s">
        <v>90</v>
      </c>
      <c r="K1252" s="10" t="s">
        <v>91</v>
      </c>
      <c r="L1252" s="23"/>
    </row>
    <row r="1253" spans="2:12" s="2" customFormat="1" ht="17.25" customHeight="1">
      <c r="B1253" s="27" t="s">
        <v>44</v>
      </c>
      <c r="C1253" s="28" t="s">
        <v>92</v>
      </c>
      <c r="D1253" s="29" t="s">
        <v>93</v>
      </c>
      <c r="E1253" s="30" t="s">
        <v>94</v>
      </c>
      <c r="F1253" s="33" t="s">
        <v>95</v>
      </c>
      <c r="G1253" s="29" t="s">
        <v>96</v>
      </c>
      <c r="H1253" s="34" t="s">
        <v>97</v>
      </c>
      <c r="I1253" s="28"/>
      <c r="J1253" s="29"/>
      <c r="K1253" s="30"/>
      <c r="L1253" s="27" t="s">
        <v>47</v>
      </c>
    </row>
    <row r="1254" spans="1:12" ht="13.5">
      <c r="A1254" s="2"/>
      <c r="B1254" s="24" t="s">
        <v>98</v>
      </c>
      <c r="C1254" s="18">
        <f>'[1]事業所税'!B7</f>
        <v>794927</v>
      </c>
      <c r="D1254" s="19">
        <f>'[1]事業所税'!C7</f>
        <v>10611</v>
      </c>
      <c r="E1254" s="41">
        <f>'[1]事業所税'!D7</f>
        <v>805538</v>
      </c>
      <c r="F1254" s="49">
        <f>'[1]事業所税'!E7</f>
        <v>784425</v>
      </c>
      <c r="G1254" s="19">
        <f>'[1]事業所税'!F7</f>
        <v>4428</v>
      </c>
      <c r="H1254" s="50">
        <f>'[1]事業所税'!G7</f>
        <v>788853</v>
      </c>
      <c r="I1254" s="57">
        <f aca="true" t="shared" si="135" ref="I1254:I1295">IF(C1254=0,"-",ROUND(F1254/C1254*100,1))</f>
        <v>98.7</v>
      </c>
      <c r="J1254" s="58">
        <f aca="true" t="shared" si="136" ref="J1254:J1295">IF(D1254=0,"-",ROUND(G1254/D1254*100,1))</f>
        <v>41.7</v>
      </c>
      <c r="K1254" s="59">
        <f aca="true" t="shared" si="137" ref="K1254:K1295">IF(E1254=0,"-",ROUND(H1254/E1254*100,1))</f>
        <v>97.9</v>
      </c>
      <c r="L1254" s="35" t="s">
        <v>98</v>
      </c>
    </row>
    <row r="1255" spans="1:12" ht="13.5">
      <c r="A1255" s="2"/>
      <c r="B1255" s="25" t="s">
        <v>0</v>
      </c>
      <c r="C1255" s="13">
        <f>'[1]事業所税'!B8</f>
        <v>0</v>
      </c>
      <c r="D1255" s="5">
        <f>'[1]事業所税'!C8</f>
        <v>0</v>
      </c>
      <c r="E1255" s="42">
        <f>'[1]事業所税'!D8</f>
        <v>0</v>
      </c>
      <c r="F1255" s="51">
        <f>'[1]事業所税'!E8</f>
        <v>0</v>
      </c>
      <c r="G1255" s="5">
        <f>'[1]事業所税'!F8</f>
        <v>0</v>
      </c>
      <c r="H1255" s="52">
        <f>'[1]事業所税'!G8</f>
        <v>0</v>
      </c>
      <c r="I1255" s="60" t="str">
        <f t="shared" si="135"/>
        <v>-</v>
      </c>
      <c r="J1255" s="8" t="str">
        <f t="shared" si="136"/>
        <v>-</v>
      </c>
      <c r="K1255" s="61" t="str">
        <f t="shared" si="137"/>
        <v>-</v>
      </c>
      <c r="L1255" s="25" t="s">
        <v>0</v>
      </c>
    </row>
    <row r="1256" spans="2:12" ht="13.5">
      <c r="B1256" s="25" t="s">
        <v>1</v>
      </c>
      <c r="C1256" s="13">
        <f>'[1]事業所税'!B9</f>
        <v>0</v>
      </c>
      <c r="D1256" s="5">
        <f>'[1]事業所税'!C9</f>
        <v>0</v>
      </c>
      <c r="E1256" s="42">
        <f>'[1]事業所税'!D9</f>
        <v>0</v>
      </c>
      <c r="F1256" s="51">
        <f>'[1]事業所税'!E9</f>
        <v>0</v>
      </c>
      <c r="G1256" s="5">
        <f>'[1]事業所税'!F9</f>
        <v>0</v>
      </c>
      <c r="H1256" s="52">
        <f>'[1]事業所税'!G9</f>
        <v>0</v>
      </c>
      <c r="I1256" s="60" t="str">
        <f t="shared" si="135"/>
        <v>-</v>
      </c>
      <c r="J1256" s="8" t="str">
        <f t="shared" si="136"/>
        <v>-</v>
      </c>
      <c r="K1256" s="61" t="str">
        <f t="shared" si="137"/>
        <v>-</v>
      </c>
      <c r="L1256" s="25" t="s">
        <v>1</v>
      </c>
    </row>
    <row r="1257" spans="2:12" ht="13.5">
      <c r="B1257" s="25" t="s">
        <v>2</v>
      </c>
      <c r="C1257" s="13">
        <f>'[1]事業所税'!B10</f>
        <v>0</v>
      </c>
      <c r="D1257" s="5">
        <f>'[1]事業所税'!C10</f>
        <v>0</v>
      </c>
      <c r="E1257" s="42">
        <f>'[1]事業所税'!D10</f>
        <v>0</v>
      </c>
      <c r="F1257" s="51">
        <f>'[1]事業所税'!E10</f>
        <v>0</v>
      </c>
      <c r="G1257" s="5">
        <f>'[1]事業所税'!F10</f>
        <v>0</v>
      </c>
      <c r="H1257" s="52">
        <f>'[1]事業所税'!G10</f>
        <v>0</v>
      </c>
      <c r="I1257" s="60" t="str">
        <f t="shared" si="135"/>
        <v>-</v>
      </c>
      <c r="J1257" s="8" t="str">
        <f t="shared" si="136"/>
        <v>-</v>
      </c>
      <c r="K1257" s="61" t="str">
        <f t="shared" si="137"/>
        <v>-</v>
      </c>
      <c r="L1257" s="25" t="s">
        <v>2</v>
      </c>
    </row>
    <row r="1258" spans="2:12" ht="13.5">
      <c r="B1258" s="25" t="s">
        <v>3</v>
      </c>
      <c r="C1258" s="13">
        <f>'[1]事業所税'!B11</f>
        <v>0</v>
      </c>
      <c r="D1258" s="5">
        <f>'[1]事業所税'!C11</f>
        <v>0</v>
      </c>
      <c r="E1258" s="42">
        <f>'[1]事業所税'!D11</f>
        <v>0</v>
      </c>
      <c r="F1258" s="51">
        <f>'[1]事業所税'!E11</f>
        <v>0</v>
      </c>
      <c r="G1258" s="5">
        <f>'[1]事業所税'!F11</f>
        <v>0</v>
      </c>
      <c r="H1258" s="52">
        <f>'[1]事業所税'!G11</f>
        <v>0</v>
      </c>
      <c r="I1258" s="60" t="str">
        <f t="shared" si="135"/>
        <v>-</v>
      </c>
      <c r="J1258" s="8" t="str">
        <f t="shared" si="136"/>
        <v>-</v>
      </c>
      <c r="K1258" s="61" t="str">
        <f t="shared" si="137"/>
        <v>-</v>
      </c>
      <c r="L1258" s="25" t="s">
        <v>3</v>
      </c>
    </row>
    <row r="1259" spans="2:12" ht="13.5">
      <c r="B1259" s="25" t="s">
        <v>4</v>
      </c>
      <c r="C1259" s="13">
        <f>'[1]事業所税'!B12</f>
        <v>0</v>
      </c>
      <c r="D1259" s="5">
        <f>'[1]事業所税'!C12</f>
        <v>0</v>
      </c>
      <c r="E1259" s="42">
        <f>'[1]事業所税'!D12</f>
        <v>0</v>
      </c>
      <c r="F1259" s="51">
        <f>'[1]事業所税'!E12</f>
        <v>0</v>
      </c>
      <c r="G1259" s="5">
        <f>'[1]事業所税'!F12</f>
        <v>0</v>
      </c>
      <c r="H1259" s="52">
        <f>'[1]事業所税'!G12</f>
        <v>0</v>
      </c>
      <c r="I1259" s="60" t="str">
        <f t="shared" si="135"/>
        <v>-</v>
      </c>
      <c r="J1259" s="8" t="str">
        <f t="shared" si="136"/>
        <v>-</v>
      </c>
      <c r="K1259" s="61" t="str">
        <f t="shared" si="137"/>
        <v>-</v>
      </c>
      <c r="L1259" s="25" t="s">
        <v>4</v>
      </c>
    </row>
    <row r="1260" spans="2:12" ht="13.5">
      <c r="B1260" s="25" t="s">
        <v>80</v>
      </c>
      <c r="C1260" s="13">
        <f>'[1]事業所税'!B13</f>
        <v>0</v>
      </c>
      <c r="D1260" s="5">
        <f>'[1]事業所税'!C13</f>
        <v>0</v>
      </c>
      <c r="E1260" s="42">
        <f>'[1]事業所税'!D13</f>
        <v>0</v>
      </c>
      <c r="F1260" s="51">
        <f>'[1]事業所税'!E13</f>
        <v>0</v>
      </c>
      <c r="G1260" s="5">
        <f>'[1]事業所税'!F13</f>
        <v>0</v>
      </c>
      <c r="H1260" s="52">
        <f>'[1]事業所税'!G13</f>
        <v>0</v>
      </c>
      <c r="I1260" s="60" t="str">
        <f t="shared" si="135"/>
        <v>-</v>
      </c>
      <c r="J1260" s="8" t="str">
        <f t="shared" si="136"/>
        <v>-</v>
      </c>
      <c r="K1260" s="61" t="str">
        <f t="shared" si="137"/>
        <v>-</v>
      </c>
      <c r="L1260" s="25" t="s">
        <v>81</v>
      </c>
    </row>
    <row r="1261" spans="2:12" ht="13.5">
      <c r="B1261" s="25" t="s">
        <v>5</v>
      </c>
      <c r="C1261" s="13">
        <f>'[1]事業所税'!B14</f>
        <v>0</v>
      </c>
      <c r="D1261" s="5">
        <f>'[1]事業所税'!C14</f>
        <v>0</v>
      </c>
      <c r="E1261" s="42">
        <f>'[1]事業所税'!D14</f>
        <v>0</v>
      </c>
      <c r="F1261" s="51">
        <f>'[1]事業所税'!E14</f>
        <v>0</v>
      </c>
      <c r="G1261" s="5">
        <f>'[1]事業所税'!F14</f>
        <v>0</v>
      </c>
      <c r="H1261" s="52">
        <f>'[1]事業所税'!G14</f>
        <v>0</v>
      </c>
      <c r="I1261" s="60" t="str">
        <f t="shared" si="135"/>
        <v>-</v>
      </c>
      <c r="J1261" s="8" t="str">
        <f t="shared" si="136"/>
        <v>-</v>
      </c>
      <c r="K1261" s="61" t="str">
        <f t="shared" si="137"/>
        <v>-</v>
      </c>
      <c r="L1261" s="25" t="s">
        <v>5</v>
      </c>
    </row>
    <row r="1262" spans="2:12" ht="13.5">
      <c r="B1262" s="25" t="s">
        <v>6</v>
      </c>
      <c r="C1262" s="13">
        <f>'[1]事業所税'!B15</f>
        <v>0</v>
      </c>
      <c r="D1262" s="5">
        <f>'[1]事業所税'!C15</f>
        <v>0</v>
      </c>
      <c r="E1262" s="42">
        <f>'[1]事業所税'!D15</f>
        <v>0</v>
      </c>
      <c r="F1262" s="51">
        <f>'[1]事業所税'!E15</f>
        <v>0</v>
      </c>
      <c r="G1262" s="5">
        <f>'[1]事業所税'!F15</f>
        <v>0</v>
      </c>
      <c r="H1262" s="52">
        <f>'[1]事業所税'!G15</f>
        <v>0</v>
      </c>
      <c r="I1262" s="60" t="str">
        <f t="shared" si="135"/>
        <v>-</v>
      </c>
      <c r="J1262" s="8" t="str">
        <f t="shared" si="136"/>
        <v>-</v>
      </c>
      <c r="K1262" s="61" t="str">
        <f t="shared" si="137"/>
        <v>-</v>
      </c>
      <c r="L1262" s="25" t="s">
        <v>6</v>
      </c>
    </row>
    <row r="1263" spans="2:12" ht="13.5">
      <c r="B1263" s="26" t="s">
        <v>7</v>
      </c>
      <c r="C1263" s="14">
        <f>'[1]事業所税'!B16</f>
        <v>0</v>
      </c>
      <c r="D1263" s="15">
        <f>'[1]事業所税'!C16</f>
        <v>0</v>
      </c>
      <c r="E1263" s="43">
        <f>'[1]事業所税'!D16</f>
        <v>0</v>
      </c>
      <c r="F1263" s="53">
        <f>'[1]事業所税'!E16</f>
        <v>0</v>
      </c>
      <c r="G1263" s="15">
        <f>'[1]事業所税'!F16</f>
        <v>0</v>
      </c>
      <c r="H1263" s="54">
        <f>'[1]事業所税'!G16</f>
        <v>0</v>
      </c>
      <c r="I1263" s="62" t="str">
        <f t="shared" si="135"/>
        <v>-</v>
      </c>
      <c r="J1263" s="63" t="str">
        <f t="shared" si="136"/>
        <v>-</v>
      </c>
      <c r="K1263" s="64" t="str">
        <f t="shared" si="137"/>
        <v>-</v>
      </c>
      <c r="L1263" s="26" t="s">
        <v>7</v>
      </c>
    </row>
    <row r="1264" spans="2:12" ht="13.5">
      <c r="B1264" s="25" t="str">
        <f>B1216</f>
        <v>葛　城　市</v>
      </c>
      <c r="C1264" s="14">
        <f>'[1]事業所税'!B17</f>
        <v>0</v>
      </c>
      <c r="D1264" s="15">
        <f>'[1]事業所税'!C17</f>
        <v>0</v>
      </c>
      <c r="E1264" s="43">
        <f>'[1]事業所税'!D17</f>
        <v>0</v>
      </c>
      <c r="F1264" s="53">
        <f>'[1]事業所税'!E17</f>
        <v>0</v>
      </c>
      <c r="G1264" s="15">
        <f>'[1]事業所税'!F17</f>
        <v>0</v>
      </c>
      <c r="H1264" s="54">
        <f>'[1]事業所税'!G17</f>
        <v>0</v>
      </c>
      <c r="I1264" s="62" t="str">
        <f t="shared" si="135"/>
        <v>-</v>
      </c>
      <c r="J1264" s="63" t="str">
        <f t="shared" si="136"/>
        <v>-</v>
      </c>
      <c r="K1264" s="64" t="str">
        <f t="shared" si="137"/>
        <v>-</v>
      </c>
      <c r="L1264" s="25" t="str">
        <f>B1264</f>
        <v>葛　城　市</v>
      </c>
    </row>
    <row r="1265" spans="2:12" ht="13.5">
      <c r="B1265" s="80" t="s">
        <v>87</v>
      </c>
      <c r="C1265" s="14">
        <f>'[1]事業所税'!B18</f>
        <v>0</v>
      </c>
      <c r="D1265" s="15">
        <f>'[1]事業所税'!C18</f>
        <v>0</v>
      </c>
      <c r="E1265" s="43">
        <f>'[1]事業所税'!D18</f>
        <v>0</v>
      </c>
      <c r="F1265" s="53">
        <f>'[1]事業所税'!E18</f>
        <v>0</v>
      </c>
      <c r="G1265" s="15">
        <f>'[1]事業所税'!F18</f>
        <v>0</v>
      </c>
      <c r="H1265" s="54">
        <f>'[1]事業所税'!G18</f>
        <v>0</v>
      </c>
      <c r="I1265" s="62" t="str">
        <f t="shared" si="135"/>
        <v>-</v>
      </c>
      <c r="J1265" s="63" t="str">
        <f t="shared" si="136"/>
        <v>-</v>
      </c>
      <c r="K1265" s="64" t="str">
        <f t="shared" si="137"/>
        <v>-</v>
      </c>
      <c r="L1265" s="80" t="s">
        <v>87</v>
      </c>
    </row>
    <row r="1266" spans="2:12" ht="15.75" customHeight="1">
      <c r="B1266" s="36" t="s">
        <v>36</v>
      </c>
      <c r="C1266" s="37">
        <f>'[1]事業所税'!B19</f>
        <v>794927</v>
      </c>
      <c r="D1266" s="38">
        <f>'[1]事業所税'!C19</f>
        <v>10611</v>
      </c>
      <c r="E1266" s="44">
        <f>'[1]事業所税'!D19</f>
        <v>805538</v>
      </c>
      <c r="F1266" s="55">
        <f>'[1]事業所税'!E19</f>
        <v>784425</v>
      </c>
      <c r="G1266" s="38">
        <f>'[1]事業所税'!F19</f>
        <v>4428</v>
      </c>
      <c r="H1266" s="56">
        <f>'[1]事業所税'!G19</f>
        <v>788853</v>
      </c>
      <c r="I1266" s="65">
        <f t="shared" si="135"/>
        <v>98.7</v>
      </c>
      <c r="J1266" s="66">
        <f t="shared" si="136"/>
        <v>41.7</v>
      </c>
      <c r="K1266" s="67">
        <f t="shared" si="137"/>
        <v>97.9</v>
      </c>
      <c r="L1266" s="36" t="s">
        <v>36</v>
      </c>
    </row>
    <row r="1267" spans="2:12" ht="13.5">
      <c r="B1267" s="25" t="s">
        <v>8</v>
      </c>
      <c r="C1267" s="13">
        <f>'[1]事業所税'!B20</f>
        <v>0</v>
      </c>
      <c r="D1267" s="5">
        <f>'[1]事業所税'!C20</f>
        <v>0</v>
      </c>
      <c r="E1267" s="42">
        <f>'[1]事業所税'!D20</f>
        <v>0</v>
      </c>
      <c r="F1267" s="51">
        <f>'[1]事業所税'!E20</f>
        <v>0</v>
      </c>
      <c r="G1267" s="5">
        <f>'[1]事業所税'!F20</f>
        <v>0</v>
      </c>
      <c r="H1267" s="52">
        <f>'[1]事業所税'!G20</f>
        <v>0</v>
      </c>
      <c r="I1267" s="60" t="str">
        <f t="shared" si="135"/>
        <v>-</v>
      </c>
      <c r="J1267" s="8" t="str">
        <f t="shared" si="136"/>
        <v>-</v>
      </c>
      <c r="K1267" s="61" t="str">
        <f t="shared" si="137"/>
        <v>-</v>
      </c>
      <c r="L1267" s="25" t="s">
        <v>8</v>
      </c>
    </row>
    <row r="1268" spans="2:12" ht="13.5">
      <c r="B1268" s="25" t="s">
        <v>9</v>
      </c>
      <c r="C1268" s="13">
        <f>'[1]事業所税'!B21</f>
        <v>0</v>
      </c>
      <c r="D1268" s="5">
        <f>'[1]事業所税'!C21</f>
        <v>0</v>
      </c>
      <c r="E1268" s="42">
        <f>'[1]事業所税'!D21</f>
        <v>0</v>
      </c>
      <c r="F1268" s="51">
        <f>'[1]事業所税'!E21</f>
        <v>0</v>
      </c>
      <c r="G1268" s="5">
        <f>'[1]事業所税'!F21</f>
        <v>0</v>
      </c>
      <c r="H1268" s="52">
        <f>'[1]事業所税'!G21</f>
        <v>0</v>
      </c>
      <c r="I1268" s="60" t="str">
        <f t="shared" si="135"/>
        <v>-</v>
      </c>
      <c r="J1268" s="8" t="str">
        <f t="shared" si="136"/>
        <v>-</v>
      </c>
      <c r="K1268" s="61" t="str">
        <f t="shared" si="137"/>
        <v>-</v>
      </c>
      <c r="L1268" s="25" t="s">
        <v>9</v>
      </c>
    </row>
    <row r="1269" spans="2:12" ht="13.5">
      <c r="B1269" s="25" t="s">
        <v>10</v>
      </c>
      <c r="C1269" s="13">
        <f>'[1]事業所税'!B22</f>
        <v>0</v>
      </c>
      <c r="D1269" s="5">
        <f>'[1]事業所税'!C22</f>
        <v>0</v>
      </c>
      <c r="E1269" s="42">
        <f>'[1]事業所税'!D22</f>
        <v>0</v>
      </c>
      <c r="F1269" s="51">
        <f>'[1]事業所税'!E22</f>
        <v>0</v>
      </c>
      <c r="G1269" s="5">
        <f>'[1]事業所税'!F22</f>
        <v>0</v>
      </c>
      <c r="H1269" s="52">
        <f>'[1]事業所税'!G22</f>
        <v>0</v>
      </c>
      <c r="I1269" s="60" t="str">
        <f t="shared" si="135"/>
        <v>-</v>
      </c>
      <c r="J1269" s="8" t="str">
        <f t="shared" si="136"/>
        <v>-</v>
      </c>
      <c r="K1269" s="61" t="str">
        <f t="shared" si="137"/>
        <v>-</v>
      </c>
      <c r="L1269" s="25" t="s">
        <v>10</v>
      </c>
    </row>
    <row r="1270" spans="2:12" ht="13.5">
      <c r="B1270" s="25" t="s">
        <v>11</v>
      </c>
      <c r="C1270" s="13">
        <f>'[1]事業所税'!B23</f>
        <v>0</v>
      </c>
      <c r="D1270" s="5">
        <f>'[1]事業所税'!C23</f>
        <v>0</v>
      </c>
      <c r="E1270" s="42">
        <f>'[1]事業所税'!D23</f>
        <v>0</v>
      </c>
      <c r="F1270" s="51">
        <f>'[1]事業所税'!E23</f>
        <v>0</v>
      </c>
      <c r="G1270" s="5">
        <f>'[1]事業所税'!F23</f>
        <v>0</v>
      </c>
      <c r="H1270" s="52">
        <f>'[1]事業所税'!G23</f>
        <v>0</v>
      </c>
      <c r="I1270" s="60" t="str">
        <f t="shared" si="135"/>
        <v>-</v>
      </c>
      <c r="J1270" s="8" t="str">
        <f t="shared" si="136"/>
        <v>-</v>
      </c>
      <c r="K1270" s="61" t="str">
        <f t="shared" si="137"/>
        <v>-</v>
      </c>
      <c r="L1270" s="25" t="s">
        <v>11</v>
      </c>
    </row>
    <row r="1271" spans="2:12" ht="13.5">
      <c r="B1271" s="25" t="s">
        <v>12</v>
      </c>
      <c r="C1271" s="13">
        <f>'[1]事業所税'!B24</f>
        <v>0</v>
      </c>
      <c r="D1271" s="5">
        <f>'[1]事業所税'!C24</f>
        <v>0</v>
      </c>
      <c r="E1271" s="42">
        <f>'[1]事業所税'!D24</f>
        <v>0</v>
      </c>
      <c r="F1271" s="51">
        <f>'[1]事業所税'!E24</f>
        <v>0</v>
      </c>
      <c r="G1271" s="5">
        <f>'[1]事業所税'!F24</f>
        <v>0</v>
      </c>
      <c r="H1271" s="52">
        <f>'[1]事業所税'!G24</f>
        <v>0</v>
      </c>
      <c r="I1271" s="60" t="str">
        <f t="shared" si="135"/>
        <v>-</v>
      </c>
      <c r="J1271" s="8" t="str">
        <f t="shared" si="136"/>
        <v>-</v>
      </c>
      <c r="K1271" s="61" t="str">
        <f t="shared" si="137"/>
        <v>-</v>
      </c>
      <c r="L1271" s="25" t="s">
        <v>12</v>
      </c>
    </row>
    <row r="1272" spans="2:12" ht="13.5">
      <c r="B1272" s="25" t="s">
        <v>33</v>
      </c>
      <c r="C1272" s="13">
        <f>'[1]事業所税'!B25</f>
        <v>0</v>
      </c>
      <c r="D1272" s="5">
        <f>'[1]事業所税'!C25</f>
        <v>0</v>
      </c>
      <c r="E1272" s="42">
        <f>'[1]事業所税'!D25</f>
        <v>0</v>
      </c>
      <c r="F1272" s="51">
        <f>'[1]事業所税'!E25</f>
        <v>0</v>
      </c>
      <c r="G1272" s="5">
        <f>'[1]事業所税'!F25</f>
        <v>0</v>
      </c>
      <c r="H1272" s="52">
        <f>'[1]事業所税'!G25</f>
        <v>0</v>
      </c>
      <c r="I1272" s="60" t="str">
        <f t="shared" si="135"/>
        <v>-</v>
      </c>
      <c r="J1272" s="8" t="str">
        <f t="shared" si="136"/>
        <v>-</v>
      </c>
      <c r="K1272" s="61" t="str">
        <f t="shared" si="137"/>
        <v>-</v>
      </c>
      <c r="L1272" s="25" t="s">
        <v>33</v>
      </c>
    </row>
    <row r="1273" spans="2:12" ht="13.5">
      <c r="B1273" s="25" t="s">
        <v>13</v>
      </c>
      <c r="C1273" s="13">
        <f>'[1]事業所税'!B26</f>
        <v>0</v>
      </c>
      <c r="D1273" s="5">
        <f>'[1]事業所税'!C26</f>
        <v>0</v>
      </c>
      <c r="E1273" s="42">
        <f>'[1]事業所税'!D26</f>
        <v>0</v>
      </c>
      <c r="F1273" s="51">
        <f>'[1]事業所税'!E26</f>
        <v>0</v>
      </c>
      <c r="G1273" s="5">
        <f>'[1]事業所税'!F26</f>
        <v>0</v>
      </c>
      <c r="H1273" s="52">
        <f>'[1]事業所税'!G26</f>
        <v>0</v>
      </c>
      <c r="I1273" s="60" t="str">
        <f t="shared" si="135"/>
        <v>-</v>
      </c>
      <c r="J1273" s="8" t="str">
        <f t="shared" si="136"/>
        <v>-</v>
      </c>
      <c r="K1273" s="61" t="str">
        <f t="shared" si="137"/>
        <v>-</v>
      </c>
      <c r="L1273" s="25" t="s">
        <v>13</v>
      </c>
    </row>
    <row r="1274" spans="2:12" ht="13.5">
      <c r="B1274" s="25" t="s">
        <v>14</v>
      </c>
      <c r="C1274" s="13">
        <f>'[1]事業所税'!B27</f>
        <v>0</v>
      </c>
      <c r="D1274" s="5">
        <f>'[1]事業所税'!C27</f>
        <v>0</v>
      </c>
      <c r="E1274" s="42">
        <f>'[1]事業所税'!D27</f>
        <v>0</v>
      </c>
      <c r="F1274" s="51">
        <f>'[1]事業所税'!E27</f>
        <v>0</v>
      </c>
      <c r="G1274" s="5">
        <f>'[1]事業所税'!F27</f>
        <v>0</v>
      </c>
      <c r="H1274" s="52">
        <f>'[1]事業所税'!G27</f>
        <v>0</v>
      </c>
      <c r="I1274" s="60" t="str">
        <f t="shared" si="135"/>
        <v>-</v>
      </c>
      <c r="J1274" s="8" t="str">
        <f t="shared" si="136"/>
        <v>-</v>
      </c>
      <c r="K1274" s="61" t="str">
        <f t="shared" si="137"/>
        <v>-</v>
      </c>
      <c r="L1274" s="25" t="s">
        <v>14</v>
      </c>
    </row>
    <row r="1275" spans="2:12" ht="13.5">
      <c r="B1275" s="25" t="s">
        <v>15</v>
      </c>
      <c r="C1275" s="13">
        <f>'[1]事業所税'!B28</f>
        <v>0</v>
      </c>
      <c r="D1275" s="5">
        <f>'[1]事業所税'!C28</f>
        <v>0</v>
      </c>
      <c r="E1275" s="42">
        <f>'[1]事業所税'!D28</f>
        <v>0</v>
      </c>
      <c r="F1275" s="51">
        <f>'[1]事業所税'!E28</f>
        <v>0</v>
      </c>
      <c r="G1275" s="5">
        <f>'[1]事業所税'!F28</f>
        <v>0</v>
      </c>
      <c r="H1275" s="52">
        <f>'[1]事業所税'!G28</f>
        <v>0</v>
      </c>
      <c r="I1275" s="60" t="str">
        <f t="shared" si="135"/>
        <v>-</v>
      </c>
      <c r="J1275" s="8" t="str">
        <f t="shared" si="136"/>
        <v>-</v>
      </c>
      <c r="K1275" s="61" t="str">
        <f t="shared" si="137"/>
        <v>-</v>
      </c>
      <c r="L1275" s="25" t="s">
        <v>15</v>
      </c>
    </row>
    <row r="1276" spans="2:12" ht="13.5">
      <c r="B1276" s="25" t="s">
        <v>16</v>
      </c>
      <c r="C1276" s="13">
        <f>'[1]事業所税'!B29</f>
        <v>0</v>
      </c>
      <c r="D1276" s="5">
        <f>'[1]事業所税'!C29</f>
        <v>0</v>
      </c>
      <c r="E1276" s="42">
        <f>'[1]事業所税'!D29</f>
        <v>0</v>
      </c>
      <c r="F1276" s="51">
        <f>'[1]事業所税'!E29</f>
        <v>0</v>
      </c>
      <c r="G1276" s="5">
        <f>'[1]事業所税'!F29</f>
        <v>0</v>
      </c>
      <c r="H1276" s="52">
        <f>'[1]事業所税'!G29</f>
        <v>0</v>
      </c>
      <c r="I1276" s="60" t="str">
        <f t="shared" si="135"/>
        <v>-</v>
      </c>
      <c r="J1276" s="8" t="str">
        <f t="shared" si="136"/>
        <v>-</v>
      </c>
      <c r="K1276" s="61" t="str">
        <f t="shared" si="137"/>
        <v>-</v>
      </c>
      <c r="L1276" s="25" t="s">
        <v>16</v>
      </c>
    </row>
    <row r="1277" spans="2:12" ht="13.5">
      <c r="B1277" s="25" t="s">
        <v>17</v>
      </c>
      <c r="C1277" s="13">
        <f>'[1]事業所税'!B30</f>
        <v>0</v>
      </c>
      <c r="D1277" s="5">
        <f>'[1]事業所税'!C30</f>
        <v>0</v>
      </c>
      <c r="E1277" s="42">
        <f>'[1]事業所税'!D30</f>
        <v>0</v>
      </c>
      <c r="F1277" s="51">
        <f>'[1]事業所税'!E30</f>
        <v>0</v>
      </c>
      <c r="G1277" s="5">
        <f>'[1]事業所税'!F30</f>
        <v>0</v>
      </c>
      <c r="H1277" s="52">
        <f>'[1]事業所税'!G30</f>
        <v>0</v>
      </c>
      <c r="I1277" s="60" t="str">
        <f t="shared" si="135"/>
        <v>-</v>
      </c>
      <c r="J1277" s="8" t="str">
        <f t="shared" si="136"/>
        <v>-</v>
      </c>
      <c r="K1277" s="61" t="str">
        <f t="shared" si="137"/>
        <v>-</v>
      </c>
      <c r="L1277" s="25" t="s">
        <v>17</v>
      </c>
    </row>
    <row r="1278" spans="2:12" ht="13.5">
      <c r="B1278" s="25" t="s">
        <v>18</v>
      </c>
      <c r="C1278" s="13">
        <f>'[1]事業所税'!B31</f>
        <v>0</v>
      </c>
      <c r="D1278" s="5">
        <f>'[1]事業所税'!C31</f>
        <v>0</v>
      </c>
      <c r="E1278" s="42">
        <f>'[1]事業所税'!D31</f>
        <v>0</v>
      </c>
      <c r="F1278" s="51">
        <f>'[1]事業所税'!E31</f>
        <v>0</v>
      </c>
      <c r="G1278" s="5">
        <f>'[1]事業所税'!F31</f>
        <v>0</v>
      </c>
      <c r="H1278" s="52">
        <f>'[1]事業所税'!G31</f>
        <v>0</v>
      </c>
      <c r="I1278" s="60" t="str">
        <f t="shared" si="135"/>
        <v>-</v>
      </c>
      <c r="J1278" s="8" t="str">
        <f t="shared" si="136"/>
        <v>-</v>
      </c>
      <c r="K1278" s="61" t="str">
        <f t="shared" si="137"/>
        <v>-</v>
      </c>
      <c r="L1278" s="25" t="s">
        <v>18</v>
      </c>
    </row>
    <row r="1279" spans="2:12" ht="13.5">
      <c r="B1279" s="25" t="s">
        <v>19</v>
      </c>
      <c r="C1279" s="13">
        <f>'[1]事業所税'!B32</f>
        <v>0</v>
      </c>
      <c r="D1279" s="5">
        <f>'[1]事業所税'!C32</f>
        <v>0</v>
      </c>
      <c r="E1279" s="42">
        <f>'[1]事業所税'!D32</f>
        <v>0</v>
      </c>
      <c r="F1279" s="51">
        <f>'[1]事業所税'!E32</f>
        <v>0</v>
      </c>
      <c r="G1279" s="5">
        <f>'[1]事業所税'!F32</f>
        <v>0</v>
      </c>
      <c r="H1279" s="52">
        <f>'[1]事業所税'!G32</f>
        <v>0</v>
      </c>
      <c r="I1279" s="60" t="str">
        <f t="shared" si="135"/>
        <v>-</v>
      </c>
      <c r="J1279" s="8" t="str">
        <f t="shared" si="136"/>
        <v>-</v>
      </c>
      <c r="K1279" s="61" t="str">
        <f t="shared" si="137"/>
        <v>-</v>
      </c>
      <c r="L1279" s="25" t="s">
        <v>19</v>
      </c>
    </row>
    <row r="1280" spans="2:12" ht="13.5">
      <c r="B1280" s="25" t="s">
        <v>20</v>
      </c>
      <c r="C1280" s="13">
        <f>'[1]事業所税'!B33</f>
        <v>0</v>
      </c>
      <c r="D1280" s="5">
        <f>'[1]事業所税'!C33</f>
        <v>0</v>
      </c>
      <c r="E1280" s="42">
        <f>'[1]事業所税'!D33</f>
        <v>0</v>
      </c>
      <c r="F1280" s="51">
        <f>'[1]事業所税'!E33</f>
        <v>0</v>
      </c>
      <c r="G1280" s="5">
        <f>'[1]事業所税'!F33</f>
        <v>0</v>
      </c>
      <c r="H1280" s="52">
        <f>'[1]事業所税'!G33</f>
        <v>0</v>
      </c>
      <c r="I1280" s="60" t="str">
        <f t="shared" si="135"/>
        <v>-</v>
      </c>
      <c r="J1280" s="8" t="str">
        <f t="shared" si="136"/>
        <v>-</v>
      </c>
      <c r="K1280" s="61" t="str">
        <f t="shared" si="137"/>
        <v>-</v>
      </c>
      <c r="L1280" s="25" t="s">
        <v>20</v>
      </c>
    </row>
    <row r="1281" spans="2:12" ht="13.5">
      <c r="B1281" s="25" t="s">
        <v>21</v>
      </c>
      <c r="C1281" s="13">
        <f>'[1]事業所税'!B34</f>
        <v>0</v>
      </c>
      <c r="D1281" s="5">
        <f>'[1]事業所税'!C34</f>
        <v>0</v>
      </c>
      <c r="E1281" s="42">
        <f>'[1]事業所税'!D34</f>
        <v>0</v>
      </c>
      <c r="F1281" s="51">
        <f>'[1]事業所税'!E34</f>
        <v>0</v>
      </c>
      <c r="G1281" s="5">
        <f>'[1]事業所税'!F34</f>
        <v>0</v>
      </c>
      <c r="H1281" s="52">
        <f>'[1]事業所税'!G34</f>
        <v>0</v>
      </c>
      <c r="I1281" s="60" t="str">
        <f t="shared" si="135"/>
        <v>-</v>
      </c>
      <c r="J1281" s="8" t="str">
        <f t="shared" si="136"/>
        <v>-</v>
      </c>
      <c r="K1281" s="61" t="str">
        <f t="shared" si="137"/>
        <v>-</v>
      </c>
      <c r="L1281" s="25" t="s">
        <v>21</v>
      </c>
    </row>
    <row r="1282" spans="2:12" ht="13.5">
      <c r="B1282" s="25" t="s">
        <v>22</v>
      </c>
      <c r="C1282" s="13">
        <f>'[1]事業所税'!B35</f>
        <v>0</v>
      </c>
      <c r="D1282" s="5">
        <f>'[1]事業所税'!C35</f>
        <v>0</v>
      </c>
      <c r="E1282" s="42">
        <f>'[1]事業所税'!D35</f>
        <v>0</v>
      </c>
      <c r="F1282" s="51">
        <f>'[1]事業所税'!E35</f>
        <v>0</v>
      </c>
      <c r="G1282" s="5">
        <f>'[1]事業所税'!F35</f>
        <v>0</v>
      </c>
      <c r="H1282" s="52">
        <f>'[1]事業所税'!G35</f>
        <v>0</v>
      </c>
      <c r="I1282" s="60" t="str">
        <f t="shared" si="135"/>
        <v>-</v>
      </c>
      <c r="J1282" s="8" t="str">
        <f t="shared" si="136"/>
        <v>-</v>
      </c>
      <c r="K1282" s="61" t="str">
        <f t="shared" si="137"/>
        <v>-</v>
      </c>
      <c r="L1282" s="25" t="s">
        <v>22</v>
      </c>
    </row>
    <row r="1283" spans="2:12" ht="13.5">
      <c r="B1283" s="25" t="s">
        <v>23</v>
      </c>
      <c r="C1283" s="13">
        <f>'[1]事業所税'!B36</f>
        <v>0</v>
      </c>
      <c r="D1283" s="5">
        <f>'[1]事業所税'!C36</f>
        <v>0</v>
      </c>
      <c r="E1283" s="42">
        <f>'[1]事業所税'!D36</f>
        <v>0</v>
      </c>
      <c r="F1283" s="51">
        <f>'[1]事業所税'!E36</f>
        <v>0</v>
      </c>
      <c r="G1283" s="5">
        <f>'[1]事業所税'!F36</f>
        <v>0</v>
      </c>
      <c r="H1283" s="52">
        <f>'[1]事業所税'!G36</f>
        <v>0</v>
      </c>
      <c r="I1283" s="60" t="str">
        <f t="shared" si="135"/>
        <v>-</v>
      </c>
      <c r="J1283" s="8" t="str">
        <f t="shared" si="136"/>
        <v>-</v>
      </c>
      <c r="K1283" s="61" t="str">
        <f t="shared" si="137"/>
        <v>-</v>
      </c>
      <c r="L1283" s="25" t="s">
        <v>23</v>
      </c>
    </row>
    <row r="1284" spans="2:12" ht="13.5">
      <c r="B1284" s="25" t="s">
        <v>37</v>
      </c>
      <c r="C1284" s="13">
        <f>'[1]事業所税'!B37</f>
        <v>0</v>
      </c>
      <c r="D1284" s="5">
        <f>'[1]事業所税'!C37</f>
        <v>0</v>
      </c>
      <c r="E1284" s="42">
        <f>'[1]事業所税'!D37</f>
        <v>0</v>
      </c>
      <c r="F1284" s="51">
        <f>'[1]事業所税'!E37</f>
        <v>0</v>
      </c>
      <c r="G1284" s="5">
        <f>'[1]事業所税'!F37</f>
        <v>0</v>
      </c>
      <c r="H1284" s="52">
        <f>'[1]事業所税'!G37</f>
        <v>0</v>
      </c>
      <c r="I1284" s="60" t="str">
        <f t="shared" si="135"/>
        <v>-</v>
      </c>
      <c r="J1284" s="8" t="str">
        <f t="shared" si="136"/>
        <v>-</v>
      </c>
      <c r="K1284" s="61" t="str">
        <f t="shared" si="137"/>
        <v>-</v>
      </c>
      <c r="L1284" s="25" t="s">
        <v>37</v>
      </c>
    </row>
    <row r="1285" spans="2:12" ht="13.5">
      <c r="B1285" s="25" t="s">
        <v>24</v>
      </c>
      <c r="C1285" s="13">
        <f>'[1]事業所税'!B38</f>
        <v>0</v>
      </c>
      <c r="D1285" s="5">
        <f>'[1]事業所税'!C38</f>
        <v>0</v>
      </c>
      <c r="E1285" s="42">
        <f>'[1]事業所税'!D38</f>
        <v>0</v>
      </c>
      <c r="F1285" s="51">
        <f>'[1]事業所税'!E38</f>
        <v>0</v>
      </c>
      <c r="G1285" s="5">
        <f>'[1]事業所税'!F38</f>
        <v>0</v>
      </c>
      <c r="H1285" s="52">
        <f>'[1]事業所税'!G38</f>
        <v>0</v>
      </c>
      <c r="I1285" s="60" t="str">
        <f t="shared" si="135"/>
        <v>-</v>
      </c>
      <c r="J1285" s="8" t="str">
        <f t="shared" si="136"/>
        <v>-</v>
      </c>
      <c r="K1285" s="61" t="str">
        <f t="shared" si="137"/>
        <v>-</v>
      </c>
      <c r="L1285" s="25" t="s">
        <v>24</v>
      </c>
    </row>
    <row r="1286" spans="2:12" ht="13.5">
      <c r="B1286" s="25" t="s">
        <v>25</v>
      </c>
      <c r="C1286" s="13">
        <f>'[1]事業所税'!B39</f>
        <v>0</v>
      </c>
      <c r="D1286" s="5">
        <f>'[1]事業所税'!C39</f>
        <v>0</v>
      </c>
      <c r="E1286" s="42">
        <f>'[1]事業所税'!D39</f>
        <v>0</v>
      </c>
      <c r="F1286" s="51">
        <f>'[1]事業所税'!E39</f>
        <v>0</v>
      </c>
      <c r="G1286" s="5">
        <f>'[1]事業所税'!F39</f>
        <v>0</v>
      </c>
      <c r="H1286" s="52">
        <f>'[1]事業所税'!G39</f>
        <v>0</v>
      </c>
      <c r="I1286" s="60" t="str">
        <f t="shared" si="135"/>
        <v>-</v>
      </c>
      <c r="J1286" s="8" t="str">
        <f t="shared" si="136"/>
        <v>-</v>
      </c>
      <c r="K1286" s="61" t="str">
        <f t="shared" si="137"/>
        <v>-</v>
      </c>
      <c r="L1286" s="25" t="s">
        <v>25</v>
      </c>
    </row>
    <row r="1287" spans="2:12" ht="13.5">
      <c r="B1287" s="25" t="s">
        <v>26</v>
      </c>
      <c r="C1287" s="13">
        <f>'[1]事業所税'!B40</f>
        <v>0</v>
      </c>
      <c r="D1287" s="5">
        <f>'[1]事業所税'!C40</f>
        <v>0</v>
      </c>
      <c r="E1287" s="42">
        <f>'[1]事業所税'!D40</f>
        <v>0</v>
      </c>
      <c r="F1287" s="51">
        <f>'[1]事業所税'!E40</f>
        <v>0</v>
      </c>
      <c r="G1287" s="5">
        <f>'[1]事業所税'!F40</f>
        <v>0</v>
      </c>
      <c r="H1287" s="52">
        <f>'[1]事業所税'!G40</f>
        <v>0</v>
      </c>
      <c r="I1287" s="60" t="str">
        <f t="shared" si="135"/>
        <v>-</v>
      </c>
      <c r="J1287" s="8" t="str">
        <f t="shared" si="136"/>
        <v>-</v>
      </c>
      <c r="K1287" s="61" t="str">
        <f t="shared" si="137"/>
        <v>-</v>
      </c>
      <c r="L1287" s="25" t="s">
        <v>26</v>
      </c>
    </row>
    <row r="1288" spans="2:12" ht="13.5">
      <c r="B1288" s="25" t="s">
        <v>27</v>
      </c>
      <c r="C1288" s="13">
        <f>'[1]事業所税'!B41</f>
        <v>0</v>
      </c>
      <c r="D1288" s="5">
        <f>'[1]事業所税'!C41</f>
        <v>0</v>
      </c>
      <c r="E1288" s="42">
        <f>'[1]事業所税'!D41</f>
        <v>0</v>
      </c>
      <c r="F1288" s="51">
        <f>'[1]事業所税'!E41</f>
        <v>0</v>
      </c>
      <c r="G1288" s="5">
        <f>'[1]事業所税'!F41</f>
        <v>0</v>
      </c>
      <c r="H1288" s="52">
        <f>'[1]事業所税'!G41</f>
        <v>0</v>
      </c>
      <c r="I1288" s="60" t="str">
        <f t="shared" si="135"/>
        <v>-</v>
      </c>
      <c r="J1288" s="8" t="str">
        <f t="shared" si="136"/>
        <v>-</v>
      </c>
      <c r="K1288" s="61" t="str">
        <f t="shared" si="137"/>
        <v>-</v>
      </c>
      <c r="L1288" s="25" t="s">
        <v>27</v>
      </c>
    </row>
    <row r="1289" spans="2:12" ht="13.5">
      <c r="B1289" s="25" t="s">
        <v>28</v>
      </c>
      <c r="C1289" s="13">
        <f>'[1]事業所税'!B42</f>
        <v>0</v>
      </c>
      <c r="D1289" s="5">
        <f>'[1]事業所税'!C42</f>
        <v>0</v>
      </c>
      <c r="E1289" s="42">
        <f>'[1]事業所税'!D42</f>
        <v>0</v>
      </c>
      <c r="F1289" s="51">
        <f>'[1]事業所税'!E42</f>
        <v>0</v>
      </c>
      <c r="G1289" s="5">
        <f>'[1]事業所税'!F42</f>
        <v>0</v>
      </c>
      <c r="H1289" s="52">
        <f>'[1]事業所税'!G42</f>
        <v>0</v>
      </c>
      <c r="I1289" s="60" t="str">
        <f t="shared" si="135"/>
        <v>-</v>
      </c>
      <c r="J1289" s="8" t="str">
        <f t="shared" si="136"/>
        <v>-</v>
      </c>
      <c r="K1289" s="61" t="str">
        <f t="shared" si="137"/>
        <v>-</v>
      </c>
      <c r="L1289" s="25" t="s">
        <v>28</v>
      </c>
    </row>
    <row r="1290" spans="2:12" ht="13.5">
      <c r="B1290" s="25" t="s">
        <v>29</v>
      </c>
      <c r="C1290" s="13">
        <f>'[1]事業所税'!B43</f>
        <v>0</v>
      </c>
      <c r="D1290" s="5">
        <f>'[1]事業所税'!C43</f>
        <v>0</v>
      </c>
      <c r="E1290" s="42">
        <f>'[1]事業所税'!D43</f>
        <v>0</v>
      </c>
      <c r="F1290" s="51">
        <f>'[1]事業所税'!E43</f>
        <v>0</v>
      </c>
      <c r="G1290" s="5">
        <f>'[1]事業所税'!F43</f>
        <v>0</v>
      </c>
      <c r="H1290" s="52">
        <f>'[1]事業所税'!G43</f>
        <v>0</v>
      </c>
      <c r="I1290" s="60" t="str">
        <f t="shared" si="135"/>
        <v>-</v>
      </c>
      <c r="J1290" s="8" t="str">
        <f t="shared" si="136"/>
        <v>-</v>
      </c>
      <c r="K1290" s="61" t="str">
        <f t="shared" si="137"/>
        <v>-</v>
      </c>
      <c r="L1290" s="25" t="s">
        <v>29</v>
      </c>
    </row>
    <row r="1291" spans="2:12" ht="13.5">
      <c r="B1291" s="25" t="s">
        <v>30</v>
      </c>
      <c r="C1291" s="13">
        <f>'[1]事業所税'!B44</f>
        <v>0</v>
      </c>
      <c r="D1291" s="7">
        <f>'[1]事業所税'!C44</f>
        <v>0</v>
      </c>
      <c r="E1291" s="42">
        <f>'[1]事業所税'!D44</f>
        <v>0</v>
      </c>
      <c r="F1291" s="51">
        <f>'[1]事業所税'!E44</f>
        <v>0</v>
      </c>
      <c r="G1291" s="7">
        <f>'[1]事業所税'!F44</f>
        <v>0</v>
      </c>
      <c r="H1291" s="52">
        <f>'[1]事業所税'!G44</f>
        <v>0</v>
      </c>
      <c r="I1291" s="60" t="str">
        <f t="shared" si="135"/>
        <v>-</v>
      </c>
      <c r="J1291" s="7" t="str">
        <f t="shared" si="136"/>
        <v>-</v>
      </c>
      <c r="K1291" s="61" t="str">
        <f t="shared" si="137"/>
        <v>-</v>
      </c>
      <c r="L1291" s="25" t="s">
        <v>30</v>
      </c>
    </row>
    <row r="1292" spans="2:12" ht="13.5">
      <c r="B1292" s="25" t="s">
        <v>31</v>
      </c>
      <c r="C1292" s="13">
        <f>'[1]事業所税'!B45</f>
        <v>0</v>
      </c>
      <c r="D1292" s="5">
        <f>'[1]事業所税'!C45</f>
        <v>0</v>
      </c>
      <c r="E1292" s="42">
        <f>'[1]事業所税'!D45</f>
        <v>0</v>
      </c>
      <c r="F1292" s="51">
        <f>'[1]事業所税'!E45</f>
        <v>0</v>
      </c>
      <c r="G1292" s="5">
        <f>'[1]事業所税'!F45</f>
        <v>0</v>
      </c>
      <c r="H1292" s="52">
        <f>'[1]事業所税'!G45</f>
        <v>0</v>
      </c>
      <c r="I1292" s="60" t="str">
        <f t="shared" si="135"/>
        <v>-</v>
      </c>
      <c r="J1292" s="8" t="str">
        <f t="shared" si="136"/>
        <v>-</v>
      </c>
      <c r="K1292" s="61" t="str">
        <f t="shared" si="137"/>
        <v>-</v>
      </c>
      <c r="L1292" s="25" t="s">
        <v>31</v>
      </c>
    </row>
    <row r="1293" spans="2:12" ht="13.5">
      <c r="B1293" s="26" t="s">
        <v>32</v>
      </c>
      <c r="C1293" s="14">
        <f>'[1]事業所税'!B46</f>
        <v>0</v>
      </c>
      <c r="D1293" s="15">
        <f>'[1]事業所税'!C46</f>
        <v>0</v>
      </c>
      <c r="E1293" s="43">
        <f>'[1]事業所税'!D46</f>
        <v>0</v>
      </c>
      <c r="F1293" s="53">
        <f>'[1]事業所税'!E46</f>
        <v>0</v>
      </c>
      <c r="G1293" s="15">
        <f>'[1]事業所税'!F46</f>
        <v>0</v>
      </c>
      <c r="H1293" s="54">
        <f>'[1]事業所税'!G46</f>
        <v>0</v>
      </c>
      <c r="I1293" s="62" t="str">
        <f t="shared" si="135"/>
        <v>-</v>
      </c>
      <c r="J1293" s="63" t="str">
        <f t="shared" si="136"/>
        <v>-</v>
      </c>
      <c r="K1293" s="64" t="str">
        <f t="shared" si="137"/>
        <v>-</v>
      </c>
      <c r="L1293" s="26" t="s">
        <v>32</v>
      </c>
    </row>
    <row r="1294" spans="2:12" ht="15.75" customHeight="1">
      <c r="B1294" s="36" t="s">
        <v>38</v>
      </c>
      <c r="C1294" s="37">
        <f>'[1]事業所税'!B47</f>
        <v>0</v>
      </c>
      <c r="D1294" s="38">
        <f>'[1]事業所税'!C47</f>
        <v>0</v>
      </c>
      <c r="E1294" s="44">
        <f>'[1]事業所税'!D47</f>
        <v>0</v>
      </c>
      <c r="F1294" s="55">
        <f>'[1]事業所税'!E47</f>
        <v>0</v>
      </c>
      <c r="G1294" s="38">
        <f>'[1]事業所税'!F47</f>
        <v>0</v>
      </c>
      <c r="H1294" s="56">
        <f>'[1]事業所税'!G47</f>
        <v>0</v>
      </c>
      <c r="I1294" s="65" t="str">
        <f t="shared" si="135"/>
        <v>-</v>
      </c>
      <c r="J1294" s="66" t="str">
        <f t="shared" si="136"/>
        <v>-</v>
      </c>
      <c r="K1294" s="67" t="str">
        <f t="shared" si="137"/>
        <v>-</v>
      </c>
      <c r="L1294" s="36" t="s">
        <v>38</v>
      </c>
    </row>
    <row r="1295" spans="2:12" ht="15.75" customHeight="1">
      <c r="B1295" s="36" t="s">
        <v>39</v>
      </c>
      <c r="C1295" s="37">
        <f>'[1]事業所税'!B48</f>
        <v>794927</v>
      </c>
      <c r="D1295" s="38">
        <f>'[1]事業所税'!C48</f>
        <v>10611</v>
      </c>
      <c r="E1295" s="44">
        <f>'[1]事業所税'!D48</f>
        <v>805538</v>
      </c>
      <c r="F1295" s="55">
        <f>'[1]事業所税'!E48</f>
        <v>784425</v>
      </c>
      <c r="G1295" s="38">
        <f>'[1]事業所税'!F48</f>
        <v>4428</v>
      </c>
      <c r="H1295" s="56">
        <f>'[1]事業所税'!G48</f>
        <v>788853</v>
      </c>
      <c r="I1295" s="48">
        <f t="shared" si="135"/>
        <v>98.7</v>
      </c>
      <c r="J1295" s="39">
        <f t="shared" si="136"/>
        <v>41.7</v>
      </c>
      <c r="K1295" s="40">
        <f t="shared" si="137"/>
        <v>97.9</v>
      </c>
      <c r="L1295" s="36" t="s">
        <v>39</v>
      </c>
    </row>
    <row r="1297" ht="18.75">
      <c r="B1297" s="3" t="s">
        <v>72</v>
      </c>
    </row>
    <row r="1298" ht="13.5">
      <c r="K1298" s="1" t="s">
        <v>45</v>
      </c>
    </row>
    <row r="1299" spans="1:12" s="2" customFormat="1" ht="17.25" customHeight="1">
      <c r="A1299" s="1"/>
      <c r="B1299" s="22" t="s">
        <v>48</v>
      </c>
      <c r="C1299" s="167" t="s">
        <v>41</v>
      </c>
      <c r="D1299" s="168"/>
      <c r="E1299" s="169"/>
      <c r="F1299" s="168" t="s">
        <v>42</v>
      </c>
      <c r="G1299" s="168"/>
      <c r="H1299" s="168"/>
      <c r="I1299" s="167" t="s">
        <v>43</v>
      </c>
      <c r="J1299" s="168"/>
      <c r="K1299" s="169"/>
      <c r="L1299" s="22" t="s">
        <v>46</v>
      </c>
    </row>
    <row r="1300" spans="1:12" s="2" customFormat="1" ht="17.25" customHeight="1">
      <c r="A1300" s="1"/>
      <c r="B1300" s="23"/>
      <c r="C1300" s="12" t="s">
        <v>34</v>
      </c>
      <c r="D1300" s="9" t="s">
        <v>35</v>
      </c>
      <c r="E1300" s="10" t="s">
        <v>40</v>
      </c>
      <c r="F1300" s="31" t="s">
        <v>34</v>
      </c>
      <c r="G1300" s="9" t="s">
        <v>35</v>
      </c>
      <c r="H1300" s="32" t="s">
        <v>40</v>
      </c>
      <c r="I1300" s="12" t="s">
        <v>89</v>
      </c>
      <c r="J1300" s="9" t="s">
        <v>90</v>
      </c>
      <c r="K1300" s="10" t="s">
        <v>91</v>
      </c>
      <c r="L1300" s="23"/>
    </row>
    <row r="1301" spans="2:12" s="2" customFormat="1" ht="17.25" customHeight="1">
      <c r="B1301" s="27" t="s">
        <v>44</v>
      </c>
      <c r="C1301" s="28" t="s">
        <v>92</v>
      </c>
      <c r="D1301" s="29" t="s">
        <v>93</v>
      </c>
      <c r="E1301" s="30" t="s">
        <v>94</v>
      </c>
      <c r="F1301" s="33" t="s">
        <v>95</v>
      </c>
      <c r="G1301" s="29" t="s">
        <v>96</v>
      </c>
      <c r="H1301" s="34" t="s">
        <v>97</v>
      </c>
      <c r="I1301" s="28"/>
      <c r="J1301" s="29"/>
      <c r="K1301" s="30"/>
      <c r="L1301" s="27" t="s">
        <v>47</v>
      </c>
    </row>
    <row r="1302" spans="1:12" ht="13.5">
      <c r="A1302" s="2"/>
      <c r="B1302" s="24" t="s">
        <v>98</v>
      </c>
      <c r="C1302" s="18">
        <f aca="true" t="shared" si="138" ref="C1302:D1313">C1350+C1398</f>
        <v>3288918</v>
      </c>
      <c r="D1302" s="19">
        <f t="shared" si="138"/>
        <v>512292</v>
      </c>
      <c r="E1302" s="41">
        <f aca="true" t="shared" si="139" ref="E1302:E1313">C1302+D1302</f>
        <v>3801210</v>
      </c>
      <c r="F1302" s="49">
        <f aca="true" t="shared" si="140" ref="F1302:G1313">F1350+F1398</f>
        <v>3176314</v>
      </c>
      <c r="G1302" s="19">
        <f t="shared" si="140"/>
        <v>95223</v>
      </c>
      <c r="H1302" s="50">
        <f aca="true" t="shared" si="141" ref="H1302:H1313">F1302+G1302</f>
        <v>3271537</v>
      </c>
      <c r="I1302" s="57">
        <f aca="true" t="shared" si="142" ref="I1302:I1343">IF(C1302=0,"-",ROUND(F1302/C1302*100,1))</f>
        <v>96.6</v>
      </c>
      <c r="J1302" s="58">
        <f aca="true" t="shared" si="143" ref="J1302:J1343">IF(D1302=0,"-",ROUND(G1302/D1302*100,1))</f>
        <v>18.6</v>
      </c>
      <c r="K1302" s="59">
        <f aca="true" t="shared" si="144" ref="K1302:K1343">IF(E1302=0,"-",ROUND(H1302/E1302*100,1))</f>
        <v>86.1</v>
      </c>
      <c r="L1302" s="35" t="s">
        <v>98</v>
      </c>
    </row>
    <row r="1303" spans="1:12" ht="13.5">
      <c r="A1303" s="2"/>
      <c r="B1303" s="25" t="s">
        <v>0</v>
      </c>
      <c r="C1303" s="13">
        <f t="shared" si="138"/>
        <v>430877</v>
      </c>
      <c r="D1303" s="5">
        <f t="shared" si="138"/>
        <v>72320</v>
      </c>
      <c r="E1303" s="42">
        <f t="shared" si="139"/>
        <v>503197</v>
      </c>
      <c r="F1303" s="51">
        <f t="shared" si="140"/>
        <v>415478</v>
      </c>
      <c r="G1303" s="5">
        <f t="shared" si="140"/>
        <v>14640</v>
      </c>
      <c r="H1303" s="52">
        <f t="shared" si="141"/>
        <v>430118</v>
      </c>
      <c r="I1303" s="60">
        <f t="shared" si="142"/>
        <v>96.4</v>
      </c>
      <c r="J1303" s="8">
        <f t="shared" si="143"/>
        <v>20.2</v>
      </c>
      <c r="K1303" s="61">
        <f t="shared" si="144"/>
        <v>85.5</v>
      </c>
      <c r="L1303" s="25" t="s">
        <v>0</v>
      </c>
    </row>
    <row r="1304" spans="2:12" ht="13.5">
      <c r="B1304" s="25" t="s">
        <v>1</v>
      </c>
      <c r="C1304" s="13">
        <f t="shared" si="138"/>
        <v>759901</v>
      </c>
      <c r="D1304" s="5">
        <f t="shared" si="138"/>
        <v>105479</v>
      </c>
      <c r="E1304" s="42">
        <f t="shared" si="139"/>
        <v>865380</v>
      </c>
      <c r="F1304" s="51">
        <f t="shared" si="140"/>
        <v>736678</v>
      </c>
      <c r="G1304" s="5">
        <f t="shared" si="140"/>
        <v>24949</v>
      </c>
      <c r="H1304" s="52">
        <f t="shared" si="141"/>
        <v>761627</v>
      </c>
      <c r="I1304" s="60">
        <f t="shared" si="142"/>
        <v>96.9</v>
      </c>
      <c r="J1304" s="8">
        <f t="shared" si="143"/>
        <v>23.7</v>
      </c>
      <c r="K1304" s="61">
        <f t="shared" si="144"/>
        <v>88</v>
      </c>
      <c r="L1304" s="25" t="s">
        <v>1</v>
      </c>
    </row>
    <row r="1305" spans="2:12" ht="13.5">
      <c r="B1305" s="25" t="s">
        <v>2</v>
      </c>
      <c r="C1305" s="13">
        <f t="shared" si="138"/>
        <v>559525</v>
      </c>
      <c r="D1305" s="5">
        <f t="shared" si="138"/>
        <v>72260</v>
      </c>
      <c r="E1305" s="42">
        <f t="shared" si="139"/>
        <v>631785</v>
      </c>
      <c r="F1305" s="51">
        <f t="shared" si="140"/>
        <v>547028</v>
      </c>
      <c r="G1305" s="5">
        <f t="shared" si="140"/>
        <v>14572</v>
      </c>
      <c r="H1305" s="52">
        <f t="shared" si="141"/>
        <v>561600</v>
      </c>
      <c r="I1305" s="60">
        <f t="shared" si="142"/>
        <v>97.8</v>
      </c>
      <c r="J1305" s="8">
        <f t="shared" si="143"/>
        <v>20.2</v>
      </c>
      <c r="K1305" s="61">
        <f t="shared" si="144"/>
        <v>88.9</v>
      </c>
      <c r="L1305" s="25" t="s">
        <v>2</v>
      </c>
    </row>
    <row r="1306" spans="2:12" ht="13.5">
      <c r="B1306" s="25" t="s">
        <v>3</v>
      </c>
      <c r="C1306" s="13">
        <f t="shared" si="138"/>
        <v>1236451</v>
      </c>
      <c r="D1306" s="5">
        <f t="shared" si="138"/>
        <v>143709</v>
      </c>
      <c r="E1306" s="42">
        <f t="shared" si="139"/>
        <v>1380160</v>
      </c>
      <c r="F1306" s="51">
        <f t="shared" si="140"/>
        <v>1209654</v>
      </c>
      <c r="G1306" s="5">
        <f t="shared" si="140"/>
        <v>30683</v>
      </c>
      <c r="H1306" s="52">
        <f t="shared" si="141"/>
        <v>1240337</v>
      </c>
      <c r="I1306" s="60">
        <f t="shared" si="142"/>
        <v>97.8</v>
      </c>
      <c r="J1306" s="8">
        <f t="shared" si="143"/>
        <v>21.4</v>
      </c>
      <c r="K1306" s="61">
        <f t="shared" si="144"/>
        <v>89.9</v>
      </c>
      <c r="L1306" s="25" t="s">
        <v>3</v>
      </c>
    </row>
    <row r="1307" spans="2:12" ht="13.5">
      <c r="B1307" s="25" t="s">
        <v>4</v>
      </c>
      <c r="C1307" s="13">
        <f t="shared" si="138"/>
        <v>476385</v>
      </c>
      <c r="D1307" s="5">
        <f t="shared" si="138"/>
        <v>67487</v>
      </c>
      <c r="E1307" s="42">
        <f t="shared" si="139"/>
        <v>543872</v>
      </c>
      <c r="F1307" s="51">
        <f t="shared" si="140"/>
        <v>459680</v>
      </c>
      <c r="G1307" s="5">
        <f t="shared" si="140"/>
        <v>16192</v>
      </c>
      <c r="H1307" s="52">
        <f t="shared" si="141"/>
        <v>475872</v>
      </c>
      <c r="I1307" s="60">
        <f t="shared" si="142"/>
        <v>96.5</v>
      </c>
      <c r="J1307" s="8">
        <f t="shared" si="143"/>
        <v>24</v>
      </c>
      <c r="K1307" s="61">
        <f t="shared" si="144"/>
        <v>87.5</v>
      </c>
      <c r="L1307" s="25" t="s">
        <v>4</v>
      </c>
    </row>
    <row r="1308" spans="2:12" ht="13.5">
      <c r="B1308" s="25" t="s">
        <v>80</v>
      </c>
      <c r="C1308" s="13">
        <f t="shared" si="138"/>
        <v>147526</v>
      </c>
      <c r="D1308" s="5">
        <f t="shared" si="138"/>
        <v>18515</v>
      </c>
      <c r="E1308" s="42">
        <f t="shared" si="139"/>
        <v>166041</v>
      </c>
      <c r="F1308" s="51">
        <f t="shared" si="140"/>
        <v>143852</v>
      </c>
      <c r="G1308" s="5">
        <f t="shared" si="140"/>
        <v>4637</v>
      </c>
      <c r="H1308" s="52">
        <f t="shared" si="141"/>
        <v>148489</v>
      </c>
      <c r="I1308" s="60">
        <f t="shared" si="142"/>
        <v>97.5</v>
      </c>
      <c r="J1308" s="8">
        <f t="shared" si="143"/>
        <v>25</v>
      </c>
      <c r="K1308" s="61">
        <f t="shared" si="144"/>
        <v>89.4</v>
      </c>
      <c r="L1308" s="25" t="s">
        <v>81</v>
      </c>
    </row>
    <row r="1309" spans="2:12" ht="13.5">
      <c r="B1309" s="25" t="s">
        <v>5</v>
      </c>
      <c r="C1309" s="13">
        <f t="shared" si="138"/>
        <v>108039</v>
      </c>
      <c r="D1309" s="5">
        <f t="shared" si="138"/>
        <v>35649</v>
      </c>
      <c r="E1309" s="42">
        <f t="shared" si="139"/>
        <v>143688</v>
      </c>
      <c r="F1309" s="51">
        <f t="shared" si="140"/>
        <v>102875</v>
      </c>
      <c r="G1309" s="5">
        <f t="shared" si="140"/>
        <v>4827</v>
      </c>
      <c r="H1309" s="52">
        <f t="shared" si="141"/>
        <v>107702</v>
      </c>
      <c r="I1309" s="60">
        <f t="shared" si="142"/>
        <v>95.2</v>
      </c>
      <c r="J1309" s="8">
        <f t="shared" si="143"/>
        <v>13.5</v>
      </c>
      <c r="K1309" s="61">
        <f t="shared" si="144"/>
        <v>75</v>
      </c>
      <c r="L1309" s="25" t="s">
        <v>5</v>
      </c>
    </row>
    <row r="1310" spans="2:12" ht="13.5">
      <c r="B1310" s="25" t="s">
        <v>6</v>
      </c>
      <c r="C1310" s="13">
        <f t="shared" si="138"/>
        <v>1227555</v>
      </c>
      <c r="D1310" s="5">
        <f t="shared" si="138"/>
        <v>177527</v>
      </c>
      <c r="E1310" s="42">
        <f t="shared" si="139"/>
        <v>1405082</v>
      </c>
      <c r="F1310" s="51">
        <f t="shared" si="140"/>
        <v>1203468</v>
      </c>
      <c r="G1310" s="5">
        <f t="shared" si="140"/>
        <v>30653</v>
      </c>
      <c r="H1310" s="52">
        <f t="shared" si="141"/>
        <v>1234121</v>
      </c>
      <c r="I1310" s="60">
        <f t="shared" si="142"/>
        <v>98</v>
      </c>
      <c r="J1310" s="8">
        <f t="shared" si="143"/>
        <v>17.3</v>
      </c>
      <c r="K1310" s="61">
        <f t="shared" si="144"/>
        <v>87.8</v>
      </c>
      <c r="L1310" s="25" t="s">
        <v>6</v>
      </c>
    </row>
    <row r="1311" spans="2:12" ht="13.5">
      <c r="B1311" s="26" t="s">
        <v>7</v>
      </c>
      <c r="C1311" s="14">
        <f t="shared" si="138"/>
        <v>0</v>
      </c>
      <c r="D1311" s="15">
        <f t="shared" si="138"/>
        <v>0</v>
      </c>
      <c r="E1311" s="43">
        <f t="shared" si="139"/>
        <v>0</v>
      </c>
      <c r="F1311" s="53">
        <f t="shared" si="140"/>
        <v>0</v>
      </c>
      <c r="G1311" s="15">
        <f t="shared" si="140"/>
        <v>0</v>
      </c>
      <c r="H1311" s="54">
        <f t="shared" si="141"/>
        <v>0</v>
      </c>
      <c r="I1311" s="62" t="str">
        <f t="shared" si="142"/>
        <v>-</v>
      </c>
      <c r="J1311" s="63" t="str">
        <f t="shared" si="143"/>
        <v>-</v>
      </c>
      <c r="K1311" s="64" t="str">
        <f t="shared" si="144"/>
        <v>-</v>
      </c>
      <c r="L1311" s="26" t="s">
        <v>7</v>
      </c>
    </row>
    <row r="1312" spans="2:12" ht="13.5">
      <c r="B1312" s="25" t="str">
        <f>B1264</f>
        <v>葛　城　市</v>
      </c>
      <c r="C1312" s="14">
        <f t="shared" si="138"/>
        <v>0</v>
      </c>
      <c r="D1312" s="15">
        <f t="shared" si="138"/>
        <v>0</v>
      </c>
      <c r="E1312" s="43">
        <f t="shared" si="139"/>
        <v>0</v>
      </c>
      <c r="F1312" s="53">
        <f t="shared" si="140"/>
        <v>0</v>
      </c>
      <c r="G1312" s="15">
        <f t="shared" si="140"/>
        <v>0</v>
      </c>
      <c r="H1312" s="54">
        <f t="shared" si="141"/>
        <v>0</v>
      </c>
      <c r="I1312" s="62" t="str">
        <f t="shared" si="142"/>
        <v>-</v>
      </c>
      <c r="J1312" s="63" t="str">
        <f t="shared" si="143"/>
        <v>-</v>
      </c>
      <c r="K1312" s="64" t="str">
        <f t="shared" si="144"/>
        <v>-</v>
      </c>
      <c r="L1312" s="25" t="str">
        <f>B1312</f>
        <v>葛　城　市</v>
      </c>
    </row>
    <row r="1313" spans="2:12" ht="13.5">
      <c r="B1313" s="80" t="s">
        <v>87</v>
      </c>
      <c r="C1313" s="14">
        <f t="shared" si="138"/>
        <v>0</v>
      </c>
      <c r="D1313" s="15">
        <f t="shared" si="138"/>
        <v>0</v>
      </c>
      <c r="E1313" s="43">
        <f t="shared" si="139"/>
        <v>0</v>
      </c>
      <c r="F1313" s="53">
        <f t="shared" si="140"/>
        <v>0</v>
      </c>
      <c r="G1313" s="15">
        <f t="shared" si="140"/>
        <v>0</v>
      </c>
      <c r="H1313" s="54">
        <f t="shared" si="141"/>
        <v>0</v>
      </c>
      <c r="I1313" s="62" t="str">
        <f t="shared" si="142"/>
        <v>-</v>
      </c>
      <c r="J1313" s="63" t="str">
        <f t="shared" si="143"/>
        <v>-</v>
      </c>
      <c r="K1313" s="64" t="str">
        <f t="shared" si="144"/>
        <v>-</v>
      </c>
      <c r="L1313" s="80" t="s">
        <v>87</v>
      </c>
    </row>
    <row r="1314" spans="2:12" ht="15.75" customHeight="1">
      <c r="B1314" s="36" t="s">
        <v>36</v>
      </c>
      <c r="C1314" s="37">
        <f aca="true" t="shared" si="145" ref="C1314:H1314">SUM(C1302:C1313)</f>
        <v>8235177</v>
      </c>
      <c r="D1314" s="38">
        <f t="shared" si="145"/>
        <v>1205238</v>
      </c>
      <c r="E1314" s="44">
        <f t="shared" si="145"/>
        <v>9440415</v>
      </c>
      <c r="F1314" s="55">
        <f t="shared" si="145"/>
        <v>7995027</v>
      </c>
      <c r="G1314" s="38">
        <f t="shared" si="145"/>
        <v>236376</v>
      </c>
      <c r="H1314" s="56">
        <f t="shared" si="145"/>
        <v>8231403</v>
      </c>
      <c r="I1314" s="65">
        <f t="shared" si="142"/>
        <v>97.1</v>
      </c>
      <c r="J1314" s="66">
        <f t="shared" si="143"/>
        <v>19.6</v>
      </c>
      <c r="K1314" s="67">
        <f t="shared" si="144"/>
        <v>87.2</v>
      </c>
      <c r="L1314" s="36" t="s">
        <v>36</v>
      </c>
    </row>
    <row r="1315" spans="2:12" ht="13.5">
      <c r="B1315" s="25" t="s">
        <v>8</v>
      </c>
      <c r="C1315" s="13">
        <f aca="true" t="shared" si="146" ref="C1315:D1341">C1363+C1411</f>
        <v>0</v>
      </c>
      <c r="D1315" s="5">
        <f t="shared" si="146"/>
        <v>0</v>
      </c>
      <c r="E1315" s="42">
        <f aca="true" t="shared" si="147" ref="E1315:E1343">C1315+D1315</f>
        <v>0</v>
      </c>
      <c r="F1315" s="51">
        <f aca="true" t="shared" si="148" ref="F1315:G1341">F1363+F1411</f>
        <v>0</v>
      </c>
      <c r="G1315" s="5">
        <f t="shared" si="148"/>
        <v>0</v>
      </c>
      <c r="H1315" s="52">
        <f aca="true" t="shared" si="149" ref="H1315:H1343">F1315+G1315</f>
        <v>0</v>
      </c>
      <c r="I1315" s="60" t="str">
        <f t="shared" si="142"/>
        <v>-</v>
      </c>
      <c r="J1315" s="8" t="str">
        <f t="shared" si="143"/>
        <v>-</v>
      </c>
      <c r="K1315" s="61" t="str">
        <f t="shared" si="144"/>
        <v>-</v>
      </c>
      <c r="L1315" s="25" t="s">
        <v>8</v>
      </c>
    </row>
    <row r="1316" spans="2:12" ht="13.5">
      <c r="B1316" s="25" t="s">
        <v>9</v>
      </c>
      <c r="C1316" s="13">
        <f t="shared" si="146"/>
        <v>0</v>
      </c>
      <c r="D1316" s="5">
        <f t="shared" si="146"/>
        <v>0</v>
      </c>
      <c r="E1316" s="42">
        <f t="shared" si="147"/>
        <v>0</v>
      </c>
      <c r="F1316" s="51">
        <f t="shared" si="148"/>
        <v>0</v>
      </c>
      <c r="G1316" s="5">
        <f t="shared" si="148"/>
        <v>0</v>
      </c>
      <c r="H1316" s="52">
        <f t="shared" si="149"/>
        <v>0</v>
      </c>
      <c r="I1316" s="60" t="str">
        <f t="shared" si="142"/>
        <v>-</v>
      </c>
      <c r="J1316" s="8" t="str">
        <f t="shared" si="143"/>
        <v>-</v>
      </c>
      <c r="K1316" s="61" t="str">
        <f t="shared" si="144"/>
        <v>-</v>
      </c>
      <c r="L1316" s="25" t="s">
        <v>9</v>
      </c>
    </row>
    <row r="1317" spans="2:12" ht="13.5">
      <c r="B1317" s="25" t="s">
        <v>10</v>
      </c>
      <c r="C1317" s="13">
        <f t="shared" si="146"/>
        <v>130784</v>
      </c>
      <c r="D1317" s="5">
        <f t="shared" si="146"/>
        <v>29997</v>
      </c>
      <c r="E1317" s="42">
        <f t="shared" si="147"/>
        <v>160781</v>
      </c>
      <c r="F1317" s="51">
        <f t="shared" si="148"/>
        <v>126556</v>
      </c>
      <c r="G1317" s="5">
        <f t="shared" si="148"/>
        <v>5797</v>
      </c>
      <c r="H1317" s="52">
        <f t="shared" si="149"/>
        <v>132353</v>
      </c>
      <c r="I1317" s="60">
        <f t="shared" si="142"/>
        <v>96.8</v>
      </c>
      <c r="J1317" s="8">
        <f t="shared" si="143"/>
        <v>19.3</v>
      </c>
      <c r="K1317" s="61">
        <f t="shared" si="144"/>
        <v>82.3</v>
      </c>
      <c r="L1317" s="25" t="s">
        <v>10</v>
      </c>
    </row>
    <row r="1318" spans="2:12" ht="13.5">
      <c r="B1318" s="25" t="s">
        <v>11</v>
      </c>
      <c r="C1318" s="13">
        <f t="shared" si="146"/>
        <v>124315</v>
      </c>
      <c r="D1318" s="5">
        <f t="shared" si="146"/>
        <v>11407</v>
      </c>
      <c r="E1318" s="42">
        <f t="shared" si="147"/>
        <v>135722</v>
      </c>
      <c r="F1318" s="51">
        <f t="shared" si="148"/>
        <v>121718</v>
      </c>
      <c r="G1318" s="5">
        <f t="shared" si="148"/>
        <v>3646</v>
      </c>
      <c r="H1318" s="52">
        <f t="shared" si="149"/>
        <v>125364</v>
      </c>
      <c r="I1318" s="60">
        <f t="shared" si="142"/>
        <v>97.9</v>
      </c>
      <c r="J1318" s="8">
        <f t="shared" si="143"/>
        <v>32</v>
      </c>
      <c r="K1318" s="61">
        <f t="shared" si="144"/>
        <v>92.4</v>
      </c>
      <c r="L1318" s="25" t="s">
        <v>11</v>
      </c>
    </row>
    <row r="1319" spans="2:12" ht="13.5">
      <c r="B1319" s="25" t="s">
        <v>12</v>
      </c>
      <c r="C1319" s="13">
        <f t="shared" si="146"/>
        <v>0</v>
      </c>
      <c r="D1319" s="5">
        <f t="shared" si="146"/>
        <v>0</v>
      </c>
      <c r="E1319" s="42">
        <f t="shared" si="147"/>
        <v>0</v>
      </c>
      <c r="F1319" s="51">
        <f t="shared" si="148"/>
        <v>0</v>
      </c>
      <c r="G1319" s="5">
        <f t="shared" si="148"/>
        <v>0</v>
      </c>
      <c r="H1319" s="52">
        <f t="shared" si="149"/>
        <v>0</v>
      </c>
      <c r="I1319" s="60" t="str">
        <f t="shared" si="142"/>
        <v>-</v>
      </c>
      <c r="J1319" s="8" t="str">
        <f t="shared" si="143"/>
        <v>-</v>
      </c>
      <c r="K1319" s="61" t="str">
        <f t="shared" si="144"/>
        <v>-</v>
      </c>
      <c r="L1319" s="25" t="s">
        <v>12</v>
      </c>
    </row>
    <row r="1320" spans="2:12" ht="13.5">
      <c r="B1320" s="25" t="s">
        <v>33</v>
      </c>
      <c r="C1320" s="13">
        <f t="shared" si="146"/>
        <v>0</v>
      </c>
      <c r="D1320" s="5">
        <f t="shared" si="146"/>
        <v>0</v>
      </c>
      <c r="E1320" s="42">
        <f t="shared" si="147"/>
        <v>0</v>
      </c>
      <c r="F1320" s="51">
        <f t="shared" si="148"/>
        <v>0</v>
      </c>
      <c r="G1320" s="5">
        <f t="shared" si="148"/>
        <v>0</v>
      </c>
      <c r="H1320" s="52">
        <f t="shared" si="149"/>
        <v>0</v>
      </c>
      <c r="I1320" s="60" t="str">
        <f t="shared" si="142"/>
        <v>-</v>
      </c>
      <c r="J1320" s="8" t="str">
        <f t="shared" si="143"/>
        <v>-</v>
      </c>
      <c r="K1320" s="61" t="str">
        <f t="shared" si="144"/>
        <v>-</v>
      </c>
      <c r="L1320" s="25" t="s">
        <v>33</v>
      </c>
    </row>
    <row r="1321" spans="2:12" ht="13.5">
      <c r="B1321" s="25" t="s">
        <v>13</v>
      </c>
      <c r="C1321" s="13">
        <f t="shared" si="146"/>
        <v>0</v>
      </c>
      <c r="D1321" s="5">
        <f t="shared" si="146"/>
        <v>0</v>
      </c>
      <c r="E1321" s="42">
        <f t="shared" si="147"/>
        <v>0</v>
      </c>
      <c r="F1321" s="51">
        <f t="shared" si="148"/>
        <v>0</v>
      </c>
      <c r="G1321" s="5">
        <f t="shared" si="148"/>
        <v>0</v>
      </c>
      <c r="H1321" s="52">
        <f t="shared" si="149"/>
        <v>0</v>
      </c>
      <c r="I1321" s="60" t="str">
        <f t="shared" si="142"/>
        <v>-</v>
      </c>
      <c r="J1321" s="8" t="str">
        <f t="shared" si="143"/>
        <v>-</v>
      </c>
      <c r="K1321" s="61" t="str">
        <f t="shared" si="144"/>
        <v>-</v>
      </c>
      <c r="L1321" s="25" t="s">
        <v>13</v>
      </c>
    </row>
    <row r="1322" spans="2:12" ht="13.5">
      <c r="B1322" s="25" t="s">
        <v>14</v>
      </c>
      <c r="C1322" s="13">
        <f t="shared" si="146"/>
        <v>155576</v>
      </c>
      <c r="D1322" s="5">
        <f t="shared" si="146"/>
        <v>42916</v>
      </c>
      <c r="E1322" s="42">
        <f t="shared" si="147"/>
        <v>198492</v>
      </c>
      <c r="F1322" s="51">
        <f t="shared" si="148"/>
        <v>151531</v>
      </c>
      <c r="G1322" s="5">
        <f t="shared" si="148"/>
        <v>6657</v>
      </c>
      <c r="H1322" s="52">
        <f t="shared" si="149"/>
        <v>158188</v>
      </c>
      <c r="I1322" s="60">
        <f t="shared" si="142"/>
        <v>97.4</v>
      </c>
      <c r="J1322" s="8">
        <f t="shared" si="143"/>
        <v>15.5</v>
      </c>
      <c r="K1322" s="61">
        <f t="shared" si="144"/>
        <v>79.7</v>
      </c>
      <c r="L1322" s="25" t="s">
        <v>14</v>
      </c>
    </row>
    <row r="1323" spans="2:12" ht="13.5">
      <c r="B1323" s="25" t="s">
        <v>15</v>
      </c>
      <c r="C1323" s="13">
        <f t="shared" si="146"/>
        <v>0</v>
      </c>
      <c r="D1323" s="5">
        <f t="shared" si="146"/>
        <v>0</v>
      </c>
      <c r="E1323" s="42">
        <f t="shared" si="147"/>
        <v>0</v>
      </c>
      <c r="F1323" s="51">
        <f t="shared" si="148"/>
        <v>0</v>
      </c>
      <c r="G1323" s="5">
        <f t="shared" si="148"/>
        <v>0</v>
      </c>
      <c r="H1323" s="52">
        <f t="shared" si="149"/>
        <v>0</v>
      </c>
      <c r="I1323" s="60" t="str">
        <f t="shared" si="142"/>
        <v>-</v>
      </c>
      <c r="J1323" s="8" t="str">
        <f t="shared" si="143"/>
        <v>-</v>
      </c>
      <c r="K1323" s="61" t="str">
        <f t="shared" si="144"/>
        <v>-</v>
      </c>
      <c r="L1323" s="25" t="s">
        <v>15</v>
      </c>
    </row>
    <row r="1324" spans="2:12" ht="13.5">
      <c r="B1324" s="25" t="s">
        <v>16</v>
      </c>
      <c r="C1324" s="13">
        <f t="shared" si="146"/>
        <v>0</v>
      </c>
      <c r="D1324" s="5">
        <f t="shared" si="146"/>
        <v>0</v>
      </c>
      <c r="E1324" s="42">
        <f t="shared" si="147"/>
        <v>0</v>
      </c>
      <c r="F1324" s="51">
        <f t="shared" si="148"/>
        <v>0</v>
      </c>
      <c r="G1324" s="5">
        <f t="shared" si="148"/>
        <v>0</v>
      </c>
      <c r="H1324" s="52">
        <f t="shared" si="149"/>
        <v>0</v>
      </c>
      <c r="I1324" s="60" t="str">
        <f t="shared" si="142"/>
        <v>-</v>
      </c>
      <c r="J1324" s="8" t="str">
        <f t="shared" si="143"/>
        <v>-</v>
      </c>
      <c r="K1324" s="61" t="str">
        <f t="shared" si="144"/>
        <v>-</v>
      </c>
      <c r="L1324" s="25" t="s">
        <v>16</v>
      </c>
    </row>
    <row r="1325" spans="2:12" ht="13.5">
      <c r="B1325" s="25" t="s">
        <v>17</v>
      </c>
      <c r="C1325" s="13">
        <f t="shared" si="146"/>
        <v>0</v>
      </c>
      <c r="D1325" s="5">
        <f t="shared" si="146"/>
        <v>0</v>
      </c>
      <c r="E1325" s="42">
        <f t="shared" si="147"/>
        <v>0</v>
      </c>
      <c r="F1325" s="51">
        <f t="shared" si="148"/>
        <v>0</v>
      </c>
      <c r="G1325" s="5">
        <f t="shared" si="148"/>
        <v>0</v>
      </c>
      <c r="H1325" s="52">
        <f t="shared" si="149"/>
        <v>0</v>
      </c>
      <c r="I1325" s="60" t="str">
        <f t="shared" si="142"/>
        <v>-</v>
      </c>
      <c r="J1325" s="8" t="str">
        <f t="shared" si="143"/>
        <v>-</v>
      </c>
      <c r="K1325" s="61" t="str">
        <f t="shared" si="144"/>
        <v>-</v>
      </c>
      <c r="L1325" s="25" t="s">
        <v>17</v>
      </c>
    </row>
    <row r="1326" spans="2:12" ht="13.5">
      <c r="B1326" s="25" t="s">
        <v>18</v>
      </c>
      <c r="C1326" s="13">
        <f t="shared" si="146"/>
        <v>0</v>
      </c>
      <c r="D1326" s="5">
        <f t="shared" si="146"/>
        <v>0</v>
      </c>
      <c r="E1326" s="42">
        <f t="shared" si="147"/>
        <v>0</v>
      </c>
      <c r="F1326" s="51">
        <f t="shared" si="148"/>
        <v>0</v>
      </c>
      <c r="G1326" s="5">
        <f t="shared" si="148"/>
        <v>0</v>
      </c>
      <c r="H1326" s="52">
        <f t="shared" si="149"/>
        <v>0</v>
      </c>
      <c r="I1326" s="60" t="str">
        <f t="shared" si="142"/>
        <v>-</v>
      </c>
      <c r="J1326" s="8" t="str">
        <f t="shared" si="143"/>
        <v>-</v>
      </c>
      <c r="K1326" s="61" t="str">
        <f t="shared" si="144"/>
        <v>-</v>
      </c>
      <c r="L1326" s="25" t="s">
        <v>18</v>
      </c>
    </row>
    <row r="1327" spans="2:12" ht="13.5">
      <c r="B1327" s="25" t="s">
        <v>19</v>
      </c>
      <c r="C1327" s="13">
        <f t="shared" si="146"/>
        <v>0</v>
      </c>
      <c r="D1327" s="5">
        <f t="shared" si="146"/>
        <v>0</v>
      </c>
      <c r="E1327" s="42">
        <f t="shared" si="147"/>
        <v>0</v>
      </c>
      <c r="F1327" s="51">
        <f t="shared" si="148"/>
        <v>0</v>
      </c>
      <c r="G1327" s="5">
        <f t="shared" si="148"/>
        <v>0</v>
      </c>
      <c r="H1327" s="52">
        <f t="shared" si="149"/>
        <v>0</v>
      </c>
      <c r="I1327" s="60" t="str">
        <f t="shared" si="142"/>
        <v>-</v>
      </c>
      <c r="J1327" s="8" t="str">
        <f t="shared" si="143"/>
        <v>-</v>
      </c>
      <c r="K1327" s="61" t="str">
        <f t="shared" si="144"/>
        <v>-</v>
      </c>
      <c r="L1327" s="25" t="s">
        <v>19</v>
      </c>
    </row>
    <row r="1328" spans="2:12" ht="13.5">
      <c r="B1328" s="25" t="s">
        <v>20</v>
      </c>
      <c r="C1328" s="13">
        <f t="shared" si="146"/>
        <v>155657</v>
      </c>
      <c r="D1328" s="5">
        <f t="shared" si="146"/>
        <v>11224</v>
      </c>
      <c r="E1328" s="42">
        <f t="shared" si="147"/>
        <v>166881</v>
      </c>
      <c r="F1328" s="51">
        <f t="shared" si="148"/>
        <v>155263</v>
      </c>
      <c r="G1328" s="5">
        <f t="shared" si="148"/>
        <v>5337</v>
      </c>
      <c r="H1328" s="52">
        <f t="shared" si="149"/>
        <v>160600</v>
      </c>
      <c r="I1328" s="60">
        <f t="shared" si="142"/>
        <v>99.7</v>
      </c>
      <c r="J1328" s="8">
        <f t="shared" si="143"/>
        <v>47.5</v>
      </c>
      <c r="K1328" s="61">
        <f t="shared" si="144"/>
        <v>96.2</v>
      </c>
      <c r="L1328" s="25" t="s">
        <v>20</v>
      </c>
    </row>
    <row r="1329" spans="2:12" ht="13.5">
      <c r="B1329" s="25" t="s">
        <v>21</v>
      </c>
      <c r="C1329" s="13">
        <f t="shared" si="146"/>
        <v>0</v>
      </c>
      <c r="D1329" s="5">
        <f t="shared" si="146"/>
        <v>0</v>
      </c>
      <c r="E1329" s="42">
        <f t="shared" si="147"/>
        <v>0</v>
      </c>
      <c r="F1329" s="51">
        <f t="shared" si="148"/>
        <v>0</v>
      </c>
      <c r="G1329" s="5">
        <f t="shared" si="148"/>
        <v>0</v>
      </c>
      <c r="H1329" s="52">
        <f t="shared" si="149"/>
        <v>0</v>
      </c>
      <c r="I1329" s="60" t="str">
        <f t="shared" si="142"/>
        <v>-</v>
      </c>
      <c r="J1329" s="8" t="str">
        <f t="shared" si="143"/>
        <v>-</v>
      </c>
      <c r="K1329" s="61" t="str">
        <f t="shared" si="144"/>
        <v>-</v>
      </c>
      <c r="L1329" s="25" t="s">
        <v>21</v>
      </c>
    </row>
    <row r="1330" spans="2:12" ht="13.5">
      <c r="B1330" s="25" t="s">
        <v>22</v>
      </c>
      <c r="C1330" s="13">
        <f t="shared" si="146"/>
        <v>0</v>
      </c>
      <c r="D1330" s="5">
        <f t="shared" si="146"/>
        <v>0</v>
      </c>
      <c r="E1330" s="42">
        <f t="shared" si="147"/>
        <v>0</v>
      </c>
      <c r="F1330" s="51">
        <f t="shared" si="148"/>
        <v>0</v>
      </c>
      <c r="G1330" s="5">
        <f t="shared" si="148"/>
        <v>0</v>
      </c>
      <c r="H1330" s="52">
        <f t="shared" si="149"/>
        <v>0</v>
      </c>
      <c r="I1330" s="60" t="str">
        <f t="shared" si="142"/>
        <v>-</v>
      </c>
      <c r="J1330" s="8" t="str">
        <f t="shared" si="143"/>
        <v>-</v>
      </c>
      <c r="K1330" s="61" t="str">
        <f t="shared" si="144"/>
        <v>-</v>
      </c>
      <c r="L1330" s="25" t="s">
        <v>22</v>
      </c>
    </row>
    <row r="1331" spans="2:12" ht="13.5">
      <c r="B1331" s="25" t="s">
        <v>23</v>
      </c>
      <c r="C1331" s="13">
        <f t="shared" si="146"/>
        <v>0</v>
      </c>
      <c r="D1331" s="5">
        <f t="shared" si="146"/>
        <v>0</v>
      </c>
      <c r="E1331" s="42">
        <f t="shared" si="147"/>
        <v>0</v>
      </c>
      <c r="F1331" s="51">
        <f t="shared" si="148"/>
        <v>0</v>
      </c>
      <c r="G1331" s="5">
        <f t="shared" si="148"/>
        <v>0</v>
      </c>
      <c r="H1331" s="52">
        <f t="shared" si="149"/>
        <v>0</v>
      </c>
      <c r="I1331" s="60" t="str">
        <f t="shared" si="142"/>
        <v>-</v>
      </c>
      <c r="J1331" s="8" t="str">
        <f t="shared" si="143"/>
        <v>-</v>
      </c>
      <c r="K1331" s="61" t="str">
        <f t="shared" si="144"/>
        <v>-</v>
      </c>
      <c r="L1331" s="25" t="s">
        <v>23</v>
      </c>
    </row>
    <row r="1332" spans="2:12" ht="13.5">
      <c r="B1332" s="25" t="s">
        <v>37</v>
      </c>
      <c r="C1332" s="13">
        <f t="shared" si="146"/>
        <v>0</v>
      </c>
      <c r="D1332" s="5">
        <f t="shared" si="146"/>
        <v>0</v>
      </c>
      <c r="E1332" s="42">
        <f t="shared" si="147"/>
        <v>0</v>
      </c>
      <c r="F1332" s="51">
        <f t="shared" si="148"/>
        <v>0</v>
      </c>
      <c r="G1332" s="5">
        <f t="shared" si="148"/>
        <v>0</v>
      </c>
      <c r="H1332" s="52">
        <f t="shared" si="149"/>
        <v>0</v>
      </c>
      <c r="I1332" s="60" t="str">
        <f t="shared" si="142"/>
        <v>-</v>
      </c>
      <c r="J1332" s="8" t="str">
        <f t="shared" si="143"/>
        <v>-</v>
      </c>
      <c r="K1332" s="61" t="str">
        <f t="shared" si="144"/>
        <v>-</v>
      </c>
      <c r="L1332" s="25" t="s">
        <v>37</v>
      </c>
    </row>
    <row r="1333" spans="2:12" ht="13.5">
      <c r="B1333" s="25" t="s">
        <v>24</v>
      </c>
      <c r="C1333" s="13">
        <f t="shared" si="146"/>
        <v>0</v>
      </c>
      <c r="D1333" s="5">
        <f t="shared" si="146"/>
        <v>0</v>
      </c>
      <c r="E1333" s="42">
        <f t="shared" si="147"/>
        <v>0</v>
      </c>
      <c r="F1333" s="51">
        <f t="shared" si="148"/>
        <v>0</v>
      </c>
      <c r="G1333" s="5">
        <f t="shared" si="148"/>
        <v>0</v>
      </c>
      <c r="H1333" s="52">
        <f t="shared" si="149"/>
        <v>0</v>
      </c>
      <c r="I1333" s="60" t="str">
        <f t="shared" si="142"/>
        <v>-</v>
      </c>
      <c r="J1333" s="8" t="str">
        <f t="shared" si="143"/>
        <v>-</v>
      </c>
      <c r="K1333" s="61" t="str">
        <f t="shared" si="144"/>
        <v>-</v>
      </c>
      <c r="L1333" s="25" t="s">
        <v>24</v>
      </c>
    </row>
    <row r="1334" spans="2:12" ht="13.5">
      <c r="B1334" s="25" t="s">
        <v>25</v>
      </c>
      <c r="C1334" s="13">
        <f t="shared" si="146"/>
        <v>0</v>
      </c>
      <c r="D1334" s="5">
        <f t="shared" si="146"/>
        <v>0</v>
      </c>
      <c r="E1334" s="42">
        <f t="shared" si="147"/>
        <v>0</v>
      </c>
      <c r="F1334" s="51">
        <f t="shared" si="148"/>
        <v>0</v>
      </c>
      <c r="G1334" s="5">
        <f t="shared" si="148"/>
        <v>0</v>
      </c>
      <c r="H1334" s="52">
        <f t="shared" si="149"/>
        <v>0</v>
      </c>
      <c r="I1334" s="60" t="str">
        <f t="shared" si="142"/>
        <v>-</v>
      </c>
      <c r="J1334" s="8" t="str">
        <f t="shared" si="143"/>
        <v>-</v>
      </c>
      <c r="K1334" s="61" t="str">
        <f t="shared" si="144"/>
        <v>-</v>
      </c>
      <c r="L1334" s="25" t="s">
        <v>25</v>
      </c>
    </row>
    <row r="1335" spans="2:12" ht="13.5">
      <c r="B1335" s="25" t="s">
        <v>26</v>
      </c>
      <c r="C1335" s="13">
        <f t="shared" si="146"/>
        <v>0</v>
      </c>
      <c r="D1335" s="5">
        <f t="shared" si="146"/>
        <v>0</v>
      </c>
      <c r="E1335" s="42">
        <f t="shared" si="147"/>
        <v>0</v>
      </c>
      <c r="F1335" s="51">
        <f t="shared" si="148"/>
        <v>0</v>
      </c>
      <c r="G1335" s="5">
        <f t="shared" si="148"/>
        <v>0</v>
      </c>
      <c r="H1335" s="52">
        <f t="shared" si="149"/>
        <v>0</v>
      </c>
      <c r="I1335" s="60" t="str">
        <f t="shared" si="142"/>
        <v>-</v>
      </c>
      <c r="J1335" s="8" t="str">
        <f t="shared" si="143"/>
        <v>-</v>
      </c>
      <c r="K1335" s="61" t="str">
        <f t="shared" si="144"/>
        <v>-</v>
      </c>
      <c r="L1335" s="25" t="s">
        <v>26</v>
      </c>
    </row>
    <row r="1336" spans="2:12" ht="13.5">
      <c r="B1336" s="25" t="s">
        <v>27</v>
      </c>
      <c r="C1336" s="13">
        <f t="shared" si="146"/>
        <v>0</v>
      </c>
      <c r="D1336" s="5">
        <f t="shared" si="146"/>
        <v>0</v>
      </c>
      <c r="E1336" s="42">
        <f t="shared" si="147"/>
        <v>0</v>
      </c>
      <c r="F1336" s="51">
        <f t="shared" si="148"/>
        <v>0</v>
      </c>
      <c r="G1336" s="5">
        <f t="shared" si="148"/>
        <v>0</v>
      </c>
      <c r="H1336" s="52">
        <f t="shared" si="149"/>
        <v>0</v>
      </c>
      <c r="I1336" s="60" t="str">
        <f t="shared" si="142"/>
        <v>-</v>
      </c>
      <c r="J1336" s="8" t="str">
        <f t="shared" si="143"/>
        <v>-</v>
      </c>
      <c r="K1336" s="61" t="str">
        <f t="shared" si="144"/>
        <v>-</v>
      </c>
      <c r="L1336" s="25" t="s">
        <v>27</v>
      </c>
    </row>
    <row r="1337" spans="2:12" ht="13.5">
      <c r="B1337" s="25" t="s">
        <v>28</v>
      </c>
      <c r="C1337" s="13">
        <f t="shared" si="146"/>
        <v>0</v>
      </c>
      <c r="D1337" s="5">
        <f t="shared" si="146"/>
        <v>0</v>
      </c>
      <c r="E1337" s="42">
        <f t="shared" si="147"/>
        <v>0</v>
      </c>
      <c r="F1337" s="51">
        <f t="shared" si="148"/>
        <v>0</v>
      </c>
      <c r="G1337" s="5">
        <f t="shared" si="148"/>
        <v>0</v>
      </c>
      <c r="H1337" s="52">
        <f t="shared" si="149"/>
        <v>0</v>
      </c>
      <c r="I1337" s="60" t="str">
        <f t="shared" si="142"/>
        <v>-</v>
      </c>
      <c r="J1337" s="8" t="str">
        <f t="shared" si="143"/>
        <v>-</v>
      </c>
      <c r="K1337" s="61" t="str">
        <f t="shared" si="144"/>
        <v>-</v>
      </c>
      <c r="L1337" s="25" t="s">
        <v>28</v>
      </c>
    </row>
    <row r="1338" spans="2:12" ht="13.5">
      <c r="B1338" s="25" t="s">
        <v>29</v>
      </c>
      <c r="C1338" s="13">
        <f t="shared" si="146"/>
        <v>0</v>
      </c>
      <c r="D1338" s="5">
        <f t="shared" si="146"/>
        <v>0</v>
      </c>
      <c r="E1338" s="42">
        <f t="shared" si="147"/>
        <v>0</v>
      </c>
      <c r="F1338" s="51">
        <f t="shared" si="148"/>
        <v>0</v>
      </c>
      <c r="G1338" s="5">
        <f t="shared" si="148"/>
        <v>0</v>
      </c>
      <c r="H1338" s="52">
        <f t="shared" si="149"/>
        <v>0</v>
      </c>
      <c r="I1338" s="60" t="str">
        <f t="shared" si="142"/>
        <v>-</v>
      </c>
      <c r="J1338" s="8" t="str">
        <f t="shared" si="143"/>
        <v>-</v>
      </c>
      <c r="K1338" s="61" t="str">
        <f t="shared" si="144"/>
        <v>-</v>
      </c>
      <c r="L1338" s="25" t="s">
        <v>29</v>
      </c>
    </row>
    <row r="1339" spans="2:12" ht="13.5">
      <c r="B1339" s="25" t="s">
        <v>30</v>
      </c>
      <c r="C1339" s="13">
        <f t="shared" si="146"/>
        <v>0</v>
      </c>
      <c r="D1339" s="7">
        <f t="shared" si="146"/>
        <v>0</v>
      </c>
      <c r="E1339" s="42">
        <f t="shared" si="147"/>
        <v>0</v>
      </c>
      <c r="F1339" s="51">
        <f t="shared" si="148"/>
        <v>0</v>
      </c>
      <c r="G1339" s="7">
        <f t="shared" si="148"/>
        <v>0</v>
      </c>
      <c r="H1339" s="52">
        <f t="shared" si="149"/>
        <v>0</v>
      </c>
      <c r="I1339" s="60" t="str">
        <f t="shared" si="142"/>
        <v>-</v>
      </c>
      <c r="J1339" s="7" t="str">
        <f t="shared" si="143"/>
        <v>-</v>
      </c>
      <c r="K1339" s="61" t="str">
        <f t="shared" si="144"/>
        <v>-</v>
      </c>
      <c r="L1339" s="25" t="s">
        <v>30</v>
      </c>
    </row>
    <row r="1340" spans="2:12" ht="13.5">
      <c r="B1340" s="25" t="s">
        <v>31</v>
      </c>
      <c r="C1340" s="13">
        <f t="shared" si="146"/>
        <v>0</v>
      </c>
      <c r="D1340" s="5">
        <f t="shared" si="146"/>
        <v>0</v>
      </c>
      <c r="E1340" s="42">
        <f t="shared" si="147"/>
        <v>0</v>
      </c>
      <c r="F1340" s="51">
        <f t="shared" si="148"/>
        <v>0</v>
      </c>
      <c r="G1340" s="5">
        <f t="shared" si="148"/>
        <v>0</v>
      </c>
      <c r="H1340" s="52">
        <f t="shared" si="149"/>
        <v>0</v>
      </c>
      <c r="I1340" s="60" t="str">
        <f t="shared" si="142"/>
        <v>-</v>
      </c>
      <c r="J1340" s="8" t="str">
        <f t="shared" si="143"/>
        <v>-</v>
      </c>
      <c r="K1340" s="61" t="str">
        <f t="shared" si="144"/>
        <v>-</v>
      </c>
      <c r="L1340" s="25" t="s">
        <v>31</v>
      </c>
    </row>
    <row r="1341" spans="2:12" ht="13.5">
      <c r="B1341" s="26" t="s">
        <v>32</v>
      </c>
      <c r="C1341" s="14">
        <f t="shared" si="146"/>
        <v>0</v>
      </c>
      <c r="D1341" s="15">
        <f t="shared" si="146"/>
        <v>0</v>
      </c>
      <c r="E1341" s="43">
        <f t="shared" si="147"/>
        <v>0</v>
      </c>
      <c r="F1341" s="53">
        <f t="shared" si="148"/>
        <v>0</v>
      </c>
      <c r="G1341" s="15">
        <f t="shared" si="148"/>
        <v>0</v>
      </c>
      <c r="H1341" s="54">
        <f t="shared" si="149"/>
        <v>0</v>
      </c>
      <c r="I1341" s="62" t="str">
        <f t="shared" si="142"/>
        <v>-</v>
      </c>
      <c r="J1341" s="63" t="str">
        <f t="shared" si="143"/>
        <v>-</v>
      </c>
      <c r="K1341" s="64" t="str">
        <f t="shared" si="144"/>
        <v>-</v>
      </c>
      <c r="L1341" s="26" t="s">
        <v>32</v>
      </c>
    </row>
    <row r="1342" spans="2:12" ht="15.75" customHeight="1">
      <c r="B1342" s="36" t="s">
        <v>38</v>
      </c>
      <c r="C1342" s="37">
        <f>SUM(C1315:C1341)</f>
        <v>566332</v>
      </c>
      <c r="D1342" s="38">
        <f>SUM(D1315:D1341)</f>
        <v>95544</v>
      </c>
      <c r="E1342" s="44">
        <f t="shared" si="147"/>
        <v>661876</v>
      </c>
      <c r="F1342" s="55">
        <f>SUM(F1315:F1341)</f>
        <v>555068</v>
      </c>
      <c r="G1342" s="38">
        <f>SUM(G1315:G1341)</f>
        <v>21437</v>
      </c>
      <c r="H1342" s="56">
        <f t="shared" si="149"/>
        <v>576505</v>
      </c>
      <c r="I1342" s="48">
        <f t="shared" si="142"/>
        <v>98</v>
      </c>
      <c r="J1342" s="39">
        <f t="shared" si="143"/>
        <v>22.4</v>
      </c>
      <c r="K1342" s="40">
        <f t="shared" si="144"/>
        <v>87.1</v>
      </c>
      <c r="L1342" s="36" t="s">
        <v>38</v>
      </c>
    </row>
    <row r="1343" spans="2:12" ht="15.75" customHeight="1">
      <c r="B1343" s="36" t="s">
        <v>39</v>
      </c>
      <c r="C1343" s="37">
        <f>C1342+C1314</f>
        <v>8801509</v>
      </c>
      <c r="D1343" s="38">
        <f>D1342+D1314</f>
        <v>1300782</v>
      </c>
      <c r="E1343" s="44">
        <f t="shared" si="147"/>
        <v>10102291</v>
      </c>
      <c r="F1343" s="55">
        <f>F1342+F1314</f>
        <v>8550095</v>
      </c>
      <c r="G1343" s="38">
        <f>G1342+G1314</f>
        <v>257813</v>
      </c>
      <c r="H1343" s="56">
        <f t="shared" si="149"/>
        <v>8807908</v>
      </c>
      <c r="I1343" s="48">
        <f t="shared" si="142"/>
        <v>97.1</v>
      </c>
      <c r="J1343" s="39">
        <f t="shared" si="143"/>
        <v>19.8</v>
      </c>
      <c r="K1343" s="40">
        <f t="shared" si="144"/>
        <v>87.2</v>
      </c>
      <c r="L1343" s="36" t="s">
        <v>39</v>
      </c>
    </row>
    <row r="1345" ht="18.75">
      <c r="B1345" s="3" t="s">
        <v>73</v>
      </c>
    </row>
    <row r="1346" ht="13.5">
      <c r="K1346" s="1" t="s">
        <v>45</v>
      </c>
    </row>
    <row r="1347" spans="1:12" s="2" customFormat="1" ht="17.25" customHeight="1">
      <c r="A1347" s="1"/>
      <c r="B1347" s="22" t="s">
        <v>48</v>
      </c>
      <c r="C1347" s="167" t="s">
        <v>41</v>
      </c>
      <c r="D1347" s="168"/>
      <c r="E1347" s="169"/>
      <c r="F1347" s="168" t="s">
        <v>42</v>
      </c>
      <c r="G1347" s="168"/>
      <c r="H1347" s="168"/>
      <c r="I1347" s="167" t="s">
        <v>43</v>
      </c>
      <c r="J1347" s="168"/>
      <c r="K1347" s="169"/>
      <c r="L1347" s="22" t="s">
        <v>46</v>
      </c>
    </row>
    <row r="1348" spans="1:12" s="2" customFormat="1" ht="17.25" customHeight="1">
      <c r="A1348" s="1"/>
      <c r="B1348" s="23"/>
      <c r="C1348" s="12" t="s">
        <v>34</v>
      </c>
      <c r="D1348" s="9" t="s">
        <v>35</v>
      </c>
      <c r="E1348" s="10" t="s">
        <v>40</v>
      </c>
      <c r="F1348" s="31" t="s">
        <v>34</v>
      </c>
      <c r="G1348" s="9" t="s">
        <v>35</v>
      </c>
      <c r="H1348" s="32" t="s">
        <v>40</v>
      </c>
      <c r="I1348" s="12" t="s">
        <v>89</v>
      </c>
      <c r="J1348" s="9" t="s">
        <v>90</v>
      </c>
      <c r="K1348" s="10" t="s">
        <v>91</v>
      </c>
      <c r="L1348" s="23"/>
    </row>
    <row r="1349" spans="2:12" s="2" customFormat="1" ht="17.25" customHeight="1">
      <c r="B1349" s="27" t="s">
        <v>44</v>
      </c>
      <c r="C1349" s="28" t="s">
        <v>92</v>
      </c>
      <c r="D1349" s="29" t="s">
        <v>93</v>
      </c>
      <c r="E1349" s="30" t="s">
        <v>94</v>
      </c>
      <c r="F1349" s="33" t="s">
        <v>95</v>
      </c>
      <c r="G1349" s="29" t="s">
        <v>96</v>
      </c>
      <c r="H1349" s="34" t="s">
        <v>97</v>
      </c>
      <c r="I1349" s="28"/>
      <c r="J1349" s="29"/>
      <c r="K1349" s="30"/>
      <c r="L1349" s="27" t="s">
        <v>47</v>
      </c>
    </row>
    <row r="1350" spans="1:12" ht="13.5">
      <c r="A1350" s="2"/>
      <c r="B1350" s="24" t="s">
        <v>98</v>
      </c>
      <c r="C1350" s="18">
        <f>'[1]都計税・土地'!B7</f>
        <v>1997240</v>
      </c>
      <c r="D1350" s="19">
        <f>'[1]都計税・土地'!C7</f>
        <v>311096</v>
      </c>
      <c r="E1350" s="41">
        <f>'[1]都計税・土地'!D7</f>
        <v>2308336</v>
      </c>
      <c r="F1350" s="49">
        <f>'[1]都計税・土地'!E7</f>
        <v>1928859</v>
      </c>
      <c r="G1350" s="19">
        <f>'[1]都計税・土地'!F7</f>
        <v>57825</v>
      </c>
      <c r="H1350" s="50">
        <f>'[1]都計税・土地'!G7</f>
        <v>1986684</v>
      </c>
      <c r="I1350" s="57">
        <f aca="true" t="shared" si="150" ref="I1350:I1391">IF(C1350=0,"-",ROUND(F1350/C1350*100,1))</f>
        <v>96.6</v>
      </c>
      <c r="J1350" s="58">
        <f aca="true" t="shared" si="151" ref="J1350:J1391">IF(D1350=0,"-",ROUND(G1350/D1350*100,1))</f>
        <v>18.6</v>
      </c>
      <c r="K1350" s="59">
        <f aca="true" t="shared" si="152" ref="K1350:K1391">IF(E1350=0,"-",ROUND(H1350/E1350*100,1))</f>
        <v>86.1</v>
      </c>
      <c r="L1350" s="35" t="s">
        <v>98</v>
      </c>
    </row>
    <row r="1351" spans="1:12" ht="13.5">
      <c r="A1351" s="2"/>
      <c r="B1351" s="25" t="s">
        <v>0</v>
      </c>
      <c r="C1351" s="13">
        <f>'[1]都計税・土地'!B8</f>
        <v>248714</v>
      </c>
      <c r="D1351" s="5">
        <f>'[1]都計税・土地'!C8</f>
        <v>41745</v>
      </c>
      <c r="E1351" s="42">
        <f>'[1]都計税・土地'!D8</f>
        <v>290459</v>
      </c>
      <c r="F1351" s="51">
        <f>'[1]都計税・土地'!E8</f>
        <v>239825</v>
      </c>
      <c r="G1351" s="5">
        <f>'[1]都計税・土地'!F8</f>
        <v>8451</v>
      </c>
      <c r="H1351" s="52">
        <f>'[1]都計税・土地'!G8</f>
        <v>248276</v>
      </c>
      <c r="I1351" s="60">
        <f t="shared" si="150"/>
        <v>96.4</v>
      </c>
      <c r="J1351" s="8">
        <f t="shared" si="151"/>
        <v>20.2</v>
      </c>
      <c r="K1351" s="61">
        <f t="shared" si="152"/>
        <v>85.5</v>
      </c>
      <c r="L1351" s="25" t="s">
        <v>0</v>
      </c>
    </row>
    <row r="1352" spans="2:12" ht="13.5">
      <c r="B1352" s="25" t="s">
        <v>1</v>
      </c>
      <c r="C1352" s="13">
        <f>'[1]都計税・土地'!B9</f>
        <v>444474</v>
      </c>
      <c r="D1352" s="5">
        <f>'[1]都計税・土地'!C9</f>
        <v>66622</v>
      </c>
      <c r="E1352" s="42">
        <f>'[1]都計税・土地'!D9</f>
        <v>511096</v>
      </c>
      <c r="F1352" s="51">
        <f>'[1]都計税・土地'!E9</f>
        <v>430890</v>
      </c>
      <c r="G1352" s="5">
        <f>'[1]都計税・土地'!F9</f>
        <v>15758</v>
      </c>
      <c r="H1352" s="52">
        <f>'[1]都計税・土地'!G9</f>
        <v>446648</v>
      </c>
      <c r="I1352" s="60">
        <f t="shared" si="150"/>
        <v>96.9</v>
      </c>
      <c r="J1352" s="8">
        <f t="shared" si="151"/>
        <v>23.7</v>
      </c>
      <c r="K1352" s="61">
        <f t="shared" si="152"/>
        <v>87.4</v>
      </c>
      <c r="L1352" s="25" t="s">
        <v>1</v>
      </c>
    </row>
    <row r="1353" spans="2:12" ht="13.5">
      <c r="B1353" s="25" t="s">
        <v>2</v>
      </c>
      <c r="C1353" s="13">
        <f>'[1]都計税・土地'!B10</f>
        <v>322846</v>
      </c>
      <c r="D1353" s="5">
        <f>'[1]都計税・土地'!C10</f>
        <v>41694</v>
      </c>
      <c r="E1353" s="42">
        <f>'[1]都計税・土地'!D10</f>
        <v>364540</v>
      </c>
      <c r="F1353" s="51">
        <f>'[1]都計税・土地'!E10</f>
        <v>315635</v>
      </c>
      <c r="G1353" s="5">
        <f>'[1]都計税・土地'!F10</f>
        <v>8408</v>
      </c>
      <c r="H1353" s="52">
        <f>'[1]都計税・土地'!G10</f>
        <v>324043</v>
      </c>
      <c r="I1353" s="60">
        <f t="shared" si="150"/>
        <v>97.8</v>
      </c>
      <c r="J1353" s="8">
        <f t="shared" si="151"/>
        <v>20.2</v>
      </c>
      <c r="K1353" s="61">
        <f t="shared" si="152"/>
        <v>88.9</v>
      </c>
      <c r="L1353" s="25" t="s">
        <v>2</v>
      </c>
    </row>
    <row r="1354" spans="2:12" ht="13.5">
      <c r="B1354" s="25" t="s">
        <v>3</v>
      </c>
      <c r="C1354" s="13">
        <f>'[1]都計税・土地'!B11</f>
        <v>728611</v>
      </c>
      <c r="D1354" s="5">
        <f>'[1]都計税・土地'!C11</f>
        <v>90738</v>
      </c>
      <c r="E1354" s="42">
        <f>'[1]都計税・土地'!D11</f>
        <v>819349</v>
      </c>
      <c r="F1354" s="51">
        <f>'[1]都計税・土地'!E11</f>
        <v>712834</v>
      </c>
      <c r="G1354" s="5">
        <f>'[1]都計税・土地'!F11</f>
        <v>19374</v>
      </c>
      <c r="H1354" s="52">
        <f>'[1]都計税・土地'!G11</f>
        <v>732208</v>
      </c>
      <c r="I1354" s="60">
        <f t="shared" si="150"/>
        <v>97.8</v>
      </c>
      <c r="J1354" s="8">
        <f t="shared" si="151"/>
        <v>21.4</v>
      </c>
      <c r="K1354" s="61">
        <f t="shared" si="152"/>
        <v>89.4</v>
      </c>
      <c r="L1354" s="25" t="s">
        <v>3</v>
      </c>
    </row>
    <row r="1355" spans="2:12" ht="13.5">
      <c r="B1355" s="25" t="s">
        <v>4</v>
      </c>
      <c r="C1355" s="13">
        <f>'[1]都計税・土地'!B12</f>
        <v>290500</v>
      </c>
      <c r="D1355" s="5">
        <f>'[1]都計税・土地'!C12</f>
        <v>41154</v>
      </c>
      <c r="E1355" s="42">
        <f>'[1]都計税・土地'!D12</f>
        <v>331654</v>
      </c>
      <c r="F1355" s="51">
        <f>'[1]都計税・土地'!E12</f>
        <v>280314</v>
      </c>
      <c r="G1355" s="5">
        <f>'[1]都計税・土地'!F12</f>
        <v>9874</v>
      </c>
      <c r="H1355" s="52">
        <f>'[1]都計税・土地'!G12</f>
        <v>290188</v>
      </c>
      <c r="I1355" s="60">
        <f t="shared" si="150"/>
        <v>96.5</v>
      </c>
      <c r="J1355" s="8">
        <f t="shared" si="151"/>
        <v>24</v>
      </c>
      <c r="K1355" s="61">
        <f t="shared" si="152"/>
        <v>87.5</v>
      </c>
      <c r="L1355" s="25" t="s">
        <v>4</v>
      </c>
    </row>
    <row r="1356" spans="2:12" ht="13.5">
      <c r="B1356" s="25" t="s">
        <v>80</v>
      </c>
      <c r="C1356" s="13">
        <f>'[1]都計税・土地'!B13</f>
        <v>84528</v>
      </c>
      <c r="D1356" s="5">
        <f>'[1]都計税・土地'!C13</f>
        <v>10609</v>
      </c>
      <c r="E1356" s="42">
        <f>'[1]都計税・土地'!D13</f>
        <v>95137</v>
      </c>
      <c r="F1356" s="51">
        <f>'[1]都計税・土地'!E13</f>
        <v>82423</v>
      </c>
      <c r="G1356" s="5">
        <f>'[1]都計税・土地'!F13</f>
        <v>2657</v>
      </c>
      <c r="H1356" s="52">
        <f>'[1]都計税・土地'!G13</f>
        <v>85080</v>
      </c>
      <c r="I1356" s="60">
        <f t="shared" si="150"/>
        <v>97.5</v>
      </c>
      <c r="J1356" s="8">
        <f t="shared" si="151"/>
        <v>25</v>
      </c>
      <c r="K1356" s="61">
        <f t="shared" si="152"/>
        <v>89.4</v>
      </c>
      <c r="L1356" s="25" t="s">
        <v>81</v>
      </c>
    </row>
    <row r="1357" spans="2:12" ht="13.5">
      <c r="B1357" s="25" t="s">
        <v>5</v>
      </c>
      <c r="C1357" s="13">
        <f>'[1]都計税・土地'!B14</f>
        <v>63687</v>
      </c>
      <c r="D1357" s="5">
        <f>'[1]都計税・土地'!C14</f>
        <v>21015</v>
      </c>
      <c r="E1357" s="42">
        <f>'[1]都計税・土地'!D14</f>
        <v>84702</v>
      </c>
      <c r="F1357" s="51">
        <f>'[1]都計税・土地'!E14</f>
        <v>60643</v>
      </c>
      <c r="G1357" s="5">
        <f>'[1]都計税・土地'!F14</f>
        <v>2845</v>
      </c>
      <c r="H1357" s="52">
        <f>'[1]都計税・土地'!G14</f>
        <v>63488</v>
      </c>
      <c r="I1357" s="60">
        <f t="shared" si="150"/>
        <v>95.2</v>
      </c>
      <c r="J1357" s="8">
        <f t="shared" si="151"/>
        <v>13.5</v>
      </c>
      <c r="K1357" s="61">
        <f t="shared" si="152"/>
        <v>75</v>
      </c>
      <c r="L1357" s="25" t="s">
        <v>5</v>
      </c>
    </row>
    <row r="1358" spans="2:12" ht="13.5">
      <c r="B1358" s="25" t="s">
        <v>6</v>
      </c>
      <c r="C1358" s="13">
        <f>'[1]都計税・土地'!B15</f>
        <v>732193</v>
      </c>
      <c r="D1358" s="5">
        <f>'[1]都計税・土地'!C15</f>
        <v>105889</v>
      </c>
      <c r="E1358" s="42">
        <f>'[1]都計税・土地'!D15</f>
        <v>838082</v>
      </c>
      <c r="F1358" s="51">
        <f>'[1]都計税・土地'!E15</f>
        <v>717826</v>
      </c>
      <c r="G1358" s="5">
        <f>'[1]都計税・土地'!F15</f>
        <v>18284</v>
      </c>
      <c r="H1358" s="52">
        <f>'[1]都計税・土地'!G15</f>
        <v>736110</v>
      </c>
      <c r="I1358" s="60">
        <f t="shared" si="150"/>
        <v>98</v>
      </c>
      <c r="J1358" s="8">
        <f t="shared" si="151"/>
        <v>17.3</v>
      </c>
      <c r="K1358" s="61">
        <f t="shared" si="152"/>
        <v>87.8</v>
      </c>
      <c r="L1358" s="25" t="s">
        <v>6</v>
      </c>
    </row>
    <row r="1359" spans="2:12" ht="13.5">
      <c r="B1359" s="26" t="s">
        <v>7</v>
      </c>
      <c r="C1359" s="14">
        <f>'[1]都計税・土地'!B16</f>
        <v>0</v>
      </c>
      <c r="D1359" s="15">
        <f>'[1]都計税・土地'!C16</f>
        <v>0</v>
      </c>
      <c r="E1359" s="43">
        <f>'[1]都計税・土地'!D16</f>
        <v>0</v>
      </c>
      <c r="F1359" s="53">
        <f>'[1]都計税・土地'!E16</f>
        <v>0</v>
      </c>
      <c r="G1359" s="15">
        <f>'[1]都計税・土地'!F16</f>
        <v>0</v>
      </c>
      <c r="H1359" s="54">
        <f>'[1]都計税・土地'!G16</f>
        <v>0</v>
      </c>
      <c r="I1359" s="62" t="str">
        <f t="shared" si="150"/>
        <v>-</v>
      </c>
      <c r="J1359" s="63" t="str">
        <f t="shared" si="151"/>
        <v>-</v>
      </c>
      <c r="K1359" s="64" t="str">
        <f t="shared" si="152"/>
        <v>-</v>
      </c>
      <c r="L1359" s="26" t="s">
        <v>7</v>
      </c>
    </row>
    <row r="1360" spans="2:12" ht="13.5">
      <c r="B1360" s="25" t="str">
        <f>B1312</f>
        <v>葛　城　市</v>
      </c>
      <c r="C1360" s="14">
        <f>'[1]都計税・土地'!B17</f>
        <v>0</v>
      </c>
      <c r="D1360" s="15">
        <f>'[1]都計税・土地'!C17</f>
        <v>0</v>
      </c>
      <c r="E1360" s="43">
        <f>'[1]都計税・土地'!D17</f>
        <v>0</v>
      </c>
      <c r="F1360" s="53">
        <f>'[1]都計税・土地'!E17</f>
        <v>0</v>
      </c>
      <c r="G1360" s="15">
        <f>'[1]都計税・土地'!F17</f>
        <v>0</v>
      </c>
      <c r="H1360" s="54">
        <f>'[1]都計税・土地'!G17</f>
        <v>0</v>
      </c>
      <c r="I1360" s="62" t="str">
        <f t="shared" si="150"/>
        <v>-</v>
      </c>
      <c r="J1360" s="63" t="str">
        <f t="shared" si="151"/>
        <v>-</v>
      </c>
      <c r="K1360" s="64" t="str">
        <f t="shared" si="152"/>
        <v>-</v>
      </c>
      <c r="L1360" s="25" t="str">
        <f>B1360</f>
        <v>葛　城　市</v>
      </c>
    </row>
    <row r="1361" spans="2:12" ht="13.5">
      <c r="B1361" s="80" t="s">
        <v>87</v>
      </c>
      <c r="C1361" s="14">
        <f>'[1]都計税・土地'!B18</f>
        <v>0</v>
      </c>
      <c r="D1361" s="15">
        <f>'[1]都計税・土地'!C18</f>
        <v>0</v>
      </c>
      <c r="E1361" s="43">
        <f>'[1]都計税・土地'!D18</f>
        <v>0</v>
      </c>
      <c r="F1361" s="53">
        <f>'[1]都計税・土地'!E18</f>
        <v>0</v>
      </c>
      <c r="G1361" s="15">
        <f>'[1]都計税・土地'!F18</f>
        <v>0</v>
      </c>
      <c r="H1361" s="54">
        <f>'[1]都計税・土地'!G18</f>
        <v>0</v>
      </c>
      <c r="I1361" s="62" t="str">
        <f t="shared" si="150"/>
        <v>-</v>
      </c>
      <c r="J1361" s="63" t="str">
        <f t="shared" si="151"/>
        <v>-</v>
      </c>
      <c r="K1361" s="64" t="str">
        <f t="shared" si="152"/>
        <v>-</v>
      </c>
      <c r="L1361" s="80" t="s">
        <v>87</v>
      </c>
    </row>
    <row r="1362" spans="2:12" ht="15.75" customHeight="1">
      <c r="B1362" s="36" t="s">
        <v>36</v>
      </c>
      <c r="C1362" s="37">
        <f>'[1]都計税・土地'!B19</f>
        <v>4912793</v>
      </c>
      <c r="D1362" s="38">
        <f>'[1]都計税・土地'!C19</f>
        <v>730562</v>
      </c>
      <c r="E1362" s="44">
        <f>'[1]都計税・土地'!D19</f>
        <v>5643355</v>
      </c>
      <c r="F1362" s="55">
        <f>'[1]都計税・土地'!E19</f>
        <v>4769249</v>
      </c>
      <c r="G1362" s="38">
        <f>'[1]都計税・土地'!F19</f>
        <v>143476</v>
      </c>
      <c r="H1362" s="56">
        <f>'[1]都計税・土地'!G19</f>
        <v>4912725</v>
      </c>
      <c r="I1362" s="65">
        <f t="shared" si="150"/>
        <v>97.1</v>
      </c>
      <c r="J1362" s="66">
        <f t="shared" si="151"/>
        <v>19.6</v>
      </c>
      <c r="K1362" s="67">
        <f t="shared" si="152"/>
        <v>87.1</v>
      </c>
      <c r="L1362" s="36" t="s">
        <v>36</v>
      </c>
    </row>
    <row r="1363" spans="2:12" ht="13.5">
      <c r="B1363" s="25" t="s">
        <v>8</v>
      </c>
      <c r="C1363" s="13">
        <f>'[1]都計税・土地'!B20</f>
        <v>0</v>
      </c>
      <c r="D1363" s="5">
        <f>'[1]都計税・土地'!C20</f>
        <v>0</v>
      </c>
      <c r="E1363" s="42">
        <f>'[1]都計税・土地'!D20</f>
        <v>0</v>
      </c>
      <c r="F1363" s="51">
        <f>'[1]都計税・土地'!E20</f>
        <v>0</v>
      </c>
      <c r="G1363" s="5">
        <f>'[1]都計税・土地'!F20</f>
        <v>0</v>
      </c>
      <c r="H1363" s="52">
        <f>'[1]都計税・土地'!G20</f>
        <v>0</v>
      </c>
      <c r="I1363" s="60" t="str">
        <f t="shared" si="150"/>
        <v>-</v>
      </c>
      <c r="J1363" s="8" t="str">
        <f t="shared" si="151"/>
        <v>-</v>
      </c>
      <c r="K1363" s="61" t="str">
        <f t="shared" si="152"/>
        <v>-</v>
      </c>
      <c r="L1363" s="25" t="s">
        <v>8</v>
      </c>
    </row>
    <row r="1364" spans="2:12" ht="13.5">
      <c r="B1364" s="25" t="s">
        <v>9</v>
      </c>
      <c r="C1364" s="13">
        <f>'[1]都計税・土地'!B21</f>
        <v>0</v>
      </c>
      <c r="D1364" s="5">
        <f>'[1]都計税・土地'!C21</f>
        <v>0</v>
      </c>
      <c r="E1364" s="42">
        <f>'[1]都計税・土地'!D21</f>
        <v>0</v>
      </c>
      <c r="F1364" s="51">
        <f>'[1]都計税・土地'!E21</f>
        <v>0</v>
      </c>
      <c r="G1364" s="5">
        <f>'[1]都計税・土地'!F21</f>
        <v>0</v>
      </c>
      <c r="H1364" s="52">
        <f>'[1]都計税・土地'!G21</f>
        <v>0</v>
      </c>
      <c r="I1364" s="60" t="str">
        <f t="shared" si="150"/>
        <v>-</v>
      </c>
      <c r="J1364" s="8" t="str">
        <f t="shared" si="151"/>
        <v>-</v>
      </c>
      <c r="K1364" s="61" t="str">
        <f t="shared" si="152"/>
        <v>-</v>
      </c>
      <c r="L1364" s="25" t="s">
        <v>9</v>
      </c>
    </row>
    <row r="1365" spans="2:12" ht="13.5">
      <c r="B1365" s="25" t="s">
        <v>10</v>
      </c>
      <c r="C1365" s="13">
        <f>'[1]都計税・土地'!B22</f>
        <v>77399</v>
      </c>
      <c r="D1365" s="5">
        <f>'[1]都計税・土地'!C22</f>
        <v>18318</v>
      </c>
      <c r="E1365" s="42">
        <f>'[1]都計税・土地'!D22</f>
        <v>95717</v>
      </c>
      <c r="F1365" s="51">
        <f>'[1]都計税・土地'!E22</f>
        <v>74897</v>
      </c>
      <c r="G1365" s="5">
        <f>'[1]都計税・土地'!F22</f>
        <v>3540</v>
      </c>
      <c r="H1365" s="52">
        <f>'[1]都計税・土地'!G22</f>
        <v>78437</v>
      </c>
      <c r="I1365" s="60">
        <f t="shared" si="150"/>
        <v>96.8</v>
      </c>
      <c r="J1365" s="8">
        <f t="shared" si="151"/>
        <v>19.3</v>
      </c>
      <c r="K1365" s="61">
        <f t="shared" si="152"/>
        <v>81.9</v>
      </c>
      <c r="L1365" s="25" t="s">
        <v>10</v>
      </c>
    </row>
    <row r="1366" spans="2:12" ht="13.5">
      <c r="B1366" s="25" t="s">
        <v>11</v>
      </c>
      <c r="C1366" s="13">
        <f>'[1]都計税・土地'!B23</f>
        <v>80369</v>
      </c>
      <c r="D1366" s="5">
        <f>'[1]都計税・土地'!C23</f>
        <v>7374</v>
      </c>
      <c r="E1366" s="42">
        <f>'[1]都計税・土地'!D23</f>
        <v>87743</v>
      </c>
      <c r="F1366" s="51">
        <f>'[1]都計税・土地'!E23</f>
        <v>78690</v>
      </c>
      <c r="G1366" s="5">
        <f>'[1]都計税・土地'!F23</f>
        <v>2357</v>
      </c>
      <c r="H1366" s="52">
        <f>'[1]都計税・土地'!G23</f>
        <v>81047</v>
      </c>
      <c r="I1366" s="60">
        <f t="shared" si="150"/>
        <v>97.9</v>
      </c>
      <c r="J1366" s="8">
        <f t="shared" si="151"/>
        <v>32</v>
      </c>
      <c r="K1366" s="61">
        <f t="shared" si="152"/>
        <v>92.4</v>
      </c>
      <c r="L1366" s="25" t="s">
        <v>11</v>
      </c>
    </row>
    <row r="1367" spans="2:12" ht="13.5">
      <c r="B1367" s="25" t="s">
        <v>12</v>
      </c>
      <c r="C1367" s="13">
        <f>'[1]都計税・土地'!B24</f>
        <v>0</v>
      </c>
      <c r="D1367" s="5">
        <f>'[1]都計税・土地'!C24</f>
        <v>0</v>
      </c>
      <c r="E1367" s="42">
        <f>'[1]都計税・土地'!D24</f>
        <v>0</v>
      </c>
      <c r="F1367" s="51">
        <f>'[1]都計税・土地'!E24</f>
        <v>0</v>
      </c>
      <c r="G1367" s="5">
        <f>'[1]都計税・土地'!F24</f>
        <v>0</v>
      </c>
      <c r="H1367" s="52">
        <f>'[1]都計税・土地'!G24</f>
        <v>0</v>
      </c>
      <c r="I1367" s="60" t="str">
        <f t="shared" si="150"/>
        <v>-</v>
      </c>
      <c r="J1367" s="8" t="str">
        <f t="shared" si="151"/>
        <v>-</v>
      </c>
      <c r="K1367" s="61" t="str">
        <f t="shared" si="152"/>
        <v>-</v>
      </c>
      <c r="L1367" s="25" t="s">
        <v>12</v>
      </c>
    </row>
    <row r="1368" spans="2:12" ht="13.5">
      <c r="B1368" s="25" t="s">
        <v>33</v>
      </c>
      <c r="C1368" s="13">
        <f>'[1]都計税・土地'!B25</f>
        <v>0</v>
      </c>
      <c r="D1368" s="5">
        <f>'[1]都計税・土地'!C25</f>
        <v>0</v>
      </c>
      <c r="E1368" s="42">
        <f>'[1]都計税・土地'!D25</f>
        <v>0</v>
      </c>
      <c r="F1368" s="51">
        <f>'[1]都計税・土地'!E25</f>
        <v>0</v>
      </c>
      <c r="G1368" s="5">
        <f>'[1]都計税・土地'!F25</f>
        <v>0</v>
      </c>
      <c r="H1368" s="52">
        <f>'[1]都計税・土地'!G25</f>
        <v>0</v>
      </c>
      <c r="I1368" s="60" t="str">
        <f t="shared" si="150"/>
        <v>-</v>
      </c>
      <c r="J1368" s="8" t="str">
        <f t="shared" si="151"/>
        <v>-</v>
      </c>
      <c r="K1368" s="61" t="str">
        <f t="shared" si="152"/>
        <v>-</v>
      </c>
      <c r="L1368" s="25" t="s">
        <v>33</v>
      </c>
    </row>
    <row r="1369" spans="2:12" ht="13.5">
      <c r="B1369" s="25" t="s">
        <v>13</v>
      </c>
      <c r="C1369" s="13">
        <f>'[1]都計税・土地'!B26</f>
        <v>0</v>
      </c>
      <c r="D1369" s="5">
        <f>'[1]都計税・土地'!C26</f>
        <v>0</v>
      </c>
      <c r="E1369" s="42">
        <f>'[1]都計税・土地'!D26</f>
        <v>0</v>
      </c>
      <c r="F1369" s="51">
        <f>'[1]都計税・土地'!E26</f>
        <v>0</v>
      </c>
      <c r="G1369" s="5">
        <f>'[1]都計税・土地'!F26</f>
        <v>0</v>
      </c>
      <c r="H1369" s="52">
        <f>'[1]都計税・土地'!G26</f>
        <v>0</v>
      </c>
      <c r="I1369" s="60" t="str">
        <f t="shared" si="150"/>
        <v>-</v>
      </c>
      <c r="J1369" s="8" t="str">
        <f t="shared" si="151"/>
        <v>-</v>
      </c>
      <c r="K1369" s="61" t="str">
        <f t="shared" si="152"/>
        <v>-</v>
      </c>
      <c r="L1369" s="25" t="s">
        <v>13</v>
      </c>
    </row>
    <row r="1370" spans="2:12" ht="13.5">
      <c r="B1370" s="25" t="s">
        <v>14</v>
      </c>
      <c r="C1370" s="13">
        <f>'[1]都計税・土地'!B27</f>
        <v>99304</v>
      </c>
      <c r="D1370" s="5">
        <f>'[1]都計税・土地'!C27</f>
        <v>27393</v>
      </c>
      <c r="E1370" s="42">
        <f>'[1]都計税・土地'!D27</f>
        <v>126697</v>
      </c>
      <c r="F1370" s="51">
        <f>'[1]都計税・土地'!E27</f>
        <v>96722</v>
      </c>
      <c r="G1370" s="5">
        <f>'[1]都計税・土地'!F27</f>
        <v>4249</v>
      </c>
      <c r="H1370" s="52">
        <f>'[1]都計税・土地'!G27</f>
        <v>100971</v>
      </c>
      <c r="I1370" s="60">
        <f t="shared" si="150"/>
        <v>97.4</v>
      </c>
      <c r="J1370" s="8">
        <f t="shared" si="151"/>
        <v>15.5</v>
      </c>
      <c r="K1370" s="61">
        <f t="shared" si="152"/>
        <v>79.7</v>
      </c>
      <c r="L1370" s="25" t="s">
        <v>14</v>
      </c>
    </row>
    <row r="1371" spans="2:12" ht="13.5">
      <c r="B1371" s="25" t="s">
        <v>15</v>
      </c>
      <c r="C1371" s="13">
        <f>'[1]都計税・土地'!B28</f>
        <v>0</v>
      </c>
      <c r="D1371" s="5">
        <f>'[1]都計税・土地'!C28</f>
        <v>0</v>
      </c>
      <c r="E1371" s="42">
        <f>'[1]都計税・土地'!D28</f>
        <v>0</v>
      </c>
      <c r="F1371" s="51">
        <f>'[1]都計税・土地'!E28</f>
        <v>0</v>
      </c>
      <c r="G1371" s="5">
        <f>'[1]都計税・土地'!F28</f>
        <v>0</v>
      </c>
      <c r="H1371" s="52">
        <f>'[1]都計税・土地'!G28</f>
        <v>0</v>
      </c>
      <c r="I1371" s="60" t="str">
        <f t="shared" si="150"/>
        <v>-</v>
      </c>
      <c r="J1371" s="8" t="str">
        <f t="shared" si="151"/>
        <v>-</v>
      </c>
      <c r="K1371" s="61" t="str">
        <f t="shared" si="152"/>
        <v>-</v>
      </c>
      <c r="L1371" s="25" t="s">
        <v>15</v>
      </c>
    </row>
    <row r="1372" spans="2:12" ht="13.5">
      <c r="B1372" s="25" t="s">
        <v>16</v>
      </c>
      <c r="C1372" s="13">
        <f>'[1]都計税・土地'!B29</f>
        <v>0</v>
      </c>
      <c r="D1372" s="5">
        <f>'[1]都計税・土地'!C29</f>
        <v>0</v>
      </c>
      <c r="E1372" s="42">
        <f>'[1]都計税・土地'!D29</f>
        <v>0</v>
      </c>
      <c r="F1372" s="51">
        <f>'[1]都計税・土地'!E29</f>
        <v>0</v>
      </c>
      <c r="G1372" s="5">
        <f>'[1]都計税・土地'!F29</f>
        <v>0</v>
      </c>
      <c r="H1372" s="52">
        <f>'[1]都計税・土地'!G29</f>
        <v>0</v>
      </c>
      <c r="I1372" s="60" t="str">
        <f t="shared" si="150"/>
        <v>-</v>
      </c>
      <c r="J1372" s="8" t="str">
        <f t="shared" si="151"/>
        <v>-</v>
      </c>
      <c r="K1372" s="61" t="str">
        <f t="shared" si="152"/>
        <v>-</v>
      </c>
      <c r="L1372" s="25" t="s">
        <v>16</v>
      </c>
    </row>
    <row r="1373" spans="2:12" ht="13.5">
      <c r="B1373" s="25" t="s">
        <v>17</v>
      </c>
      <c r="C1373" s="13">
        <f>'[1]都計税・土地'!B30</f>
        <v>0</v>
      </c>
      <c r="D1373" s="5">
        <f>'[1]都計税・土地'!C30</f>
        <v>0</v>
      </c>
      <c r="E1373" s="42">
        <f>'[1]都計税・土地'!D30</f>
        <v>0</v>
      </c>
      <c r="F1373" s="51">
        <f>'[1]都計税・土地'!E30</f>
        <v>0</v>
      </c>
      <c r="G1373" s="5">
        <f>'[1]都計税・土地'!F30</f>
        <v>0</v>
      </c>
      <c r="H1373" s="52">
        <f>'[1]都計税・土地'!G30</f>
        <v>0</v>
      </c>
      <c r="I1373" s="60" t="str">
        <f t="shared" si="150"/>
        <v>-</v>
      </c>
      <c r="J1373" s="8" t="str">
        <f t="shared" si="151"/>
        <v>-</v>
      </c>
      <c r="K1373" s="61" t="str">
        <f t="shared" si="152"/>
        <v>-</v>
      </c>
      <c r="L1373" s="25" t="s">
        <v>17</v>
      </c>
    </row>
    <row r="1374" spans="2:12" ht="13.5">
      <c r="B1374" s="25" t="s">
        <v>18</v>
      </c>
      <c r="C1374" s="13">
        <f>'[1]都計税・土地'!B31</f>
        <v>0</v>
      </c>
      <c r="D1374" s="5">
        <f>'[1]都計税・土地'!C31</f>
        <v>0</v>
      </c>
      <c r="E1374" s="42">
        <f>'[1]都計税・土地'!D31</f>
        <v>0</v>
      </c>
      <c r="F1374" s="51">
        <f>'[1]都計税・土地'!E31</f>
        <v>0</v>
      </c>
      <c r="G1374" s="5">
        <f>'[1]都計税・土地'!F31</f>
        <v>0</v>
      </c>
      <c r="H1374" s="52">
        <f>'[1]都計税・土地'!G31</f>
        <v>0</v>
      </c>
      <c r="I1374" s="60" t="str">
        <f t="shared" si="150"/>
        <v>-</v>
      </c>
      <c r="J1374" s="8" t="str">
        <f t="shared" si="151"/>
        <v>-</v>
      </c>
      <c r="K1374" s="61" t="str">
        <f t="shared" si="152"/>
        <v>-</v>
      </c>
      <c r="L1374" s="25" t="s">
        <v>18</v>
      </c>
    </row>
    <row r="1375" spans="2:12" ht="13.5">
      <c r="B1375" s="25" t="s">
        <v>19</v>
      </c>
      <c r="C1375" s="13">
        <f>'[1]都計税・土地'!B32</f>
        <v>0</v>
      </c>
      <c r="D1375" s="5">
        <f>'[1]都計税・土地'!C32</f>
        <v>0</v>
      </c>
      <c r="E1375" s="42">
        <f>'[1]都計税・土地'!D32</f>
        <v>0</v>
      </c>
      <c r="F1375" s="51">
        <f>'[1]都計税・土地'!E32</f>
        <v>0</v>
      </c>
      <c r="G1375" s="5">
        <f>'[1]都計税・土地'!F32</f>
        <v>0</v>
      </c>
      <c r="H1375" s="52">
        <f>'[1]都計税・土地'!G32</f>
        <v>0</v>
      </c>
      <c r="I1375" s="60" t="str">
        <f t="shared" si="150"/>
        <v>-</v>
      </c>
      <c r="J1375" s="8" t="str">
        <f t="shared" si="151"/>
        <v>-</v>
      </c>
      <c r="K1375" s="61" t="str">
        <f t="shared" si="152"/>
        <v>-</v>
      </c>
      <c r="L1375" s="25" t="s">
        <v>19</v>
      </c>
    </row>
    <row r="1376" spans="2:12" ht="13.5">
      <c r="B1376" s="25" t="s">
        <v>20</v>
      </c>
      <c r="C1376" s="13">
        <f>'[1]都計税・土地'!B33</f>
        <v>85009</v>
      </c>
      <c r="D1376" s="5">
        <f>'[1]都計税・土地'!C33</f>
        <v>6128</v>
      </c>
      <c r="E1376" s="42">
        <f>'[1]都計税・土地'!D33</f>
        <v>91137</v>
      </c>
      <c r="F1376" s="51">
        <f>'[1]都計税・土地'!E33</f>
        <v>84794</v>
      </c>
      <c r="G1376" s="5">
        <f>'[1]都計税・土地'!F33</f>
        <v>2915</v>
      </c>
      <c r="H1376" s="52">
        <f>'[1]都計税・土地'!G33</f>
        <v>87709</v>
      </c>
      <c r="I1376" s="60">
        <f t="shared" si="150"/>
        <v>99.7</v>
      </c>
      <c r="J1376" s="8">
        <f t="shared" si="151"/>
        <v>47.6</v>
      </c>
      <c r="K1376" s="61">
        <f t="shared" si="152"/>
        <v>96.2</v>
      </c>
      <c r="L1376" s="25" t="s">
        <v>20</v>
      </c>
    </row>
    <row r="1377" spans="2:12" ht="13.5">
      <c r="B1377" s="25" t="s">
        <v>21</v>
      </c>
      <c r="C1377" s="13">
        <f>'[1]都計税・土地'!B34</f>
        <v>0</v>
      </c>
      <c r="D1377" s="5">
        <f>'[1]都計税・土地'!C34</f>
        <v>0</v>
      </c>
      <c r="E1377" s="42">
        <f>'[1]都計税・土地'!D34</f>
        <v>0</v>
      </c>
      <c r="F1377" s="51">
        <f>'[1]都計税・土地'!E34</f>
        <v>0</v>
      </c>
      <c r="G1377" s="5">
        <f>'[1]都計税・土地'!F34</f>
        <v>0</v>
      </c>
      <c r="H1377" s="52">
        <f>'[1]都計税・土地'!G34</f>
        <v>0</v>
      </c>
      <c r="I1377" s="60" t="str">
        <f t="shared" si="150"/>
        <v>-</v>
      </c>
      <c r="J1377" s="8" t="str">
        <f t="shared" si="151"/>
        <v>-</v>
      </c>
      <c r="K1377" s="61" t="str">
        <f t="shared" si="152"/>
        <v>-</v>
      </c>
      <c r="L1377" s="25" t="s">
        <v>21</v>
      </c>
    </row>
    <row r="1378" spans="2:12" ht="13.5">
      <c r="B1378" s="25" t="s">
        <v>22</v>
      </c>
      <c r="C1378" s="13">
        <f>'[1]都計税・土地'!B35</f>
        <v>0</v>
      </c>
      <c r="D1378" s="5">
        <f>'[1]都計税・土地'!C35</f>
        <v>0</v>
      </c>
      <c r="E1378" s="42">
        <f>'[1]都計税・土地'!D35</f>
        <v>0</v>
      </c>
      <c r="F1378" s="51">
        <f>'[1]都計税・土地'!E35</f>
        <v>0</v>
      </c>
      <c r="G1378" s="5">
        <f>'[1]都計税・土地'!F35</f>
        <v>0</v>
      </c>
      <c r="H1378" s="52">
        <f>'[1]都計税・土地'!G35</f>
        <v>0</v>
      </c>
      <c r="I1378" s="60" t="str">
        <f t="shared" si="150"/>
        <v>-</v>
      </c>
      <c r="J1378" s="8" t="str">
        <f t="shared" si="151"/>
        <v>-</v>
      </c>
      <c r="K1378" s="61" t="str">
        <f t="shared" si="152"/>
        <v>-</v>
      </c>
      <c r="L1378" s="25" t="s">
        <v>22</v>
      </c>
    </row>
    <row r="1379" spans="2:12" ht="13.5">
      <c r="B1379" s="25" t="s">
        <v>23</v>
      </c>
      <c r="C1379" s="13">
        <f>'[1]都計税・土地'!B36</f>
        <v>0</v>
      </c>
      <c r="D1379" s="5">
        <f>'[1]都計税・土地'!C36</f>
        <v>0</v>
      </c>
      <c r="E1379" s="42">
        <f>'[1]都計税・土地'!D36</f>
        <v>0</v>
      </c>
      <c r="F1379" s="51">
        <f>'[1]都計税・土地'!E36</f>
        <v>0</v>
      </c>
      <c r="G1379" s="5">
        <f>'[1]都計税・土地'!F36</f>
        <v>0</v>
      </c>
      <c r="H1379" s="52">
        <f>'[1]都計税・土地'!G36</f>
        <v>0</v>
      </c>
      <c r="I1379" s="60" t="str">
        <f t="shared" si="150"/>
        <v>-</v>
      </c>
      <c r="J1379" s="8" t="str">
        <f t="shared" si="151"/>
        <v>-</v>
      </c>
      <c r="K1379" s="61" t="str">
        <f t="shared" si="152"/>
        <v>-</v>
      </c>
      <c r="L1379" s="25" t="s">
        <v>23</v>
      </c>
    </row>
    <row r="1380" spans="2:12" ht="13.5">
      <c r="B1380" s="25" t="s">
        <v>37</v>
      </c>
      <c r="C1380" s="13">
        <f>'[1]都計税・土地'!B37</f>
        <v>0</v>
      </c>
      <c r="D1380" s="5">
        <f>'[1]都計税・土地'!C37</f>
        <v>0</v>
      </c>
      <c r="E1380" s="42">
        <f>'[1]都計税・土地'!D37</f>
        <v>0</v>
      </c>
      <c r="F1380" s="51">
        <f>'[1]都計税・土地'!E37</f>
        <v>0</v>
      </c>
      <c r="G1380" s="5">
        <f>'[1]都計税・土地'!F37</f>
        <v>0</v>
      </c>
      <c r="H1380" s="52">
        <f>'[1]都計税・土地'!G37</f>
        <v>0</v>
      </c>
      <c r="I1380" s="60" t="str">
        <f t="shared" si="150"/>
        <v>-</v>
      </c>
      <c r="J1380" s="8" t="str">
        <f t="shared" si="151"/>
        <v>-</v>
      </c>
      <c r="K1380" s="61" t="str">
        <f t="shared" si="152"/>
        <v>-</v>
      </c>
      <c r="L1380" s="25" t="s">
        <v>37</v>
      </c>
    </row>
    <row r="1381" spans="2:12" ht="13.5">
      <c r="B1381" s="25" t="s">
        <v>24</v>
      </c>
      <c r="C1381" s="13">
        <f>'[1]都計税・土地'!B38</f>
        <v>0</v>
      </c>
      <c r="D1381" s="5">
        <f>'[1]都計税・土地'!C38</f>
        <v>0</v>
      </c>
      <c r="E1381" s="42">
        <f>'[1]都計税・土地'!D38</f>
        <v>0</v>
      </c>
      <c r="F1381" s="51">
        <f>'[1]都計税・土地'!E38</f>
        <v>0</v>
      </c>
      <c r="G1381" s="5">
        <f>'[1]都計税・土地'!F38</f>
        <v>0</v>
      </c>
      <c r="H1381" s="52">
        <f>'[1]都計税・土地'!G38</f>
        <v>0</v>
      </c>
      <c r="I1381" s="60" t="str">
        <f t="shared" si="150"/>
        <v>-</v>
      </c>
      <c r="J1381" s="8" t="str">
        <f t="shared" si="151"/>
        <v>-</v>
      </c>
      <c r="K1381" s="61" t="str">
        <f t="shared" si="152"/>
        <v>-</v>
      </c>
      <c r="L1381" s="25" t="s">
        <v>24</v>
      </c>
    </row>
    <row r="1382" spans="2:12" ht="13.5">
      <c r="B1382" s="25" t="s">
        <v>25</v>
      </c>
      <c r="C1382" s="13">
        <f>'[1]都計税・土地'!B39</f>
        <v>0</v>
      </c>
      <c r="D1382" s="5">
        <f>'[1]都計税・土地'!C39</f>
        <v>0</v>
      </c>
      <c r="E1382" s="42">
        <f>'[1]都計税・土地'!D39</f>
        <v>0</v>
      </c>
      <c r="F1382" s="51">
        <f>'[1]都計税・土地'!E39</f>
        <v>0</v>
      </c>
      <c r="G1382" s="5">
        <f>'[1]都計税・土地'!F39</f>
        <v>0</v>
      </c>
      <c r="H1382" s="52">
        <f>'[1]都計税・土地'!G39</f>
        <v>0</v>
      </c>
      <c r="I1382" s="60" t="str">
        <f t="shared" si="150"/>
        <v>-</v>
      </c>
      <c r="J1382" s="8" t="str">
        <f t="shared" si="151"/>
        <v>-</v>
      </c>
      <c r="K1382" s="61" t="str">
        <f t="shared" si="152"/>
        <v>-</v>
      </c>
      <c r="L1382" s="25" t="s">
        <v>25</v>
      </c>
    </row>
    <row r="1383" spans="2:12" ht="13.5">
      <c r="B1383" s="25" t="s">
        <v>26</v>
      </c>
      <c r="C1383" s="13">
        <f>'[1]都計税・土地'!B40</f>
        <v>0</v>
      </c>
      <c r="D1383" s="5">
        <f>'[1]都計税・土地'!C40</f>
        <v>0</v>
      </c>
      <c r="E1383" s="42">
        <f>'[1]都計税・土地'!D40</f>
        <v>0</v>
      </c>
      <c r="F1383" s="51">
        <f>'[1]都計税・土地'!E40</f>
        <v>0</v>
      </c>
      <c r="G1383" s="5">
        <f>'[1]都計税・土地'!F40</f>
        <v>0</v>
      </c>
      <c r="H1383" s="52">
        <f>'[1]都計税・土地'!G40</f>
        <v>0</v>
      </c>
      <c r="I1383" s="60" t="str">
        <f t="shared" si="150"/>
        <v>-</v>
      </c>
      <c r="J1383" s="8" t="str">
        <f t="shared" si="151"/>
        <v>-</v>
      </c>
      <c r="K1383" s="61" t="str">
        <f t="shared" si="152"/>
        <v>-</v>
      </c>
      <c r="L1383" s="25" t="s">
        <v>26</v>
      </c>
    </row>
    <row r="1384" spans="2:12" ht="13.5">
      <c r="B1384" s="25" t="s">
        <v>27</v>
      </c>
      <c r="C1384" s="13">
        <f>'[1]都計税・土地'!B41</f>
        <v>0</v>
      </c>
      <c r="D1384" s="5">
        <f>'[1]都計税・土地'!C41</f>
        <v>0</v>
      </c>
      <c r="E1384" s="42">
        <f>'[1]都計税・土地'!D41</f>
        <v>0</v>
      </c>
      <c r="F1384" s="51">
        <f>'[1]都計税・土地'!E41</f>
        <v>0</v>
      </c>
      <c r="G1384" s="5">
        <f>'[1]都計税・土地'!F41</f>
        <v>0</v>
      </c>
      <c r="H1384" s="52">
        <f>'[1]都計税・土地'!G41</f>
        <v>0</v>
      </c>
      <c r="I1384" s="60" t="str">
        <f t="shared" si="150"/>
        <v>-</v>
      </c>
      <c r="J1384" s="8" t="str">
        <f t="shared" si="151"/>
        <v>-</v>
      </c>
      <c r="K1384" s="61" t="str">
        <f t="shared" si="152"/>
        <v>-</v>
      </c>
      <c r="L1384" s="25" t="s">
        <v>27</v>
      </c>
    </row>
    <row r="1385" spans="2:12" ht="13.5">
      <c r="B1385" s="25" t="s">
        <v>28</v>
      </c>
      <c r="C1385" s="13">
        <f>'[1]都計税・土地'!B42</f>
        <v>0</v>
      </c>
      <c r="D1385" s="5">
        <f>'[1]都計税・土地'!C42</f>
        <v>0</v>
      </c>
      <c r="E1385" s="42">
        <f>'[1]都計税・土地'!D42</f>
        <v>0</v>
      </c>
      <c r="F1385" s="51">
        <f>'[1]都計税・土地'!E42</f>
        <v>0</v>
      </c>
      <c r="G1385" s="5">
        <f>'[1]都計税・土地'!F42</f>
        <v>0</v>
      </c>
      <c r="H1385" s="52">
        <f>'[1]都計税・土地'!G42</f>
        <v>0</v>
      </c>
      <c r="I1385" s="60" t="str">
        <f t="shared" si="150"/>
        <v>-</v>
      </c>
      <c r="J1385" s="8" t="str">
        <f t="shared" si="151"/>
        <v>-</v>
      </c>
      <c r="K1385" s="61" t="str">
        <f t="shared" si="152"/>
        <v>-</v>
      </c>
      <c r="L1385" s="25" t="s">
        <v>28</v>
      </c>
    </row>
    <row r="1386" spans="2:12" ht="13.5">
      <c r="B1386" s="25" t="s">
        <v>29</v>
      </c>
      <c r="C1386" s="13">
        <f>'[1]都計税・土地'!B43</f>
        <v>0</v>
      </c>
      <c r="D1386" s="5">
        <f>'[1]都計税・土地'!C43</f>
        <v>0</v>
      </c>
      <c r="E1386" s="42">
        <f>'[1]都計税・土地'!D43</f>
        <v>0</v>
      </c>
      <c r="F1386" s="51">
        <f>'[1]都計税・土地'!E43</f>
        <v>0</v>
      </c>
      <c r="G1386" s="5">
        <f>'[1]都計税・土地'!F43</f>
        <v>0</v>
      </c>
      <c r="H1386" s="52">
        <f>'[1]都計税・土地'!G43</f>
        <v>0</v>
      </c>
      <c r="I1386" s="60" t="str">
        <f t="shared" si="150"/>
        <v>-</v>
      </c>
      <c r="J1386" s="8" t="str">
        <f t="shared" si="151"/>
        <v>-</v>
      </c>
      <c r="K1386" s="61" t="str">
        <f t="shared" si="152"/>
        <v>-</v>
      </c>
      <c r="L1386" s="25" t="s">
        <v>29</v>
      </c>
    </row>
    <row r="1387" spans="2:12" ht="13.5">
      <c r="B1387" s="25" t="s">
        <v>30</v>
      </c>
      <c r="C1387" s="13">
        <f>'[1]都計税・土地'!B44</f>
        <v>0</v>
      </c>
      <c r="D1387" s="7">
        <f>'[1]都計税・土地'!C44</f>
        <v>0</v>
      </c>
      <c r="E1387" s="42">
        <f>'[1]都計税・土地'!D44</f>
        <v>0</v>
      </c>
      <c r="F1387" s="51">
        <f>'[1]都計税・土地'!E44</f>
        <v>0</v>
      </c>
      <c r="G1387" s="7">
        <f>'[1]都計税・土地'!F44</f>
        <v>0</v>
      </c>
      <c r="H1387" s="52">
        <f>'[1]都計税・土地'!G44</f>
        <v>0</v>
      </c>
      <c r="I1387" s="60" t="str">
        <f t="shared" si="150"/>
        <v>-</v>
      </c>
      <c r="J1387" s="7" t="str">
        <f t="shared" si="151"/>
        <v>-</v>
      </c>
      <c r="K1387" s="61" t="str">
        <f t="shared" si="152"/>
        <v>-</v>
      </c>
      <c r="L1387" s="25" t="s">
        <v>30</v>
      </c>
    </row>
    <row r="1388" spans="2:12" ht="13.5">
      <c r="B1388" s="25" t="s">
        <v>31</v>
      </c>
      <c r="C1388" s="13">
        <f>'[1]都計税・土地'!B45</f>
        <v>0</v>
      </c>
      <c r="D1388" s="5">
        <f>'[1]都計税・土地'!C45</f>
        <v>0</v>
      </c>
      <c r="E1388" s="42">
        <f>'[1]都計税・土地'!D45</f>
        <v>0</v>
      </c>
      <c r="F1388" s="51">
        <f>'[1]都計税・土地'!E45</f>
        <v>0</v>
      </c>
      <c r="G1388" s="5">
        <f>'[1]都計税・土地'!F45</f>
        <v>0</v>
      </c>
      <c r="H1388" s="52">
        <f>'[1]都計税・土地'!G45</f>
        <v>0</v>
      </c>
      <c r="I1388" s="60" t="str">
        <f t="shared" si="150"/>
        <v>-</v>
      </c>
      <c r="J1388" s="8" t="str">
        <f t="shared" si="151"/>
        <v>-</v>
      </c>
      <c r="K1388" s="61" t="str">
        <f t="shared" si="152"/>
        <v>-</v>
      </c>
      <c r="L1388" s="25" t="s">
        <v>31</v>
      </c>
    </row>
    <row r="1389" spans="2:12" ht="13.5">
      <c r="B1389" s="26" t="s">
        <v>32</v>
      </c>
      <c r="C1389" s="14">
        <f>'[1]都計税・土地'!B46</f>
        <v>0</v>
      </c>
      <c r="D1389" s="15">
        <f>'[1]都計税・土地'!C46</f>
        <v>0</v>
      </c>
      <c r="E1389" s="43">
        <f>'[1]都計税・土地'!D46</f>
        <v>0</v>
      </c>
      <c r="F1389" s="53">
        <f>'[1]都計税・土地'!E46</f>
        <v>0</v>
      </c>
      <c r="G1389" s="15">
        <f>'[1]都計税・土地'!F46</f>
        <v>0</v>
      </c>
      <c r="H1389" s="54">
        <f>'[1]都計税・土地'!G46</f>
        <v>0</v>
      </c>
      <c r="I1389" s="62" t="str">
        <f t="shared" si="150"/>
        <v>-</v>
      </c>
      <c r="J1389" s="63" t="str">
        <f t="shared" si="151"/>
        <v>-</v>
      </c>
      <c r="K1389" s="64" t="str">
        <f t="shared" si="152"/>
        <v>-</v>
      </c>
      <c r="L1389" s="26" t="s">
        <v>32</v>
      </c>
    </row>
    <row r="1390" spans="2:12" ht="15.75" customHeight="1">
      <c r="B1390" s="36" t="s">
        <v>38</v>
      </c>
      <c r="C1390" s="37">
        <f>'[1]都計税・土地'!B47</f>
        <v>342081</v>
      </c>
      <c r="D1390" s="38">
        <f>'[1]都計税・土地'!C47</f>
        <v>59213</v>
      </c>
      <c r="E1390" s="44">
        <f>'[1]都計税・土地'!D47</f>
        <v>401294</v>
      </c>
      <c r="F1390" s="55">
        <f>'[1]都計税・土地'!E47</f>
        <v>335103</v>
      </c>
      <c r="G1390" s="38">
        <f>'[1]都計税・土地'!F47</f>
        <v>13061</v>
      </c>
      <c r="H1390" s="56">
        <f>'[1]都計税・土地'!G47</f>
        <v>348164</v>
      </c>
      <c r="I1390" s="48">
        <f t="shared" si="150"/>
        <v>98</v>
      </c>
      <c r="J1390" s="39">
        <f t="shared" si="151"/>
        <v>22.1</v>
      </c>
      <c r="K1390" s="40">
        <f t="shared" si="152"/>
        <v>86.8</v>
      </c>
      <c r="L1390" s="36" t="s">
        <v>38</v>
      </c>
    </row>
    <row r="1391" spans="2:12" ht="15.75" customHeight="1">
      <c r="B1391" s="36" t="s">
        <v>39</v>
      </c>
      <c r="C1391" s="37">
        <f>'[1]都計税・土地'!B48</f>
        <v>5254874</v>
      </c>
      <c r="D1391" s="38">
        <f>'[1]都計税・土地'!C48</f>
        <v>789775</v>
      </c>
      <c r="E1391" s="44">
        <f>'[1]都計税・土地'!D48</f>
        <v>6044649</v>
      </c>
      <c r="F1391" s="55">
        <f>'[1]都計税・土地'!E48</f>
        <v>5104352</v>
      </c>
      <c r="G1391" s="38">
        <f>'[1]都計税・土地'!F48</f>
        <v>156537</v>
      </c>
      <c r="H1391" s="56">
        <f>'[1]都計税・土地'!G48</f>
        <v>5260889</v>
      </c>
      <c r="I1391" s="48">
        <f t="shared" si="150"/>
        <v>97.1</v>
      </c>
      <c r="J1391" s="39">
        <f t="shared" si="151"/>
        <v>19.8</v>
      </c>
      <c r="K1391" s="40">
        <f t="shared" si="152"/>
        <v>87</v>
      </c>
      <c r="L1391" s="36" t="s">
        <v>39</v>
      </c>
    </row>
    <row r="1393" ht="18.75">
      <c r="B1393" s="3" t="s">
        <v>74</v>
      </c>
    </row>
    <row r="1394" ht="13.5">
      <c r="K1394" s="1" t="s">
        <v>45</v>
      </c>
    </row>
    <row r="1395" spans="1:12" s="2" customFormat="1" ht="17.25" customHeight="1">
      <c r="A1395" s="1"/>
      <c r="B1395" s="22" t="s">
        <v>48</v>
      </c>
      <c r="C1395" s="167" t="s">
        <v>41</v>
      </c>
      <c r="D1395" s="168"/>
      <c r="E1395" s="169"/>
      <c r="F1395" s="168" t="s">
        <v>42</v>
      </c>
      <c r="G1395" s="168"/>
      <c r="H1395" s="168"/>
      <c r="I1395" s="167" t="s">
        <v>43</v>
      </c>
      <c r="J1395" s="168"/>
      <c r="K1395" s="169"/>
      <c r="L1395" s="22" t="s">
        <v>46</v>
      </c>
    </row>
    <row r="1396" spans="1:12" s="2" customFormat="1" ht="17.25" customHeight="1">
      <c r="A1396" s="1"/>
      <c r="B1396" s="23"/>
      <c r="C1396" s="12" t="s">
        <v>34</v>
      </c>
      <c r="D1396" s="9" t="s">
        <v>35</v>
      </c>
      <c r="E1396" s="10" t="s">
        <v>40</v>
      </c>
      <c r="F1396" s="31" t="s">
        <v>34</v>
      </c>
      <c r="G1396" s="9" t="s">
        <v>35</v>
      </c>
      <c r="H1396" s="32" t="s">
        <v>40</v>
      </c>
      <c r="I1396" s="12" t="s">
        <v>89</v>
      </c>
      <c r="J1396" s="9" t="s">
        <v>90</v>
      </c>
      <c r="K1396" s="10" t="s">
        <v>91</v>
      </c>
      <c r="L1396" s="23"/>
    </row>
    <row r="1397" spans="2:12" s="2" customFormat="1" ht="17.25" customHeight="1">
      <c r="B1397" s="27" t="s">
        <v>44</v>
      </c>
      <c r="C1397" s="28" t="s">
        <v>92</v>
      </c>
      <c r="D1397" s="29" t="s">
        <v>93</v>
      </c>
      <c r="E1397" s="30" t="s">
        <v>94</v>
      </c>
      <c r="F1397" s="33" t="s">
        <v>95</v>
      </c>
      <c r="G1397" s="29" t="s">
        <v>96</v>
      </c>
      <c r="H1397" s="34" t="s">
        <v>97</v>
      </c>
      <c r="I1397" s="28"/>
      <c r="J1397" s="29"/>
      <c r="K1397" s="30"/>
      <c r="L1397" s="27" t="s">
        <v>47</v>
      </c>
    </row>
    <row r="1398" spans="1:12" ht="13.5">
      <c r="A1398" s="2"/>
      <c r="B1398" s="24" t="s">
        <v>98</v>
      </c>
      <c r="C1398" s="18">
        <f>'[1]都計税・家屋'!B7</f>
        <v>1291678</v>
      </c>
      <c r="D1398" s="19">
        <f>'[1]都計税・家屋'!C7</f>
        <v>201196</v>
      </c>
      <c r="E1398" s="41">
        <f>'[1]都計税・家屋'!D7</f>
        <v>1492874</v>
      </c>
      <c r="F1398" s="49">
        <f>'[1]都計税・家屋'!E7</f>
        <v>1247455</v>
      </c>
      <c r="G1398" s="19">
        <f>'[1]都計税・家屋'!F7</f>
        <v>37398</v>
      </c>
      <c r="H1398" s="50">
        <f>'[1]都計税・家屋'!G7</f>
        <v>1284853</v>
      </c>
      <c r="I1398" s="57">
        <f aca="true" t="shared" si="153" ref="I1398:I1439">IF(C1398=0,"-",ROUND(F1398/C1398*100,1))</f>
        <v>96.6</v>
      </c>
      <c r="J1398" s="58">
        <f aca="true" t="shared" si="154" ref="J1398:J1439">IF(D1398=0,"-",ROUND(G1398/D1398*100,1))</f>
        <v>18.6</v>
      </c>
      <c r="K1398" s="59">
        <f aca="true" t="shared" si="155" ref="K1398:K1439">IF(E1398=0,"-",ROUND(H1398/E1398*100,1))</f>
        <v>86.1</v>
      </c>
      <c r="L1398" s="35" t="s">
        <v>98</v>
      </c>
    </row>
    <row r="1399" spans="1:12" ht="13.5">
      <c r="A1399" s="2"/>
      <c r="B1399" s="25" t="s">
        <v>0</v>
      </c>
      <c r="C1399" s="13">
        <f>'[1]都計税・家屋'!B8</f>
        <v>182163</v>
      </c>
      <c r="D1399" s="5">
        <f>'[1]都計税・家屋'!C8</f>
        <v>30575</v>
      </c>
      <c r="E1399" s="42">
        <f>'[1]都計税・家屋'!D8</f>
        <v>212738</v>
      </c>
      <c r="F1399" s="51">
        <f>'[1]都計税・家屋'!E8</f>
        <v>175653</v>
      </c>
      <c r="G1399" s="5">
        <f>'[1]都計税・家屋'!F8</f>
        <v>6189</v>
      </c>
      <c r="H1399" s="52">
        <f>'[1]都計税・家屋'!G8</f>
        <v>181842</v>
      </c>
      <c r="I1399" s="60">
        <f t="shared" si="153"/>
        <v>96.4</v>
      </c>
      <c r="J1399" s="8">
        <f t="shared" si="154"/>
        <v>20.2</v>
      </c>
      <c r="K1399" s="61">
        <f t="shared" si="155"/>
        <v>85.5</v>
      </c>
      <c r="L1399" s="25" t="s">
        <v>0</v>
      </c>
    </row>
    <row r="1400" spans="2:12" ht="13.5">
      <c r="B1400" s="25" t="s">
        <v>1</v>
      </c>
      <c r="C1400" s="13">
        <f>'[1]都計税・家屋'!B9</f>
        <v>315427</v>
      </c>
      <c r="D1400" s="5">
        <f>'[1]都計税・家屋'!C9</f>
        <v>38857</v>
      </c>
      <c r="E1400" s="42">
        <f>'[1]都計税・家屋'!D9</f>
        <v>354284</v>
      </c>
      <c r="F1400" s="51">
        <f>'[1]都計税・家屋'!E9</f>
        <v>305788</v>
      </c>
      <c r="G1400" s="5">
        <f>'[1]都計税・家屋'!F9</f>
        <v>9191</v>
      </c>
      <c r="H1400" s="52">
        <f>'[1]都計税・家屋'!G9</f>
        <v>314979</v>
      </c>
      <c r="I1400" s="60">
        <f t="shared" si="153"/>
        <v>96.9</v>
      </c>
      <c r="J1400" s="8">
        <f t="shared" si="154"/>
        <v>23.7</v>
      </c>
      <c r="K1400" s="61">
        <f t="shared" si="155"/>
        <v>88.9</v>
      </c>
      <c r="L1400" s="25" t="s">
        <v>1</v>
      </c>
    </row>
    <row r="1401" spans="2:12" ht="13.5">
      <c r="B1401" s="25" t="s">
        <v>2</v>
      </c>
      <c r="C1401" s="13">
        <f>'[1]都計税・家屋'!B10</f>
        <v>236679</v>
      </c>
      <c r="D1401" s="5">
        <f>'[1]都計税・家屋'!C10</f>
        <v>30566</v>
      </c>
      <c r="E1401" s="42">
        <f>'[1]都計税・家屋'!D10</f>
        <v>267245</v>
      </c>
      <c r="F1401" s="51">
        <f>'[1]都計税・家屋'!E10</f>
        <v>231393</v>
      </c>
      <c r="G1401" s="5">
        <f>'[1]都計税・家屋'!F10</f>
        <v>6164</v>
      </c>
      <c r="H1401" s="52">
        <f>'[1]都計税・家屋'!G10</f>
        <v>237557</v>
      </c>
      <c r="I1401" s="60">
        <f t="shared" si="153"/>
        <v>97.8</v>
      </c>
      <c r="J1401" s="8">
        <f t="shared" si="154"/>
        <v>20.2</v>
      </c>
      <c r="K1401" s="61">
        <f t="shared" si="155"/>
        <v>88.9</v>
      </c>
      <c r="L1401" s="25" t="s">
        <v>2</v>
      </c>
    </row>
    <row r="1402" spans="2:12" ht="13.5">
      <c r="B1402" s="25" t="s">
        <v>3</v>
      </c>
      <c r="C1402" s="13">
        <f>'[1]都計税・家屋'!B11</f>
        <v>507840</v>
      </c>
      <c r="D1402" s="5">
        <f>'[1]都計税・家屋'!C11</f>
        <v>52971</v>
      </c>
      <c r="E1402" s="42">
        <f>'[1]都計税・家屋'!D11</f>
        <v>560811</v>
      </c>
      <c r="F1402" s="51">
        <f>'[1]都計税・家屋'!E11</f>
        <v>496820</v>
      </c>
      <c r="G1402" s="5">
        <f>'[1]都計税・家屋'!F11</f>
        <v>11309</v>
      </c>
      <c r="H1402" s="52">
        <f>'[1]都計税・家屋'!G11</f>
        <v>508129</v>
      </c>
      <c r="I1402" s="60">
        <f t="shared" si="153"/>
        <v>97.8</v>
      </c>
      <c r="J1402" s="8">
        <f t="shared" si="154"/>
        <v>21.3</v>
      </c>
      <c r="K1402" s="61">
        <f t="shared" si="155"/>
        <v>90.6</v>
      </c>
      <c r="L1402" s="25" t="s">
        <v>3</v>
      </c>
    </row>
    <row r="1403" spans="2:12" ht="13.5">
      <c r="B1403" s="25" t="s">
        <v>4</v>
      </c>
      <c r="C1403" s="13">
        <f>'[1]都計税・家屋'!B12</f>
        <v>185885</v>
      </c>
      <c r="D1403" s="5">
        <f>'[1]都計税・家屋'!C12</f>
        <v>26333</v>
      </c>
      <c r="E1403" s="42">
        <f>'[1]都計税・家屋'!D12</f>
        <v>212218</v>
      </c>
      <c r="F1403" s="51">
        <f>'[1]都計税・家屋'!E12</f>
        <v>179366</v>
      </c>
      <c r="G1403" s="5">
        <f>'[1]都計税・家屋'!F12</f>
        <v>6318</v>
      </c>
      <c r="H1403" s="52">
        <f>'[1]都計税・家屋'!G12</f>
        <v>185684</v>
      </c>
      <c r="I1403" s="60">
        <f t="shared" si="153"/>
        <v>96.5</v>
      </c>
      <c r="J1403" s="8">
        <f t="shared" si="154"/>
        <v>24</v>
      </c>
      <c r="K1403" s="61">
        <f t="shared" si="155"/>
        <v>87.5</v>
      </c>
      <c r="L1403" s="25" t="s">
        <v>4</v>
      </c>
    </row>
    <row r="1404" spans="2:12" ht="13.5">
      <c r="B1404" s="25" t="s">
        <v>80</v>
      </c>
      <c r="C1404" s="13">
        <f>'[1]都計税・家屋'!B13</f>
        <v>62998</v>
      </c>
      <c r="D1404" s="5">
        <f>'[1]都計税・家屋'!C13</f>
        <v>7906</v>
      </c>
      <c r="E1404" s="42">
        <f>'[1]都計税・家屋'!D13</f>
        <v>70904</v>
      </c>
      <c r="F1404" s="51">
        <f>'[1]都計税・家屋'!E13</f>
        <v>61429</v>
      </c>
      <c r="G1404" s="5">
        <f>'[1]都計税・家屋'!F13</f>
        <v>1980</v>
      </c>
      <c r="H1404" s="52">
        <f>'[1]都計税・家屋'!G13</f>
        <v>63409</v>
      </c>
      <c r="I1404" s="60">
        <f t="shared" si="153"/>
        <v>97.5</v>
      </c>
      <c r="J1404" s="8">
        <f t="shared" si="154"/>
        <v>25</v>
      </c>
      <c r="K1404" s="61">
        <f t="shared" si="155"/>
        <v>89.4</v>
      </c>
      <c r="L1404" s="25" t="s">
        <v>81</v>
      </c>
    </row>
    <row r="1405" spans="2:12" ht="13.5">
      <c r="B1405" s="25" t="s">
        <v>5</v>
      </c>
      <c r="C1405" s="13">
        <f>'[1]都計税・家屋'!B14</f>
        <v>44352</v>
      </c>
      <c r="D1405" s="5">
        <f>'[1]都計税・家屋'!C14</f>
        <v>14634</v>
      </c>
      <c r="E1405" s="42">
        <f>'[1]都計税・家屋'!D14</f>
        <v>58986</v>
      </c>
      <c r="F1405" s="51">
        <f>'[1]都計税・家屋'!E14</f>
        <v>42232</v>
      </c>
      <c r="G1405" s="5">
        <f>'[1]都計税・家屋'!F14</f>
        <v>1982</v>
      </c>
      <c r="H1405" s="52">
        <f>'[1]都計税・家屋'!G14</f>
        <v>44214</v>
      </c>
      <c r="I1405" s="60">
        <f t="shared" si="153"/>
        <v>95.2</v>
      </c>
      <c r="J1405" s="8">
        <f t="shared" si="154"/>
        <v>13.5</v>
      </c>
      <c r="K1405" s="61">
        <f t="shared" si="155"/>
        <v>75</v>
      </c>
      <c r="L1405" s="25" t="s">
        <v>5</v>
      </c>
    </row>
    <row r="1406" spans="2:12" ht="13.5">
      <c r="B1406" s="25" t="s">
        <v>6</v>
      </c>
      <c r="C1406" s="13">
        <f>'[1]都計税・家屋'!B15</f>
        <v>495362</v>
      </c>
      <c r="D1406" s="5">
        <f>'[1]都計税・家屋'!C15</f>
        <v>71638</v>
      </c>
      <c r="E1406" s="42">
        <f>'[1]都計税・家屋'!D15</f>
        <v>567000</v>
      </c>
      <c r="F1406" s="51">
        <f>'[1]都計税・家屋'!E15</f>
        <v>485642</v>
      </c>
      <c r="G1406" s="5">
        <f>'[1]都計税・家屋'!F15</f>
        <v>12369</v>
      </c>
      <c r="H1406" s="52">
        <f>'[1]都計税・家屋'!G15</f>
        <v>498011</v>
      </c>
      <c r="I1406" s="60">
        <f t="shared" si="153"/>
        <v>98</v>
      </c>
      <c r="J1406" s="8">
        <f t="shared" si="154"/>
        <v>17.3</v>
      </c>
      <c r="K1406" s="61">
        <f t="shared" si="155"/>
        <v>87.8</v>
      </c>
      <c r="L1406" s="25" t="s">
        <v>6</v>
      </c>
    </row>
    <row r="1407" spans="2:12" ht="13.5">
      <c r="B1407" s="26" t="s">
        <v>7</v>
      </c>
      <c r="C1407" s="14">
        <f>'[1]都計税・家屋'!B16</f>
        <v>0</v>
      </c>
      <c r="D1407" s="15">
        <f>'[1]都計税・家屋'!C16</f>
        <v>0</v>
      </c>
      <c r="E1407" s="43">
        <f>'[1]都計税・家屋'!D16</f>
        <v>0</v>
      </c>
      <c r="F1407" s="53">
        <f>'[1]都計税・家屋'!E16</f>
        <v>0</v>
      </c>
      <c r="G1407" s="15">
        <f>'[1]都計税・家屋'!F16</f>
        <v>0</v>
      </c>
      <c r="H1407" s="54">
        <f>'[1]都計税・家屋'!G16</f>
        <v>0</v>
      </c>
      <c r="I1407" s="62" t="str">
        <f t="shared" si="153"/>
        <v>-</v>
      </c>
      <c r="J1407" s="63" t="str">
        <f t="shared" si="154"/>
        <v>-</v>
      </c>
      <c r="K1407" s="64" t="str">
        <f t="shared" si="155"/>
        <v>-</v>
      </c>
      <c r="L1407" s="26" t="s">
        <v>7</v>
      </c>
    </row>
    <row r="1408" spans="2:12" ht="13.5">
      <c r="B1408" s="25" t="str">
        <f>B1360</f>
        <v>葛　城　市</v>
      </c>
      <c r="C1408" s="14">
        <f>'[1]都計税・家屋'!B17</f>
        <v>0</v>
      </c>
      <c r="D1408" s="15">
        <f>'[1]都計税・家屋'!C17</f>
        <v>0</v>
      </c>
      <c r="E1408" s="43">
        <f>'[1]都計税・家屋'!D17</f>
        <v>0</v>
      </c>
      <c r="F1408" s="53">
        <f>'[1]都計税・家屋'!E17</f>
        <v>0</v>
      </c>
      <c r="G1408" s="15">
        <f>'[1]都計税・家屋'!F17</f>
        <v>0</v>
      </c>
      <c r="H1408" s="54">
        <f>'[1]都計税・家屋'!G17</f>
        <v>0</v>
      </c>
      <c r="I1408" s="62" t="str">
        <f t="shared" si="153"/>
        <v>-</v>
      </c>
      <c r="J1408" s="63" t="str">
        <f t="shared" si="154"/>
        <v>-</v>
      </c>
      <c r="K1408" s="64" t="str">
        <f t="shared" si="155"/>
        <v>-</v>
      </c>
      <c r="L1408" s="25" t="str">
        <f>B1408</f>
        <v>葛　城　市</v>
      </c>
    </row>
    <row r="1409" spans="2:12" ht="13.5">
      <c r="B1409" s="80" t="s">
        <v>87</v>
      </c>
      <c r="C1409" s="14">
        <f>'[1]都計税・家屋'!B18</f>
        <v>0</v>
      </c>
      <c r="D1409" s="15">
        <f>'[1]都計税・家屋'!C18</f>
        <v>0</v>
      </c>
      <c r="E1409" s="43">
        <f>'[1]都計税・家屋'!D18</f>
        <v>0</v>
      </c>
      <c r="F1409" s="53">
        <f>'[1]都計税・家屋'!E18</f>
        <v>0</v>
      </c>
      <c r="G1409" s="15">
        <f>'[1]都計税・家屋'!F18</f>
        <v>0</v>
      </c>
      <c r="H1409" s="54">
        <f>'[1]都計税・家屋'!G18</f>
        <v>0</v>
      </c>
      <c r="I1409" s="62" t="str">
        <f t="shared" si="153"/>
        <v>-</v>
      </c>
      <c r="J1409" s="63" t="str">
        <f t="shared" si="154"/>
        <v>-</v>
      </c>
      <c r="K1409" s="64" t="str">
        <f t="shared" si="155"/>
        <v>-</v>
      </c>
      <c r="L1409" s="80" t="s">
        <v>87</v>
      </c>
    </row>
    <row r="1410" spans="2:12" ht="15.75" customHeight="1">
      <c r="B1410" s="36" t="s">
        <v>36</v>
      </c>
      <c r="C1410" s="37">
        <f>'[1]都計税・家屋'!B19</f>
        <v>3322384</v>
      </c>
      <c r="D1410" s="38">
        <f>'[1]都計税・家屋'!C19</f>
        <v>474676</v>
      </c>
      <c r="E1410" s="44">
        <f>'[1]都計税・家屋'!D19</f>
        <v>3797060</v>
      </c>
      <c r="F1410" s="55">
        <f>'[1]都計税・家屋'!E19</f>
        <v>3225778</v>
      </c>
      <c r="G1410" s="38">
        <f>'[1]都計税・家屋'!F19</f>
        <v>92900</v>
      </c>
      <c r="H1410" s="56">
        <f>'[1]都計税・家屋'!G19</f>
        <v>3318678</v>
      </c>
      <c r="I1410" s="65">
        <f t="shared" si="153"/>
        <v>97.1</v>
      </c>
      <c r="J1410" s="66">
        <f t="shared" si="154"/>
        <v>19.6</v>
      </c>
      <c r="K1410" s="67">
        <f t="shared" si="155"/>
        <v>87.4</v>
      </c>
      <c r="L1410" s="36" t="s">
        <v>36</v>
      </c>
    </row>
    <row r="1411" spans="2:12" ht="13.5">
      <c r="B1411" s="25" t="s">
        <v>8</v>
      </c>
      <c r="C1411" s="13">
        <f>'[1]都計税・家屋'!B20</f>
        <v>0</v>
      </c>
      <c r="D1411" s="5">
        <f>'[1]都計税・家屋'!C20</f>
        <v>0</v>
      </c>
      <c r="E1411" s="42">
        <f>'[1]都計税・家屋'!D20</f>
        <v>0</v>
      </c>
      <c r="F1411" s="51">
        <f>'[1]都計税・家屋'!E20</f>
        <v>0</v>
      </c>
      <c r="G1411" s="5">
        <f>'[1]都計税・家屋'!F20</f>
        <v>0</v>
      </c>
      <c r="H1411" s="52">
        <f>'[1]都計税・家屋'!G20</f>
        <v>0</v>
      </c>
      <c r="I1411" s="60" t="str">
        <f t="shared" si="153"/>
        <v>-</v>
      </c>
      <c r="J1411" s="8" t="str">
        <f t="shared" si="154"/>
        <v>-</v>
      </c>
      <c r="K1411" s="61" t="str">
        <f t="shared" si="155"/>
        <v>-</v>
      </c>
      <c r="L1411" s="25" t="s">
        <v>8</v>
      </c>
    </row>
    <row r="1412" spans="2:12" ht="13.5">
      <c r="B1412" s="25" t="s">
        <v>9</v>
      </c>
      <c r="C1412" s="13">
        <f>'[1]都計税・家屋'!B21</f>
        <v>0</v>
      </c>
      <c r="D1412" s="5">
        <f>'[1]都計税・家屋'!C21</f>
        <v>0</v>
      </c>
      <c r="E1412" s="42">
        <f>'[1]都計税・家屋'!D21</f>
        <v>0</v>
      </c>
      <c r="F1412" s="51">
        <f>'[1]都計税・家屋'!E21</f>
        <v>0</v>
      </c>
      <c r="G1412" s="5">
        <f>'[1]都計税・家屋'!F21</f>
        <v>0</v>
      </c>
      <c r="H1412" s="52">
        <f>'[1]都計税・家屋'!G21</f>
        <v>0</v>
      </c>
      <c r="I1412" s="60" t="str">
        <f t="shared" si="153"/>
        <v>-</v>
      </c>
      <c r="J1412" s="8" t="str">
        <f t="shared" si="154"/>
        <v>-</v>
      </c>
      <c r="K1412" s="61" t="str">
        <f t="shared" si="155"/>
        <v>-</v>
      </c>
      <c r="L1412" s="25" t="s">
        <v>9</v>
      </c>
    </row>
    <row r="1413" spans="2:12" ht="13.5">
      <c r="B1413" s="25" t="s">
        <v>10</v>
      </c>
      <c r="C1413" s="13">
        <f>'[1]都計税・家屋'!B22</f>
        <v>53385</v>
      </c>
      <c r="D1413" s="5">
        <f>'[1]都計税・家屋'!C22</f>
        <v>11679</v>
      </c>
      <c r="E1413" s="42">
        <f>'[1]都計税・家屋'!D22</f>
        <v>65064</v>
      </c>
      <c r="F1413" s="51">
        <f>'[1]都計税・家屋'!E22</f>
        <v>51659</v>
      </c>
      <c r="G1413" s="5">
        <f>'[1]都計税・家屋'!F22</f>
        <v>2257</v>
      </c>
      <c r="H1413" s="52">
        <f>'[1]都計税・家屋'!G22</f>
        <v>53916</v>
      </c>
      <c r="I1413" s="60">
        <f t="shared" si="153"/>
        <v>96.8</v>
      </c>
      <c r="J1413" s="8">
        <f t="shared" si="154"/>
        <v>19.3</v>
      </c>
      <c r="K1413" s="61">
        <f t="shared" si="155"/>
        <v>82.9</v>
      </c>
      <c r="L1413" s="25" t="s">
        <v>10</v>
      </c>
    </row>
    <row r="1414" spans="2:12" ht="13.5">
      <c r="B1414" s="25" t="s">
        <v>11</v>
      </c>
      <c r="C1414" s="13">
        <f>'[1]都計税・家屋'!B23</f>
        <v>43946</v>
      </c>
      <c r="D1414" s="5">
        <f>'[1]都計税・家屋'!C23</f>
        <v>4033</v>
      </c>
      <c r="E1414" s="42">
        <f>'[1]都計税・家屋'!D23</f>
        <v>47979</v>
      </c>
      <c r="F1414" s="51">
        <f>'[1]都計税・家屋'!E23</f>
        <v>43028</v>
      </c>
      <c r="G1414" s="5">
        <f>'[1]都計税・家屋'!F23</f>
        <v>1289</v>
      </c>
      <c r="H1414" s="52">
        <f>'[1]都計税・家屋'!G23</f>
        <v>44317</v>
      </c>
      <c r="I1414" s="60">
        <f t="shared" si="153"/>
        <v>97.9</v>
      </c>
      <c r="J1414" s="8">
        <f t="shared" si="154"/>
        <v>32</v>
      </c>
      <c r="K1414" s="61">
        <f t="shared" si="155"/>
        <v>92.4</v>
      </c>
      <c r="L1414" s="25" t="s">
        <v>11</v>
      </c>
    </row>
    <row r="1415" spans="2:12" ht="13.5">
      <c r="B1415" s="25" t="s">
        <v>12</v>
      </c>
      <c r="C1415" s="13">
        <f>'[1]都計税・家屋'!B24</f>
        <v>0</v>
      </c>
      <c r="D1415" s="5">
        <f>'[1]都計税・家屋'!C24</f>
        <v>0</v>
      </c>
      <c r="E1415" s="42">
        <f>'[1]都計税・家屋'!D24</f>
        <v>0</v>
      </c>
      <c r="F1415" s="51">
        <f>'[1]都計税・家屋'!E24</f>
        <v>0</v>
      </c>
      <c r="G1415" s="5">
        <f>'[1]都計税・家屋'!F24</f>
        <v>0</v>
      </c>
      <c r="H1415" s="52">
        <f>'[1]都計税・家屋'!G24</f>
        <v>0</v>
      </c>
      <c r="I1415" s="60" t="str">
        <f t="shared" si="153"/>
        <v>-</v>
      </c>
      <c r="J1415" s="8" t="str">
        <f t="shared" si="154"/>
        <v>-</v>
      </c>
      <c r="K1415" s="61" t="str">
        <f t="shared" si="155"/>
        <v>-</v>
      </c>
      <c r="L1415" s="25" t="s">
        <v>12</v>
      </c>
    </row>
    <row r="1416" spans="2:12" ht="13.5">
      <c r="B1416" s="25" t="s">
        <v>33</v>
      </c>
      <c r="C1416" s="13">
        <f>'[1]都計税・家屋'!B25</f>
        <v>0</v>
      </c>
      <c r="D1416" s="5">
        <f>'[1]都計税・家屋'!C25</f>
        <v>0</v>
      </c>
      <c r="E1416" s="42">
        <f>'[1]都計税・家屋'!D25</f>
        <v>0</v>
      </c>
      <c r="F1416" s="51">
        <f>'[1]都計税・家屋'!E25</f>
        <v>0</v>
      </c>
      <c r="G1416" s="5">
        <f>'[1]都計税・家屋'!F25</f>
        <v>0</v>
      </c>
      <c r="H1416" s="52">
        <f>'[1]都計税・家屋'!G25</f>
        <v>0</v>
      </c>
      <c r="I1416" s="60" t="str">
        <f t="shared" si="153"/>
        <v>-</v>
      </c>
      <c r="J1416" s="8" t="str">
        <f t="shared" si="154"/>
        <v>-</v>
      </c>
      <c r="K1416" s="61" t="str">
        <f t="shared" si="155"/>
        <v>-</v>
      </c>
      <c r="L1416" s="25" t="s">
        <v>33</v>
      </c>
    </row>
    <row r="1417" spans="2:12" ht="13.5">
      <c r="B1417" s="25" t="s">
        <v>13</v>
      </c>
      <c r="C1417" s="13">
        <f>'[1]都計税・家屋'!B26</f>
        <v>0</v>
      </c>
      <c r="D1417" s="5">
        <f>'[1]都計税・家屋'!C26</f>
        <v>0</v>
      </c>
      <c r="E1417" s="42">
        <f>'[1]都計税・家屋'!D26</f>
        <v>0</v>
      </c>
      <c r="F1417" s="51">
        <f>'[1]都計税・家屋'!E26</f>
        <v>0</v>
      </c>
      <c r="G1417" s="5">
        <f>'[1]都計税・家屋'!F26</f>
        <v>0</v>
      </c>
      <c r="H1417" s="52">
        <f>'[1]都計税・家屋'!G26</f>
        <v>0</v>
      </c>
      <c r="I1417" s="60" t="str">
        <f t="shared" si="153"/>
        <v>-</v>
      </c>
      <c r="J1417" s="8" t="str">
        <f t="shared" si="154"/>
        <v>-</v>
      </c>
      <c r="K1417" s="61" t="str">
        <f t="shared" si="155"/>
        <v>-</v>
      </c>
      <c r="L1417" s="25" t="s">
        <v>13</v>
      </c>
    </row>
    <row r="1418" spans="2:12" ht="13.5">
      <c r="B1418" s="25" t="s">
        <v>14</v>
      </c>
      <c r="C1418" s="13">
        <f>'[1]都計税・家屋'!B27</f>
        <v>56272</v>
      </c>
      <c r="D1418" s="5">
        <f>'[1]都計税・家屋'!C27</f>
        <v>15523</v>
      </c>
      <c r="E1418" s="42">
        <f>'[1]都計税・家屋'!D27</f>
        <v>71795</v>
      </c>
      <c r="F1418" s="51">
        <f>'[1]都計税・家屋'!E27</f>
        <v>54809</v>
      </c>
      <c r="G1418" s="5">
        <f>'[1]都計税・家屋'!F27</f>
        <v>2408</v>
      </c>
      <c r="H1418" s="52">
        <f>'[1]都計税・家屋'!G27</f>
        <v>57217</v>
      </c>
      <c r="I1418" s="60">
        <f t="shared" si="153"/>
        <v>97.4</v>
      </c>
      <c r="J1418" s="8">
        <f t="shared" si="154"/>
        <v>15.5</v>
      </c>
      <c r="K1418" s="61">
        <f t="shared" si="155"/>
        <v>79.7</v>
      </c>
      <c r="L1418" s="25" t="s">
        <v>14</v>
      </c>
    </row>
    <row r="1419" spans="2:12" ht="13.5">
      <c r="B1419" s="25" t="s">
        <v>15</v>
      </c>
      <c r="C1419" s="13">
        <f>'[1]都計税・家屋'!B28</f>
        <v>0</v>
      </c>
      <c r="D1419" s="5">
        <f>'[1]都計税・家屋'!C28</f>
        <v>0</v>
      </c>
      <c r="E1419" s="42">
        <f>'[1]都計税・家屋'!D28</f>
        <v>0</v>
      </c>
      <c r="F1419" s="51">
        <f>'[1]都計税・家屋'!E28</f>
        <v>0</v>
      </c>
      <c r="G1419" s="5">
        <f>'[1]都計税・家屋'!F28</f>
        <v>0</v>
      </c>
      <c r="H1419" s="52">
        <f>'[1]都計税・家屋'!G28</f>
        <v>0</v>
      </c>
      <c r="I1419" s="60" t="str">
        <f t="shared" si="153"/>
        <v>-</v>
      </c>
      <c r="J1419" s="8" t="str">
        <f t="shared" si="154"/>
        <v>-</v>
      </c>
      <c r="K1419" s="61" t="str">
        <f t="shared" si="155"/>
        <v>-</v>
      </c>
      <c r="L1419" s="25" t="s">
        <v>15</v>
      </c>
    </row>
    <row r="1420" spans="2:12" ht="13.5">
      <c r="B1420" s="25" t="s">
        <v>16</v>
      </c>
      <c r="C1420" s="13">
        <f>'[1]都計税・家屋'!B29</f>
        <v>0</v>
      </c>
      <c r="D1420" s="5">
        <f>'[1]都計税・家屋'!C29</f>
        <v>0</v>
      </c>
      <c r="E1420" s="42">
        <f>'[1]都計税・家屋'!D29</f>
        <v>0</v>
      </c>
      <c r="F1420" s="51">
        <f>'[1]都計税・家屋'!E29</f>
        <v>0</v>
      </c>
      <c r="G1420" s="5">
        <f>'[1]都計税・家屋'!F29</f>
        <v>0</v>
      </c>
      <c r="H1420" s="52">
        <f>'[1]都計税・家屋'!G29</f>
        <v>0</v>
      </c>
      <c r="I1420" s="60" t="str">
        <f t="shared" si="153"/>
        <v>-</v>
      </c>
      <c r="J1420" s="8" t="str">
        <f t="shared" si="154"/>
        <v>-</v>
      </c>
      <c r="K1420" s="61" t="str">
        <f t="shared" si="155"/>
        <v>-</v>
      </c>
      <c r="L1420" s="25" t="s">
        <v>16</v>
      </c>
    </row>
    <row r="1421" spans="2:12" ht="13.5">
      <c r="B1421" s="25" t="s">
        <v>17</v>
      </c>
      <c r="C1421" s="13">
        <f>'[1]都計税・家屋'!B30</f>
        <v>0</v>
      </c>
      <c r="D1421" s="5">
        <f>'[1]都計税・家屋'!C30</f>
        <v>0</v>
      </c>
      <c r="E1421" s="42">
        <f>'[1]都計税・家屋'!D30</f>
        <v>0</v>
      </c>
      <c r="F1421" s="51">
        <f>'[1]都計税・家屋'!E30</f>
        <v>0</v>
      </c>
      <c r="G1421" s="5">
        <f>'[1]都計税・家屋'!F30</f>
        <v>0</v>
      </c>
      <c r="H1421" s="52">
        <f>'[1]都計税・家屋'!G30</f>
        <v>0</v>
      </c>
      <c r="I1421" s="60" t="str">
        <f t="shared" si="153"/>
        <v>-</v>
      </c>
      <c r="J1421" s="8" t="str">
        <f t="shared" si="154"/>
        <v>-</v>
      </c>
      <c r="K1421" s="61" t="str">
        <f t="shared" si="155"/>
        <v>-</v>
      </c>
      <c r="L1421" s="25" t="s">
        <v>17</v>
      </c>
    </row>
    <row r="1422" spans="2:12" ht="13.5">
      <c r="B1422" s="25" t="s">
        <v>18</v>
      </c>
      <c r="C1422" s="13">
        <f>'[1]都計税・家屋'!B31</f>
        <v>0</v>
      </c>
      <c r="D1422" s="5">
        <f>'[1]都計税・家屋'!C31</f>
        <v>0</v>
      </c>
      <c r="E1422" s="42">
        <f>'[1]都計税・家屋'!D31</f>
        <v>0</v>
      </c>
      <c r="F1422" s="51">
        <f>'[1]都計税・家屋'!E31</f>
        <v>0</v>
      </c>
      <c r="G1422" s="5">
        <f>'[1]都計税・家屋'!F31</f>
        <v>0</v>
      </c>
      <c r="H1422" s="52">
        <f>'[1]都計税・家屋'!G31</f>
        <v>0</v>
      </c>
      <c r="I1422" s="60" t="str">
        <f t="shared" si="153"/>
        <v>-</v>
      </c>
      <c r="J1422" s="8" t="str">
        <f t="shared" si="154"/>
        <v>-</v>
      </c>
      <c r="K1422" s="61" t="str">
        <f t="shared" si="155"/>
        <v>-</v>
      </c>
      <c r="L1422" s="25" t="s">
        <v>18</v>
      </c>
    </row>
    <row r="1423" spans="2:12" ht="13.5">
      <c r="B1423" s="25" t="s">
        <v>19</v>
      </c>
      <c r="C1423" s="13">
        <f>'[1]都計税・家屋'!B32</f>
        <v>0</v>
      </c>
      <c r="D1423" s="5">
        <f>'[1]都計税・家屋'!C32</f>
        <v>0</v>
      </c>
      <c r="E1423" s="42">
        <f>'[1]都計税・家屋'!D32</f>
        <v>0</v>
      </c>
      <c r="F1423" s="51">
        <f>'[1]都計税・家屋'!E32</f>
        <v>0</v>
      </c>
      <c r="G1423" s="5">
        <f>'[1]都計税・家屋'!F32</f>
        <v>0</v>
      </c>
      <c r="H1423" s="52">
        <f>'[1]都計税・家屋'!G32</f>
        <v>0</v>
      </c>
      <c r="I1423" s="60" t="str">
        <f t="shared" si="153"/>
        <v>-</v>
      </c>
      <c r="J1423" s="8" t="str">
        <f t="shared" si="154"/>
        <v>-</v>
      </c>
      <c r="K1423" s="61" t="str">
        <f t="shared" si="155"/>
        <v>-</v>
      </c>
      <c r="L1423" s="25" t="s">
        <v>19</v>
      </c>
    </row>
    <row r="1424" spans="2:12" ht="13.5">
      <c r="B1424" s="25" t="s">
        <v>20</v>
      </c>
      <c r="C1424" s="13">
        <f>'[1]都計税・家屋'!B33</f>
        <v>70648</v>
      </c>
      <c r="D1424" s="5">
        <f>'[1]都計税・家屋'!C33</f>
        <v>5096</v>
      </c>
      <c r="E1424" s="42">
        <f>'[1]都計税・家屋'!D33</f>
        <v>75744</v>
      </c>
      <c r="F1424" s="51">
        <f>'[1]都計税・家屋'!E33</f>
        <v>70469</v>
      </c>
      <c r="G1424" s="5">
        <f>'[1]都計税・家屋'!F33</f>
        <v>2422</v>
      </c>
      <c r="H1424" s="52">
        <f>'[1]都計税・家屋'!G33</f>
        <v>72891</v>
      </c>
      <c r="I1424" s="60">
        <f t="shared" si="153"/>
        <v>99.7</v>
      </c>
      <c r="J1424" s="8">
        <f t="shared" si="154"/>
        <v>47.5</v>
      </c>
      <c r="K1424" s="61">
        <f t="shared" si="155"/>
        <v>96.2</v>
      </c>
      <c r="L1424" s="25" t="s">
        <v>20</v>
      </c>
    </row>
    <row r="1425" spans="2:12" ht="13.5">
      <c r="B1425" s="25" t="s">
        <v>21</v>
      </c>
      <c r="C1425" s="13">
        <f>'[1]都計税・家屋'!B34</f>
        <v>0</v>
      </c>
      <c r="D1425" s="5">
        <f>'[1]都計税・家屋'!C34</f>
        <v>0</v>
      </c>
      <c r="E1425" s="42">
        <f>'[1]都計税・家屋'!D34</f>
        <v>0</v>
      </c>
      <c r="F1425" s="51">
        <f>'[1]都計税・家屋'!E34</f>
        <v>0</v>
      </c>
      <c r="G1425" s="5">
        <f>'[1]都計税・家屋'!F34</f>
        <v>0</v>
      </c>
      <c r="H1425" s="52">
        <f>'[1]都計税・家屋'!G34</f>
        <v>0</v>
      </c>
      <c r="I1425" s="60" t="str">
        <f t="shared" si="153"/>
        <v>-</v>
      </c>
      <c r="J1425" s="8" t="str">
        <f t="shared" si="154"/>
        <v>-</v>
      </c>
      <c r="K1425" s="61" t="str">
        <f t="shared" si="155"/>
        <v>-</v>
      </c>
      <c r="L1425" s="25" t="s">
        <v>21</v>
      </c>
    </row>
    <row r="1426" spans="2:12" ht="13.5">
      <c r="B1426" s="25" t="s">
        <v>22</v>
      </c>
      <c r="C1426" s="13">
        <f>'[1]都計税・家屋'!B35</f>
        <v>0</v>
      </c>
      <c r="D1426" s="5">
        <f>'[1]都計税・家屋'!C35</f>
        <v>0</v>
      </c>
      <c r="E1426" s="42">
        <f>'[1]都計税・家屋'!D35</f>
        <v>0</v>
      </c>
      <c r="F1426" s="51">
        <f>'[1]都計税・家屋'!E35</f>
        <v>0</v>
      </c>
      <c r="G1426" s="5">
        <f>'[1]都計税・家屋'!F35</f>
        <v>0</v>
      </c>
      <c r="H1426" s="52">
        <f>'[1]都計税・家屋'!G35</f>
        <v>0</v>
      </c>
      <c r="I1426" s="60" t="str">
        <f t="shared" si="153"/>
        <v>-</v>
      </c>
      <c r="J1426" s="8" t="str">
        <f t="shared" si="154"/>
        <v>-</v>
      </c>
      <c r="K1426" s="61" t="str">
        <f t="shared" si="155"/>
        <v>-</v>
      </c>
      <c r="L1426" s="25" t="s">
        <v>22</v>
      </c>
    </row>
    <row r="1427" spans="2:12" ht="13.5">
      <c r="B1427" s="25" t="s">
        <v>23</v>
      </c>
      <c r="C1427" s="13">
        <f>'[1]都計税・家屋'!B36</f>
        <v>0</v>
      </c>
      <c r="D1427" s="5">
        <f>'[1]都計税・家屋'!C36</f>
        <v>0</v>
      </c>
      <c r="E1427" s="42">
        <f>'[1]都計税・家屋'!D36</f>
        <v>0</v>
      </c>
      <c r="F1427" s="51">
        <f>'[1]都計税・家屋'!E36</f>
        <v>0</v>
      </c>
      <c r="G1427" s="5">
        <f>'[1]都計税・家屋'!F36</f>
        <v>0</v>
      </c>
      <c r="H1427" s="52">
        <f>'[1]都計税・家屋'!G36</f>
        <v>0</v>
      </c>
      <c r="I1427" s="60" t="str">
        <f t="shared" si="153"/>
        <v>-</v>
      </c>
      <c r="J1427" s="8" t="str">
        <f t="shared" si="154"/>
        <v>-</v>
      </c>
      <c r="K1427" s="61" t="str">
        <f t="shared" si="155"/>
        <v>-</v>
      </c>
      <c r="L1427" s="25" t="s">
        <v>23</v>
      </c>
    </row>
    <row r="1428" spans="2:12" ht="13.5">
      <c r="B1428" s="25" t="s">
        <v>37</v>
      </c>
      <c r="C1428" s="13">
        <f>'[1]都計税・家屋'!B37</f>
        <v>0</v>
      </c>
      <c r="D1428" s="5">
        <f>'[1]都計税・家屋'!C37</f>
        <v>0</v>
      </c>
      <c r="E1428" s="42">
        <f>'[1]都計税・家屋'!D37</f>
        <v>0</v>
      </c>
      <c r="F1428" s="51">
        <f>'[1]都計税・家屋'!E37</f>
        <v>0</v>
      </c>
      <c r="G1428" s="5">
        <f>'[1]都計税・家屋'!F37</f>
        <v>0</v>
      </c>
      <c r="H1428" s="52">
        <f>'[1]都計税・家屋'!G37</f>
        <v>0</v>
      </c>
      <c r="I1428" s="60" t="str">
        <f t="shared" si="153"/>
        <v>-</v>
      </c>
      <c r="J1428" s="8" t="str">
        <f t="shared" si="154"/>
        <v>-</v>
      </c>
      <c r="K1428" s="61" t="str">
        <f t="shared" si="155"/>
        <v>-</v>
      </c>
      <c r="L1428" s="25" t="s">
        <v>37</v>
      </c>
    </row>
    <row r="1429" spans="2:12" ht="13.5">
      <c r="B1429" s="25" t="s">
        <v>24</v>
      </c>
      <c r="C1429" s="13">
        <f>'[1]都計税・家屋'!B38</f>
        <v>0</v>
      </c>
      <c r="D1429" s="5">
        <f>'[1]都計税・家屋'!C38</f>
        <v>0</v>
      </c>
      <c r="E1429" s="42">
        <f>'[1]都計税・家屋'!D38</f>
        <v>0</v>
      </c>
      <c r="F1429" s="51">
        <f>'[1]都計税・家屋'!E38</f>
        <v>0</v>
      </c>
      <c r="G1429" s="5">
        <f>'[1]都計税・家屋'!F38</f>
        <v>0</v>
      </c>
      <c r="H1429" s="52">
        <f>'[1]都計税・家屋'!G38</f>
        <v>0</v>
      </c>
      <c r="I1429" s="60" t="str">
        <f t="shared" si="153"/>
        <v>-</v>
      </c>
      <c r="J1429" s="8" t="str">
        <f t="shared" si="154"/>
        <v>-</v>
      </c>
      <c r="K1429" s="61" t="str">
        <f t="shared" si="155"/>
        <v>-</v>
      </c>
      <c r="L1429" s="25" t="s">
        <v>24</v>
      </c>
    </row>
    <row r="1430" spans="2:12" ht="13.5">
      <c r="B1430" s="25" t="s">
        <v>25</v>
      </c>
      <c r="C1430" s="13">
        <f>'[1]都計税・家屋'!B39</f>
        <v>0</v>
      </c>
      <c r="D1430" s="5">
        <f>'[1]都計税・家屋'!C39</f>
        <v>0</v>
      </c>
      <c r="E1430" s="42">
        <f>'[1]都計税・家屋'!D39</f>
        <v>0</v>
      </c>
      <c r="F1430" s="51">
        <f>'[1]都計税・家屋'!E39</f>
        <v>0</v>
      </c>
      <c r="G1430" s="5">
        <f>'[1]都計税・家屋'!F39</f>
        <v>0</v>
      </c>
      <c r="H1430" s="52">
        <f>'[1]都計税・家屋'!G39</f>
        <v>0</v>
      </c>
      <c r="I1430" s="60" t="str">
        <f t="shared" si="153"/>
        <v>-</v>
      </c>
      <c r="J1430" s="8" t="str">
        <f t="shared" si="154"/>
        <v>-</v>
      </c>
      <c r="K1430" s="61" t="str">
        <f t="shared" si="155"/>
        <v>-</v>
      </c>
      <c r="L1430" s="25" t="s">
        <v>25</v>
      </c>
    </row>
    <row r="1431" spans="2:12" ht="13.5">
      <c r="B1431" s="25" t="s">
        <v>26</v>
      </c>
      <c r="C1431" s="13">
        <f>'[1]都計税・家屋'!B40</f>
        <v>0</v>
      </c>
      <c r="D1431" s="5">
        <f>'[1]都計税・家屋'!C40</f>
        <v>0</v>
      </c>
      <c r="E1431" s="42">
        <f>'[1]都計税・家屋'!D40</f>
        <v>0</v>
      </c>
      <c r="F1431" s="51">
        <f>'[1]都計税・家屋'!E40</f>
        <v>0</v>
      </c>
      <c r="G1431" s="5">
        <f>'[1]都計税・家屋'!F40</f>
        <v>0</v>
      </c>
      <c r="H1431" s="52">
        <f>'[1]都計税・家屋'!G40</f>
        <v>0</v>
      </c>
      <c r="I1431" s="60" t="str">
        <f t="shared" si="153"/>
        <v>-</v>
      </c>
      <c r="J1431" s="8" t="str">
        <f t="shared" si="154"/>
        <v>-</v>
      </c>
      <c r="K1431" s="61" t="str">
        <f t="shared" si="155"/>
        <v>-</v>
      </c>
      <c r="L1431" s="25" t="s">
        <v>26</v>
      </c>
    </row>
    <row r="1432" spans="2:12" ht="13.5">
      <c r="B1432" s="25" t="s">
        <v>27</v>
      </c>
      <c r="C1432" s="13">
        <f>'[1]都計税・家屋'!B41</f>
        <v>0</v>
      </c>
      <c r="D1432" s="5">
        <f>'[1]都計税・家屋'!C41</f>
        <v>0</v>
      </c>
      <c r="E1432" s="42">
        <f>'[1]都計税・家屋'!D41</f>
        <v>0</v>
      </c>
      <c r="F1432" s="51">
        <f>'[1]都計税・家屋'!E41</f>
        <v>0</v>
      </c>
      <c r="G1432" s="5">
        <f>'[1]都計税・家屋'!F41</f>
        <v>0</v>
      </c>
      <c r="H1432" s="52">
        <f>'[1]都計税・家屋'!G41</f>
        <v>0</v>
      </c>
      <c r="I1432" s="60" t="str">
        <f t="shared" si="153"/>
        <v>-</v>
      </c>
      <c r="J1432" s="8" t="str">
        <f t="shared" si="154"/>
        <v>-</v>
      </c>
      <c r="K1432" s="61" t="str">
        <f t="shared" si="155"/>
        <v>-</v>
      </c>
      <c r="L1432" s="25" t="s">
        <v>27</v>
      </c>
    </row>
    <row r="1433" spans="2:12" ht="13.5">
      <c r="B1433" s="25" t="s">
        <v>28</v>
      </c>
      <c r="C1433" s="13">
        <f>'[1]都計税・家屋'!B42</f>
        <v>0</v>
      </c>
      <c r="D1433" s="5">
        <f>'[1]都計税・家屋'!C42</f>
        <v>0</v>
      </c>
      <c r="E1433" s="42">
        <f>'[1]都計税・家屋'!D42</f>
        <v>0</v>
      </c>
      <c r="F1433" s="51">
        <f>'[1]都計税・家屋'!E42</f>
        <v>0</v>
      </c>
      <c r="G1433" s="5">
        <f>'[1]都計税・家屋'!F42</f>
        <v>0</v>
      </c>
      <c r="H1433" s="52">
        <f>'[1]都計税・家屋'!G42</f>
        <v>0</v>
      </c>
      <c r="I1433" s="60" t="str">
        <f t="shared" si="153"/>
        <v>-</v>
      </c>
      <c r="J1433" s="8" t="str">
        <f t="shared" si="154"/>
        <v>-</v>
      </c>
      <c r="K1433" s="61" t="str">
        <f t="shared" si="155"/>
        <v>-</v>
      </c>
      <c r="L1433" s="25" t="s">
        <v>28</v>
      </c>
    </row>
    <row r="1434" spans="2:12" ht="13.5">
      <c r="B1434" s="25" t="s">
        <v>29</v>
      </c>
      <c r="C1434" s="13">
        <f>'[1]都計税・家屋'!B43</f>
        <v>0</v>
      </c>
      <c r="D1434" s="5">
        <f>'[1]都計税・家屋'!C43</f>
        <v>0</v>
      </c>
      <c r="E1434" s="42">
        <f>'[1]都計税・家屋'!D43</f>
        <v>0</v>
      </c>
      <c r="F1434" s="51">
        <f>'[1]都計税・家屋'!E43</f>
        <v>0</v>
      </c>
      <c r="G1434" s="5">
        <f>'[1]都計税・家屋'!F43</f>
        <v>0</v>
      </c>
      <c r="H1434" s="52">
        <f>'[1]都計税・家屋'!G43</f>
        <v>0</v>
      </c>
      <c r="I1434" s="60" t="str">
        <f t="shared" si="153"/>
        <v>-</v>
      </c>
      <c r="J1434" s="8" t="str">
        <f t="shared" si="154"/>
        <v>-</v>
      </c>
      <c r="K1434" s="61" t="str">
        <f t="shared" si="155"/>
        <v>-</v>
      </c>
      <c r="L1434" s="25" t="s">
        <v>29</v>
      </c>
    </row>
    <row r="1435" spans="2:12" ht="13.5">
      <c r="B1435" s="25" t="s">
        <v>30</v>
      </c>
      <c r="C1435" s="13">
        <f>'[1]都計税・家屋'!B44</f>
        <v>0</v>
      </c>
      <c r="D1435" s="7">
        <f>'[1]都計税・家屋'!C44</f>
        <v>0</v>
      </c>
      <c r="E1435" s="42">
        <f>'[1]都計税・家屋'!D44</f>
        <v>0</v>
      </c>
      <c r="F1435" s="51">
        <f>'[1]都計税・家屋'!E44</f>
        <v>0</v>
      </c>
      <c r="G1435" s="7">
        <f>'[1]都計税・家屋'!F44</f>
        <v>0</v>
      </c>
      <c r="H1435" s="52">
        <f>'[1]都計税・家屋'!G44</f>
        <v>0</v>
      </c>
      <c r="I1435" s="60" t="str">
        <f t="shared" si="153"/>
        <v>-</v>
      </c>
      <c r="J1435" s="7" t="str">
        <f t="shared" si="154"/>
        <v>-</v>
      </c>
      <c r="K1435" s="61" t="str">
        <f t="shared" si="155"/>
        <v>-</v>
      </c>
      <c r="L1435" s="25" t="s">
        <v>30</v>
      </c>
    </row>
    <row r="1436" spans="2:12" ht="13.5">
      <c r="B1436" s="25" t="s">
        <v>31</v>
      </c>
      <c r="C1436" s="13">
        <f>'[1]都計税・家屋'!B45</f>
        <v>0</v>
      </c>
      <c r="D1436" s="5">
        <f>'[1]都計税・家屋'!C45</f>
        <v>0</v>
      </c>
      <c r="E1436" s="42">
        <f>'[1]都計税・家屋'!D45</f>
        <v>0</v>
      </c>
      <c r="F1436" s="51">
        <f>'[1]都計税・家屋'!E45</f>
        <v>0</v>
      </c>
      <c r="G1436" s="5">
        <f>'[1]都計税・家屋'!F45</f>
        <v>0</v>
      </c>
      <c r="H1436" s="52">
        <f>'[1]都計税・家屋'!G45</f>
        <v>0</v>
      </c>
      <c r="I1436" s="60" t="str">
        <f t="shared" si="153"/>
        <v>-</v>
      </c>
      <c r="J1436" s="8" t="str">
        <f t="shared" si="154"/>
        <v>-</v>
      </c>
      <c r="K1436" s="61" t="str">
        <f t="shared" si="155"/>
        <v>-</v>
      </c>
      <c r="L1436" s="25" t="s">
        <v>31</v>
      </c>
    </row>
    <row r="1437" spans="2:12" ht="13.5">
      <c r="B1437" s="26" t="s">
        <v>32</v>
      </c>
      <c r="C1437" s="14">
        <f>'[1]都計税・家屋'!B46</f>
        <v>0</v>
      </c>
      <c r="D1437" s="15">
        <f>'[1]都計税・家屋'!C46</f>
        <v>0</v>
      </c>
      <c r="E1437" s="43">
        <f>'[1]都計税・家屋'!D46</f>
        <v>0</v>
      </c>
      <c r="F1437" s="53">
        <f>'[1]都計税・家屋'!E46</f>
        <v>0</v>
      </c>
      <c r="G1437" s="15">
        <f>'[1]都計税・家屋'!F46</f>
        <v>0</v>
      </c>
      <c r="H1437" s="54">
        <f>'[1]都計税・家屋'!G46</f>
        <v>0</v>
      </c>
      <c r="I1437" s="62" t="str">
        <f t="shared" si="153"/>
        <v>-</v>
      </c>
      <c r="J1437" s="63" t="str">
        <f t="shared" si="154"/>
        <v>-</v>
      </c>
      <c r="K1437" s="64" t="str">
        <f t="shared" si="155"/>
        <v>-</v>
      </c>
      <c r="L1437" s="26" t="s">
        <v>32</v>
      </c>
    </row>
    <row r="1438" spans="2:12" ht="15.75" customHeight="1">
      <c r="B1438" s="36" t="s">
        <v>38</v>
      </c>
      <c r="C1438" s="37">
        <f>'[1]都計税・家屋'!B47</f>
        <v>224251</v>
      </c>
      <c r="D1438" s="38">
        <f>'[1]都計税・家屋'!C47</f>
        <v>36331</v>
      </c>
      <c r="E1438" s="44">
        <f>'[1]都計税・家屋'!D47</f>
        <v>260582</v>
      </c>
      <c r="F1438" s="55">
        <f>'[1]都計税・家屋'!E47</f>
        <v>219965</v>
      </c>
      <c r="G1438" s="38">
        <f>'[1]都計税・家屋'!F47</f>
        <v>8376</v>
      </c>
      <c r="H1438" s="56">
        <f>'[1]都計税・家屋'!G47</f>
        <v>228341</v>
      </c>
      <c r="I1438" s="48">
        <f t="shared" si="153"/>
        <v>98.1</v>
      </c>
      <c r="J1438" s="39">
        <f t="shared" si="154"/>
        <v>23.1</v>
      </c>
      <c r="K1438" s="40">
        <f t="shared" si="155"/>
        <v>87.6</v>
      </c>
      <c r="L1438" s="36" t="s">
        <v>38</v>
      </c>
    </row>
    <row r="1439" spans="2:12" ht="15.75" customHeight="1">
      <c r="B1439" s="36" t="s">
        <v>39</v>
      </c>
      <c r="C1439" s="37">
        <f>'[1]都計税・家屋'!B48</f>
        <v>3546635</v>
      </c>
      <c r="D1439" s="38">
        <f>'[1]都計税・家屋'!C48</f>
        <v>511007</v>
      </c>
      <c r="E1439" s="44">
        <f>'[1]都計税・家屋'!D48</f>
        <v>4057642</v>
      </c>
      <c r="F1439" s="55">
        <f>'[1]都計税・家屋'!E48</f>
        <v>3445743</v>
      </c>
      <c r="G1439" s="38">
        <f>'[1]都計税・家屋'!F48</f>
        <v>101276</v>
      </c>
      <c r="H1439" s="56">
        <f>'[1]都計税・家屋'!G48</f>
        <v>3547019</v>
      </c>
      <c r="I1439" s="48">
        <f t="shared" si="153"/>
        <v>97.2</v>
      </c>
      <c r="J1439" s="39">
        <f t="shared" si="154"/>
        <v>19.8</v>
      </c>
      <c r="K1439" s="40">
        <f t="shared" si="155"/>
        <v>87.4</v>
      </c>
      <c r="L1439" s="36" t="s">
        <v>39</v>
      </c>
    </row>
    <row r="1441" ht="18.75">
      <c r="B1441" s="3" t="s">
        <v>75</v>
      </c>
    </row>
    <row r="1442" ht="13.5">
      <c r="K1442" s="1" t="s">
        <v>45</v>
      </c>
    </row>
    <row r="1443" spans="1:12" s="2" customFormat="1" ht="17.25" customHeight="1">
      <c r="A1443" s="1"/>
      <c r="B1443" s="22" t="s">
        <v>48</v>
      </c>
      <c r="C1443" s="167" t="s">
        <v>41</v>
      </c>
      <c r="D1443" s="168"/>
      <c r="E1443" s="169"/>
      <c r="F1443" s="168" t="s">
        <v>42</v>
      </c>
      <c r="G1443" s="168"/>
      <c r="H1443" s="168"/>
      <c r="I1443" s="167" t="s">
        <v>43</v>
      </c>
      <c r="J1443" s="168"/>
      <c r="K1443" s="169"/>
      <c r="L1443" s="22" t="s">
        <v>46</v>
      </c>
    </row>
    <row r="1444" spans="1:12" s="2" customFormat="1" ht="17.25" customHeight="1">
      <c r="A1444" s="1"/>
      <c r="B1444" s="23"/>
      <c r="C1444" s="12" t="s">
        <v>34</v>
      </c>
      <c r="D1444" s="9" t="s">
        <v>35</v>
      </c>
      <c r="E1444" s="10" t="s">
        <v>40</v>
      </c>
      <c r="F1444" s="31" t="s">
        <v>34</v>
      </c>
      <c r="G1444" s="9" t="s">
        <v>35</v>
      </c>
      <c r="H1444" s="32" t="s">
        <v>40</v>
      </c>
      <c r="I1444" s="12" t="s">
        <v>89</v>
      </c>
      <c r="J1444" s="9" t="s">
        <v>90</v>
      </c>
      <c r="K1444" s="10" t="s">
        <v>91</v>
      </c>
      <c r="L1444" s="23"/>
    </row>
    <row r="1445" spans="2:12" s="2" customFormat="1" ht="17.25" customHeight="1">
      <c r="B1445" s="27" t="s">
        <v>44</v>
      </c>
      <c r="C1445" s="28" t="s">
        <v>92</v>
      </c>
      <c r="D1445" s="29" t="s">
        <v>93</v>
      </c>
      <c r="E1445" s="30" t="s">
        <v>94</v>
      </c>
      <c r="F1445" s="33" t="s">
        <v>95</v>
      </c>
      <c r="G1445" s="29" t="s">
        <v>96</v>
      </c>
      <c r="H1445" s="34" t="s">
        <v>97</v>
      </c>
      <c r="I1445" s="28"/>
      <c r="J1445" s="29"/>
      <c r="K1445" s="30"/>
      <c r="L1445" s="27" t="s">
        <v>47</v>
      </c>
    </row>
    <row r="1446" spans="1:12" ht="13.5">
      <c r="A1446" s="2"/>
      <c r="B1446" s="24" t="s">
        <v>98</v>
      </c>
      <c r="C1446" s="18">
        <v>0</v>
      </c>
      <c r="D1446" s="19">
        <v>0</v>
      </c>
      <c r="E1446" s="41">
        <v>0</v>
      </c>
      <c r="F1446" s="49">
        <v>0</v>
      </c>
      <c r="G1446" s="19">
        <v>0</v>
      </c>
      <c r="H1446" s="50">
        <v>0</v>
      </c>
      <c r="I1446" s="57" t="str">
        <f aca="true" t="shared" si="156" ref="I1446:I1487">IF(C1446=0,"-",ROUND(F1446/C1446*100,1))</f>
        <v>-</v>
      </c>
      <c r="J1446" s="58" t="str">
        <f aca="true" t="shared" si="157" ref="J1446:J1487">IF(D1446=0,"-",ROUND(G1446/D1446*100,1))</f>
        <v>-</v>
      </c>
      <c r="K1446" s="59" t="str">
        <f aca="true" t="shared" si="158" ref="K1446:K1487">IF(E1446=0,"-",ROUND(H1446/E1446*100,1))</f>
        <v>-</v>
      </c>
      <c r="L1446" s="35" t="s">
        <v>98</v>
      </c>
    </row>
    <row r="1447" spans="1:12" ht="13.5">
      <c r="A1447" s="2"/>
      <c r="B1447" s="25" t="s">
        <v>0</v>
      </c>
      <c r="C1447" s="13">
        <v>0</v>
      </c>
      <c r="D1447" s="5">
        <v>0</v>
      </c>
      <c r="E1447" s="42">
        <v>0</v>
      </c>
      <c r="F1447" s="51">
        <v>0</v>
      </c>
      <c r="G1447" s="5">
        <v>0</v>
      </c>
      <c r="H1447" s="52">
        <v>0</v>
      </c>
      <c r="I1447" s="60" t="str">
        <f t="shared" si="156"/>
        <v>-</v>
      </c>
      <c r="J1447" s="8" t="str">
        <f t="shared" si="157"/>
        <v>-</v>
      </c>
      <c r="K1447" s="61" t="str">
        <f t="shared" si="158"/>
        <v>-</v>
      </c>
      <c r="L1447" s="25" t="s">
        <v>0</v>
      </c>
    </row>
    <row r="1448" spans="2:12" ht="13.5">
      <c r="B1448" s="25" t="s">
        <v>1</v>
      </c>
      <c r="C1448" s="13">
        <v>0</v>
      </c>
      <c r="D1448" s="5">
        <v>0</v>
      </c>
      <c r="E1448" s="42">
        <v>0</v>
      </c>
      <c r="F1448" s="51">
        <v>0</v>
      </c>
      <c r="G1448" s="5">
        <v>0</v>
      </c>
      <c r="H1448" s="52">
        <v>0</v>
      </c>
      <c r="I1448" s="60" t="str">
        <f t="shared" si="156"/>
        <v>-</v>
      </c>
      <c r="J1448" s="8" t="str">
        <f t="shared" si="157"/>
        <v>-</v>
      </c>
      <c r="K1448" s="61" t="str">
        <f t="shared" si="158"/>
        <v>-</v>
      </c>
      <c r="L1448" s="25" t="s">
        <v>1</v>
      </c>
    </row>
    <row r="1449" spans="2:12" ht="13.5">
      <c r="B1449" s="25" t="s">
        <v>2</v>
      </c>
      <c r="C1449" s="13">
        <v>0</v>
      </c>
      <c r="D1449" s="5">
        <v>0</v>
      </c>
      <c r="E1449" s="42">
        <v>0</v>
      </c>
      <c r="F1449" s="51">
        <v>0</v>
      </c>
      <c r="G1449" s="5">
        <v>0</v>
      </c>
      <c r="H1449" s="52">
        <v>0</v>
      </c>
      <c r="I1449" s="60" t="str">
        <f t="shared" si="156"/>
        <v>-</v>
      </c>
      <c r="J1449" s="8" t="str">
        <f t="shared" si="157"/>
        <v>-</v>
      </c>
      <c r="K1449" s="61" t="str">
        <f t="shared" si="158"/>
        <v>-</v>
      </c>
      <c r="L1449" s="25" t="s">
        <v>2</v>
      </c>
    </row>
    <row r="1450" spans="2:12" ht="13.5">
      <c r="B1450" s="25" t="s">
        <v>3</v>
      </c>
      <c r="C1450" s="13">
        <v>0</v>
      </c>
      <c r="D1450" s="5">
        <v>0</v>
      </c>
      <c r="E1450" s="42">
        <v>0</v>
      </c>
      <c r="F1450" s="51">
        <v>0</v>
      </c>
      <c r="G1450" s="5">
        <v>0</v>
      </c>
      <c r="H1450" s="52">
        <v>0</v>
      </c>
      <c r="I1450" s="60" t="str">
        <f t="shared" si="156"/>
        <v>-</v>
      </c>
      <c r="J1450" s="8" t="str">
        <f t="shared" si="157"/>
        <v>-</v>
      </c>
      <c r="K1450" s="61" t="str">
        <f t="shared" si="158"/>
        <v>-</v>
      </c>
      <c r="L1450" s="25" t="s">
        <v>3</v>
      </c>
    </row>
    <row r="1451" spans="2:12" ht="13.5">
      <c r="B1451" s="25" t="s">
        <v>4</v>
      </c>
      <c r="C1451" s="13">
        <v>0</v>
      </c>
      <c r="D1451" s="5">
        <v>0</v>
      </c>
      <c r="E1451" s="42">
        <v>0</v>
      </c>
      <c r="F1451" s="51">
        <v>0</v>
      </c>
      <c r="G1451" s="5">
        <v>0</v>
      </c>
      <c r="H1451" s="52">
        <v>0</v>
      </c>
      <c r="I1451" s="60" t="str">
        <f t="shared" si="156"/>
        <v>-</v>
      </c>
      <c r="J1451" s="8" t="str">
        <f t="shared" si="157"/>
        <v>-</v>
      </c>
      <c r="K1451" s="61" t="str">
        <f t="shared" si="158"/>
        <v>-</v>
      </c>
      <c r="L1451" s="25" t="s">
        <v>4</v>
      </c>
    </row>
    <row r="1452" spans="2:12" ht="13.5">
      <c r="B1452" s="25" t="s">
        <v>80</v>
      </c>
      <c r="C1452" s="13">
        <v>0</v>
      </c>
      <c r="D1452" s="5">
        <v>0</v>
      </c>
      <c r="E1452" s="42">
        <v>0</v>
      </c>
      <c r="F1452" s="51">
        <v>0</v>
      </c>
      <c r="G1452" s="5">
        <v>0</v>
      </c>
      <c r="H1452" s="52">
        <v>0</v>
      </c>
      <c r="I1452" s="60" t="str">
        <f t="shared" si="156"/>
        <v>-</v>
      </c>
      <c r="J1452" s="8" t="str">
        <f t="shared" si="157"/>
        <v>-</v>
      </c>
      <c r="K1452" s="61" t="str">
        <f t="shared" si="158"/>
        <v>-</v>
      </c>
      <c r="L1452" s="25" t="s">
        <v>81</v>
      </c>
    </row>
    <row r="1453" spans="2:12" ht="13.5">
      <c r="B1453" s="25" t="s">
        <v>5</v>
      </c>
      <c r="C1453" s="13">
        <v>0</v>
      </c>
      <c r="D1453" s="5">
        <v>0</v>
      </c>
      <c r="E1453" s="42">
        <v>0</v>
      </c>
      <c r="F1453" s="51">
        <v>0</v>
      </c>
      <c r="G1453" s="5">
        <v>0</v>
      </c>
      <c r="H1453" s="52">
        <v>0</v>
      </c>
      <c r="I1453" s="60" t="str">
        <f t="shared" si="156"/>
        <v>-</v>
      </c>
      <c r="J1453" s="8" t="str">
        <f t="shared" si="157"/>
        <v>-</v>
      </c>
      <c r="K1453" s="61" t="str">
        <f t="shared" si="158"/>
        <v>-</v>
      </c>
      <c r="L1453" s="25" t="s">
        <v>5</v>
      </c>
    </row>
    <row r="1454" spans="2:12" ht="13.5">
      <c r="B1454" s="25" t="s">
        <v>6</v>
      </c>
      <c r="C1454" s="13">
        <v>0</v>
      </c>
      <c r="D1454" s="5">
        <v>0</v>
      </c>
      <c r="E1454" s="42">
        <v>0</v>
      </c>
      <c r="F1454" s="51">
        <v>0</v>
      </c>
      <c r="G1454" s="5">
        <v>0</v>
      </c>
      <c r="H1454" s="52">
        <v>0</v>
      </c>
      <c r="I1454" s="60" t="str">
        <f t="shared" si="156"/>
        <v>-</v>
      </c>
      <c r="J1454" s="8" t="str">
        <f t="shared" si="157"/>
        <v>-</v>
      </c>
      <c r="K1454" s="61" t="str">
        <f t="shared" si="158"/>
        <v>-</v>
      </c>
      <c r="L1454" s="25" t="s">
        <v>6</v>
      </c>
    </row>
    <row r="1455" spans="2:12" ht="13.5">
      <c r="B1455" s="26" t="s">
        <v>7</v>
      </c>
      <c r="C1455" s="14">
        <v>0</v>
      </c>
      <c r="D1455" s="15">
        <v>0</v>
      </c>
      <c r="E1455" s="43">
        <v>0</v>
      </c>
      <c r="F1455" s="53">
        <v>0</v>
      </c>
      <c r="G1455" s="15">
        <v>0</v>
      </c>
      <c r="H1455" s="54">
        <v>0</v>
      </c>
      <c r="I1455" s="62" t="str">
        <f t="shared" si="156"/>
        <v>-</v>
      </c>
      <c r="J1455" s="63" t="str">
        <f t="shared" si="157"/>
        <v>-</v>
      </c>
      <c r="K1455" s="64" t="str">
        <f t="shared" si="158"/>
        <v>-</v>
      </c>
      <c r="L1455" s="26" t="s">
        <v>7</v>
      </c>
    </row>
    <row r="1456" spans="2:12" ht="13.5">
      <c r="B1456" s="25" t="str">
        <f>B1408</f>
        <v>葛　城　市</v>
      </c>
      <c r="C1456" s="14">
        <v>0</v>
      </c>
      <c r="D1456" s="15">
        <v>0</v>
      </c>
      <c r="E1456" s="43">
        <v>0</v>
      </c>
      <c r="F1456" s="53">
        <v>0</v>
      </c>
      <c r="G1456" s="15">
        <v>0</v>
      </c>
      <c r="H1456" s="54">
        <v>0</v>
      </c>
      <c r="I1456" s="62" t="str">
        <f t="shared" si="156"/>
        <v>-</v>
      </c>
      <c r="J1456" s="63" t="str">
        <f t="shared" si="157"/>
        <v>-</v>
      </c>
      <c r="K1456" s="64" t="str">
        <f t="shared" si="158"/>
        <v>-</v>
      </c>
      <c r="L1456" s="25" t="str">
        <f>B1456</f>
        <v>葛　城　市</v>
      </c>
    </row>
    <row r="1457" spans="2:12" ht="15.75" customHeight="1">
      <c r="B1457" s="80" t="s">
        <v>87</v>
      </c>
      <c r="C1457" s="14">
        <v>0</v>
      </c>
      <c r="D1457" s="15">
        <v>0</v>
      </c>
      <c r="E1457" s="43">
        <v>0</v>
      </c>
      <c r="F1457" s="53">
        <v>0</v>
      </c>
      <c r="G1457" s="15">
        <v>0</v>
      </c>
      <c r="H1457" s="54">
        <v>0</v>
      </c>
      <c r="I1457" s="62" t="str">
        <f t="shared" si="156"/>
        <v>-</v>
      </c>
      <c r="J1457" s="63" t="str">
        <f t="shared" si="157"/>
        <v>-</v>
      </c>
      <c r="K1457" s="64" t="str">
        <f t="shared" si="158"/>
        <v>-</v>
      </c>
      <c r="L1457" s="80" t="s">
        <v>87</v>
      </c>
    </row>
    <row r="1458" spans="2:12" ht="13.5">
      <c r="B1458" s="36" t="s">
        <v>36</v>
      </c>
      <c r="C1458" s="37">
        <v>0</v>
      </c>
      <c r="D1458" s="38">
        <v>0</v>
      </c>
      <c r="E1458" s="44">
        <v>0</v>
      </c>
      <c r="F1458" s="55">
        <v>0</v>
      </c>
      <c r="G1458" s="38">
        <v>0</v>
      </c>
      <c r="H1458" s="56">
        <v>0</v>
      </c>
      <c r="I1458" s="65" t="str">
        <f t="shared" si="156"/>
        <v>-</v>
      </c>
      <c r="J1458" s="66" t="str">
        <f t="shared" si="157"/>
        <v>-</v>
      </c>
      <c r="K1458" s="67" t="str">
        <f t="shared" si="158"/>
        <v>-</v>
      </c>
      <c r="L1458" s="36" t="s">
        <v>36</v>
      </c>
    </row>
    <row r="1459" spans="2:12" ht="13.5">
      <c r="B1459" s="25" t="s">
        <v>8</v>
      </c>
      <c r="C1459" s="13">
        <v>0</v>
      </c>
      <c r="D1459" s="5">
        <v>0</v>
      </c>
      <c r="E1459" s="42">
        <v>0</v>
      </c>
      <c r="F1459" s="51">
        <v>0</v>
      </c>
      <c r="G1459" s="5">
        <v>0</v>
      </c>
      <c r="H1459" s="52">
        <v>0</v>
      </c>
      <c r="I1459" s="60" t="str">
        <f t="shared" si="156"/>
        <v>-</v>
      </c>
      <c r="J1459" s="8" t="str">
        <f t="shared" si="157"/>
        <v>-</v>
      </c>
      <c r="K1459" s="61" t="str">
        <f t="shared" si="158"/>
        <v>-</v>
      </c>
      <c r="L1459" s="25" t="s">
        <v>8</v>
      </c>
    </row>
    <row r="1460" spans="2:12" ht="13.5">
      <c r="B1460" s="25" t="s">
        <v>9</v>
      </c>
      <c r="C1460" s="13">
        <v>0</v>
      </c>
      <c r="D1460" s="5">
        <v>0</v>
      </c>
      <c r="E1460" s="42">
        <v>0</v>
      </c>
      <c r="F1460" s="51">
        <v>0</v>
      </c>
      <c r="G1460" s="5">
        <v>0</v>
      </c>
      <c r="H1460" s="52">
        <v>0</v>
      </c>
      <c r="I1460" s="60" t="str">
        <f t="shared" si="156"/>
        <v>-</v>
      </c>
      <c r="J1460" s="8" t="str">
        <f t="shared" si="157"/>
        <v>-</v>
      </c>
      <c r="K1460" s="61" t="str">
        <f t="shared" si="158"/>
        <v>-</v>
      </c>
      <c r="L1460" s="25" t="s">
        <v>9</v>
      </c>
    </row>
    <row r="1461" spans="2:12" ht="13.5">
      <c r="B1461" s="25" t="s">
        <v>10</v>
      </c>
      <c r="C1461" s="13">
        <v>0</v>
      </c>
      <c r="D1461" s="5">
        <v>0</v>
      </c>
      <c r="E1461" s="42">
        <v>0</v>
      </c>
      <c r="F1461" s="51">
        <v>0</v>
      </c>
      <c r="G1461" s="5">
        <v>0</v>
      </c>
      <c r="H1461" s="52">
        <v>0</v>
      </c>
      <c r="I1461" s="60" t="str">
        <f t="shared" si="156"/>
        <v>-</v>
      </c>
      <c r="J1461" s="8" t="str">
        <f t="shared" si="157"/>
        <v>-</v>
      </c>
      <c r="K1461" s="61" t="str">
        <f t="shared" si="158"/>
        <v>-</v>
      </c>
      <c r="L1461" s="25" t="s">
        <v>10</v>
      </c>
    </row>
    <row r="1462" spans="2:12" ht="13.5">
      <c r="B1462" s="25" t="s">
        <v>11</v>
      </c>
      <c r="C1462" s="13">
        <v>0</v>
      </c>
      <c r="D1462" s="5">
        <v>0</v>
      </c>
      <c r="E1462" s="42">
        <v>0</v>
      </c>
      <c r="F1462" s="51">
        <v>0</v>
      </c>
      <c r="G1462" s="5">
        <v>0</v>
      </c>
      <c r="H1462" s="52">
        <v>0</v>
      </c>
      <c r="I1462" s="60" t="str">
        <f t="shared" si="156"/>
        <v>-</v>
      </c>
      <c r="J1462" s="8" t="str">
        <f t="shared" si="157"/>
        <v>-</v>
      </c>
      <c r="K1462" s="61" t="str">
        <f t="shared" si="158"/>
        <v>-</v>
      </c>
      <c r="L1462" s="25" t="s">
        <v>11</v>
      </c>
    </row>
    <row r="1463" spans="2:12" ht="13.5">
      <c r="B1463" s="25" t="s">
        <v>12</v>
      </c>
      <c r="C1463" s="13">
        <v>0</v>
      </c>
      <c r="D1463" s="5">
        <v>0</v>
      </c>
      <c r="E1463" s="42">
        <v>0</v>
      </c>
      <c r="F1463" s="51">
        <v>0</v>
      </c>
      <c r="G1463" s="5">
        <v>0</v>
      </c>
      <c r="H1463" s="52">
        <v>0</v>
      </c>
      <c r="I1463" s="60" t="str">
        <f t="shared" si="156"/>
        <v>-</v>
      </c>
      <c r="J1463" s="8" t="str">
        <f t="shared" si="157"/>
        <v>-</v>
      </c>
      <c r="K1463" s="61" t="str">
        <f t="shared" si="158"/>
        <v>-</v>
      </c>
      <c r="L1463" s="25" t="s">
        <v>12</v>
      </c>
    </row>
    <row r="1464" spans="2:12" ht="13.5">
      <c r="B1464" s="25" t="s">
        <v>33</v>
      </c>
      <c r="C1464" s="13">
        <v>0</v>
      </c>
      <c r="D1464" s="5">
        <v>0</v>
      </c>
      <c r="E1464" s="42">
        <v>0</v>
      </c>
      <c r="F1464" s="51">
        <v>0</v>
      </c>
      <c r="G1464" s="5">
        <v>0</v>
      </c>
      <c r="H1464" s="52">
        <v>0</v>
      </c>
      <c r="I1464" s="60" t="str">
        <f t="shared" si="156"/>
        <v>-</v>
      </c>
      <c r="J1464" s="8" t="str">
        <f t="shared" si="157"/>
        <v>-</v>
      </c>
      <c r="K1464" s="61" t="str">
        <f t="shared" si="158"/>
        <v>-</v>
      </c>
      <c r="L1464" s="25" t="s">
        <v>33</v>
      </c>
    </row>
    <row r="1465" spans="2:12" ht="13.5">
      <c r="B1465" s="25" t="s">
        <v>13</v>
      </c>
      <c r="C1465" s="13">
        <v>0</v>
      </c>
      <c r="D1465" s="5">
        <v>0</v>
      </c>
      <c r="E1465" s="42">
        <v>0</v>
      </c>
      <c r="F1465" s="51">
        <v>0</v>
      </c>
      <c r="G1465" s="5">
        <v>0</v>
      </c>
      <c r="H1465" s="52">
        <v>0</v>
      </c>
      <c r="I1465" s="60" t="str">
        <f t="shared" si="156"/>
        <v>-</v>
      </c>
      <c r="J1465" s="8" t="str">
        <f t="shared" si="157"/>
        <v>-</v>
      </c>
      <c r="K1465" s="61" t="str">
        <f t="shared" si="158"/>
        <v>-</v>
      </c>
      <c r="L1465" s="25" t="s">
        <v>13</v>
      </c>
    </row>
    <row r="1466" spans="2:12" ht="13.5">
      <c r="B1466" s="25" t="s">
        <v>14</v>
      </c>
      <c r="C1466" s="13">
        <v>0</v>
      </c>
      <c r="D1466" s="5">
        <v>0</v>
      </c>
      <c r="E1466" s="42">
        <v>0</v>
      </c>
      <c r="F1466" s="51">
        <v>0</v>
      </c>
      <c r="G1466" s="5">
        <v>0</v>
      </c>
      <c r="H1466" s="52">
        <v>0</v>
      </c>
      <c r="I1466" s="60" t="str">
        <f t="shared" si="156"/>
        <v>-</v>
      </c>
      <c r="J1466" s="8" t="str">
        <f t="shared" si="157"/>
        <v>-</v>
      </c>
      <c r="K1466" s="61" t="str">
        <f t="shared" si="158"/>
        <v>-</v>
      </c>
      <c r="L1466" s="25" t="s">
        <v>14</v>
      </c>
    </row>
    <row r="1467" spans="2:12" ht="13.5">
      <c r="B1467" s="25" t="s">
        <v>15</v>
      </c>
      <c r="C1467" s="13">
        <v>0</v>
      </c>
      <c r="D1467" s="5">
        <v>0</v>
      </c>
      <c r="E1467" s="42">
        <v>0</v>
      </c>
      <c r="F1467" s="51">
        <v>0</v>
      </c>
      <c r="G1467" s="5">
        <v>0</v>
      </c>
      <c r="H1467" s="52">
        <v>0</v>
      </c>
      <c r="I1467" s="60" t="str">
        <f t="shared" si="156"/>
        <v>-</v>
      </c>
      <c r="J1467" s="8" t="str">
        <f t="shared" si="157"/>
        <v>-</v>
      </c>
      <c r="K1467" s="61" t="str">
        <f t="shared" si="158"/>
        <v>-</v>
      </c>
      <c r="L1467" s="25" t="s">
        <v>15</v>
      </c>
    </row>
    <row r="1468" spans="2:12" ht="13.5">
      <c r="B1468" s="25" t="s">
        <v>16</v>
      </c>
      <c r="C1468" s="13">
        <v>0</v>
      </c>
      <c r="D1468" s="5">
        <v>0</v>
      </c>
      <c r="E1468" s="42">
        <v>0</v>
      </c>
      <c r="F1468" s="51">
        <v>0</v>
      </c>
      <c r="G1468" s="5">
        <v>0</v>
      </c>
      <c r="H1468" s="52">
        <v>0</v>
      </c>
      <c r="I1468" s="60" t="str">
        <f t="shared" si="156"/>
        <v>-</v>
      </c>
      <c r="J1468" s="8" t="str">
        <f t="shared" si="157"/>
        <v>-</v>
      </c>
      <c r="K1468" s="61" t="str">
        <f t="shared" si="158"/>
        <v>-</v>
      </c>
      <c r="L1468" s="25" t="s">
        <v>16</v>
      </c>
    </row>
    <row r="1469" spans="2:12" ht="13.5">
      <c r="B1469" s="25" t="s">
        <v>17</v>
      </c>
      <c r="C1469" s="13">
        <v>0</v>
      </c>
      <c r="D1469" s="5">
        <v>0</v>
      </c>
      <c r="E1469" s="42">
        <v>0</v>
      </c>
      <c r="F1469" s="51">
        <v>0</v>
      </c>
      <c r="G1469" s="5">
        <v>0</v>
      </c>
      <c r="H1469" s="52">
        <v>0</v>
      </c>
      <c r="I1469" s="60" t="str">
        <f t="shared" si="156"/>
        <v>-</v>
      </c>
      <c r="J1469" s="8" t="str">
        <f t="shared" si="157"/>
        <v>-</v>
      </c>
      <c r="K1469" s="61" t="str">
        <f t="shared" si="158"/>
        <v>-</v>
      </c>
      <c r="L1469" s="25" t="s">
        <v>17</v>
      </c>
    </row>
    <row r="1470" spans="2:12" ht="13.5">
      <c r="B1470" s="25" t="s">
        <v>18</v>
      </c>
      <c r="C1470" s="13">
        <v>0</v>
      </c>
      <c r="D1470" s="5">
        <v>0</v>
      </c>
      <c r="E1470" s="42">
        <v>0</v>
      </c>
      <c r="F1470" s="51">
        <v>0</v>
      </c>
      <c r="G1470" s="5">
        <v>0</v>
      </c>
      <c r="H1470" s="52">
        <v>0</v>
      </c>
      <c r="I1470" s="60" t="str">
        <f t="shared" si="156"/>
        <v>-</v>
      </c>
      <c r="J1470" s="8" t="str">
        <f t="shared" si="157"/>
        <v>-</v>
      </c>
      <c r="K1470" s="61" t="str">
        <f t="shared" si="158"/>
        <v>-</v>
      </c>
      <c r="L1470" s="25" t="s">
        <v>18</v>
      </c>
    </row>
    <row r="1471" spans="2:12" ht="13.5">
      <c r="B1471" s="25" t="s">
        <v>19</v>
      </c>
      <c r="C1471" s="13">
        <v>0</v>
      </c>
      <c r="D1471" s="5">
        <v>0</v>
      </c>
      <c r="E1471" s="42">
        <v>0</v>
      </c>
      <c r="F1471" s="51">
        <v>0</v>
      </c>
      <c r="G1471" s="5">
        <v>0</v>
      </c>
      <c r="H1471" s="52">
        <v>0</v>
      </c>
      <c r="I1471" s="60" t="str">
        <f t="shared" si="156"/>
        <v>-</v>
      </c>
      <c r="J1471" s="8" t="str">
        <f t="shared" si="157"/>
        <v>-</v>
      </c>
      <c r="K1471" s="61" t="str">
        <f t="shared" si="158"/>
        <v>-</v>
      </c>
      <c r="L1471" s="25" t="s">
        <v>19</v>
      </c>
    </row>
    <row r="1472" spans="2:12" ht="13.5">
      <c r="B1472" s="25" t="s">
        <v>20</v>
      </c>
      <c r="C1472" s="13">
        <v>0</v>
      </c>
      <c r="D1472" s="5">
        <v>0</v>
      </c>
      <c r="E1472" s="42">
        <v>0</v>
      </c>
      <c r="F1472" s="51">
        <v>0</v>
      </c>
      <c r="G1472" s="5">
        <v>0</v>
      </c>
      <c r="H1472" s="52">
        <v>0</v>
      </c>
      <c r="I1472" s="60" t="str">
        <f t="shared" si="156"/>
        <v>-</v>
      </c>
      <c r="J1472" s="8" t="str">
        <f t="shared" si="157"/>
        <v>-</v>
      </c>
      <c r="K1472" s="61" t="str">
        <f t="shared" si="158"/>
        <v>-</v>
      </c>
      <c r="L1472" s="25" t="s">
        <v>20</v>
      </c>
    </row>
    <row r="1473" spans="2:12" ht="13.5">
      <c r="B1473" s="25" t="s">
        <v>21</v>
      </c>
      <c r="C1473" s="13">
        <v>0</v>
      </c>
      <c r="D1473" s="5">
        <v>0</v>
      </c>
      <c r="E1473" s="42">
        <v>0</v>
      </c>
      <c r="F1473" s="51">
        <v>0</v>
      </c>
      <c r="G1473" s="5">
        <v>0</v>
      </c>
      <c r="H1473" s="52">
        <v>0</v>
      </c>
      <c r="I1473" s="60" t="str">
        <f t="shared" si="156"/>
        <v>-</v>
      </c>
      <c r="J1473" s="8" t="str">
        <f t="shared" si="157"/>
        <v>-</v>
      </c>
      <c r="K1473" s="61" t="str">
        <f t="shared" si="158"/>
        <v>-</v>
      </c>
      <c r="L1473" s="25" t="s">
        <v>21</v>
      </c>
    </row>
    <row r="1474" spans="2:12" ht="13.5">
      <c r="B1474" s="25" t="s">
        <v>22</v>
      </c>
      <c r="C1474" s="13">
        <v>0</v>
      </c>
      <c r="D1474" s="5">
        <v>0</v>
      </c>
      <c r="E1474" s="42">
        <v>0</v>
      </c>
      <c r="F1474" s="51">
        <v>0</v>
      </c>
      <c r="G1474" s="5">
        <v>0</v>
      </c>
      <c r="H1474" s="52">
        <v>0</v>
      </c>
      <c r="I1474" s="60" t="str">
        <f t="shared" si="156"/>
        <v>-</v>
      </c>
      <c r="J1474" s="8" t="str">
        <f t="shared" si="157"/>
        <v>-</v>
      </c>
      <c r="K1474" s="61" t="str">
        <f t="shared" si="158"/>
        <v>-</v>
      </c>
      <c r="L1474" s="25" t="s">
        <v>22</v>
      </c>
    </row>
    <row r="1475" spans="2:12" ht="13.5">
      <c r="B1475" s="25" t="s">
        <v>23</v>
      </c>
      <c r="C1475" s="13">
        <v>0</v>
      </c>
      <c r="D1475" s="5">
        <v>0</v>
      </c>
      <c r="E1475" s="42">
        <v>0</v>
      </c>
      <c r="F1475" s="51">
        <v>0</v>
      </c>
      <c r="G1475" s="5">
        <v>0</v>
      </c>
      <c r="H1475" s="52">
        <v>0</v>
      </c>
      <c r="I1475" s="60" t="str">
        <f t="shared" si="156"/>
        <v>-</v>
      </c>
      <c r="J1475" s="8" t="str">
        <f t="shared" si="157"/>
        <v>-</v>
      </c>
      <c r="K1475" s="61" t="str">
        <f t="shared" si="158"/>
        <v>-</v>
      </c>
      <c r="L1475" s="25" t="s">
        <v>23</v>
      </c>
    </row>
    <row r="1476" spans="2:12" ht="13.5">
      <c r="B1476" s="25" t="s">
        <v>37</v>
      </c>
      <c r="C1476" s="13">
        <v>0</v>
      </c>
      <c r="D1476" s="5">
        <v>0</v>
      </c>
      <c r="E1476" s="42">
        <v>0</v>
      </c>
      <c r="F1476" s="51">
        <v>0</v>
      </c>
      <c r="G1476" s="5">
        <v>0</v>
      </c>
      <c r="H1476" s="52">
        <v>0</v>
      </c>
      <c r="I1476" s="60" t="str">
        <f t="shared" si="156"/>
        <v>-</v>
      </c>
      <c r="J1476" s="8" t="str">
        <f t="shared" si="157"/>
        <v>-</v>
      </c>
      <c r="K1476" s="61" t="str">
        <f t="shared" si="158"/>
        <v>-</v>
      </c>
      <c r="L1476" s="25" t="s">
        <v>37</v>
      </c>
    </row>
    <row r="1477" spans="2:12" ht="13.5">
      <c r="B1477" s="25" t="s">
        <v>24</v>
      </c>
      <c r="C1477" s="13">
        <v>0</v>
      </c>
      <c r="D1477" s="5">
        <v>0</v>
      </c>
      <c r="E1477" s="42">
        <v>0</v>
      </c>
      <c r="F1477" s="51">
        <v>0</v>
      </c>
      <c r="G1477" s="5">
        <v>0</v>
      </c>
      <c r="H1477" s="52">
        <v>0</v>
      </c>
      <c r="I1477" s="60" t="str">
        <f t="shared" si="156"/>
        <v>-</v>
      </c>
      <c r="J1477" s="8" t="str">
        <f t="shared" si="157"/>
        <v>-</v>
      </c>
      <c r="K1477" s="61" t="str">
        <f t="shared" si="158"/>
        <v>-</v>
      </c>
      <c r="L1477" s="25" t="s">
        <v>24</v>
      </c>
    </row>
    <row r="1478" spans="2:12" ht="13.5">
      <c r="B1478" s="25" t="s">
        <v>25</v>
      </c>
      <c r="C1478" s="13">
        <v>0</v>
      </c>
      <c r="D1478" s="5">
        <v>0</v>
      </c>
      <c r="E1478" s="42">
        <v>0</v>
      </c>
      <c r="F1478" s="51">
        <v>0</v>
      </c>
      <c r="G1478" s="5">
        <v>0</v>
      </c>
      <c r="H1478" s="52">
        <v>0</v>
      </c>
      <c r="I1478" s="60" t="str">
        <f t="shared" si="156"/>
        <v>-</v>
      </c>
      <c r="J1478" s="8" t="str">
        <f t="shared" si="157"/>
        <v>-</v>
      </c>
      <c r="K1478" s="61" t="str">
        <f t="shared" si="158"/>
        <v>-</v>
      </c>
      <c r="L1478" s="25" t="s">
        <v>25</v>
      </c>
    </row>
    <row r="1479" spans="2:12" ht="13.5">
      <c r="B1479" s="25" t="s">
        <v>26</v>
      </c>
      <c r="C1479" s="13">
        <v>0</v>
      </c>
      <c r="D1479" s="5">
        <v>0</v>
      </c>
      <c r="E1479" s="42">
        <v>0</v>
      </c>
      <c r="F1479" s="51">
        <v>0</v>
      </c>
      <c r="G1479" s="5">
        <v>0</v>
      </c>
      <c r="H1479" s="52">
        <v>0</v>
      </c>
      <c r="I1479" s="60" t="str">
        <f t="shared" si="156"/>
        <v>-</v>
      </c>
      <c r="J1479" s="8" t="str">
        <f t="shared" si="157"/>
        <v>-</v>
      </c>
      <c r="K1479" s="61" t="str">
        <f t="shared" si="158"/>
        <v>-</v>
      </c>
      <c r="L1479" s="25" t="s">
        <v>26</v>
      </c>
    </row>
    <row r="1480" spans="2:12" ht="13.5">
      <c r="B1480" s="25" t="s">
        <v>27</v>
      </c>
      <c r="C1480" s="13">
        <v>0</v>
      </c>
      <c r="D1480" s="5">
        <v>0</v>
      </c>
      <c r="E1480" s="42">
        <v>0</v>
      </c>
      <c r="F1480" s="51">
        <v>0</v>
      </c>
      <c r="G1480" s="5">
        <v>0</v>
      </c>
      <c r="H1480" s="52">
        <v>0</v>
      </c>
      <c r="I1480" s="60" t="str">
        <f t="shared" si="156"/>
        <v>-</v>
      </c>
      <c r="J1480" s="8" t="str">
        <f t="shared" si="157"/>
        <v>-</v>
      </c>
      <c r="K1480" s="61" t="str">
        <f t="shared" si="158"/>
        <v>-</v>
      </c>
      <c r="L1480" s="25" t="s">
        <v>27</v>
      </c>
    </row>
    <row r="1481" spans="2:12" ht="13.5">
      <c r="B1481" s="25" t="s">
        <v>28</v>
      </c>
      <c r="C1481" s="13">
        <v>0</v>
      </c>
      <c r="D1481" s="5">
        <v>0</v>
      </c>
      <c r="E1481" s="42">
        <v>0</v>
      </c>
      <c r="F1481" s="51">
        <v>0</v>
      </c>
      <c r="G1481" s="5">
        <v>0</v>
      </c>
      <c r="H1481" s="52">
        <v>0</v>
      </c>
      <c r="I1481" s="60" t="str">
        <f t="shared" si="156"/>
        <v>-</v>
      </c>
      <c r="J1481" s="8" t="str">
        <f t="shared" si="157"/>
        <v>-</v>
      </c>
      <c r="K1481" s="61" t="str">
        <f t="shared" si="158"/>
        <v>-</v>
      </c>
      <c r="L1481" s="25" t="s">
        <v>28</v>
      </c>
    </row>
    <row r="1482" spans="2:12" ht="13.5">
      <c r="B1482" s="25" t="s">
        <v>29</v>
      </c>
      <c r="C1482" s="13">
        <v>0</v>
      </c>
      <c r="D1482" s="5">
        <v>0</v>
      </c>
      <c r="E1482" s="42">
        <v>0</v>
      </c>
      <c r="F1482" s="51">
        <v>0</v>
      </c>
      <c r="G1482" s="5">
        <v>0</v>
      </c>
      <c r="H1482" s="52">
        <v>0</v>
      </c>
      <c r="I1482" s="60" t="str">
        <f t="shared" si="156"/>
        <v>-</v>
      </c>
      <c r="J1482" s="8" t="str">
        <f t="shared" si="157"/>
        <v>-</v>
      </c>
      <c r="K1482" s="61" t="str">
        <f t="shared" si="158"/>
        <v>-</v>
      </c>
      <c r="L1482" s="25" t="s">
        <v>29</v>
      </c>
    </row>
    <row r="1483" spans="2:12" ht="13.5">
      <c r="B1483" s="25" t="s">
        <v>30</v>
      </c>
      <c r="C1483" s="13">
        <v>0</v>
      </c>
      <c r="D1483" s="7">
        <v>0</v>
      </c>
      <c r="E1483" s="42">
        <v>0</v>
      </c>
      <c r="F1483" s="51">
        <v>0</v>
      </c>
      <c r="G1483" s="7">
        <v>0</v>
      </c>
      <c r="H1483" s="52">
        <v>0</v>
      </c>
      <c r="I1483" s="60" t="str">
        <f t="shared" si="156"/>
        <v>-</v>
      </c>
      <c r="J1483" s="7" t="str">
        <f t="shared" si="157"/>
        <v>-</v>
      </c>
      <c r="K1483" s="61" t="str">
        <f t="shared" si="158"/>
        <v>-</v>
      </c>
      <c r="L1483" s="25" t="s">
        <v>30</v>
      </c>
    </row>
    <row r="1484" spans="2:12" ht="13.5">
      <c r="B1484" s="25" t="s">
        <v>31</v>
      </c>
      <c r="C1484" s="13">
        <v>0</v>
      </c>
      <c r="D1484" s="5">
        <v>0</v>
      </c>
      <c r="E1484" s="42">
        <v>0</v>
      </c>
      <c r="F1484" s="51">
        <v>0</v>
      </c>
      <c r="G1484" s="5">
        <v>0</v>
      </c>
      <c r="H1484" s="52">
        <v>0</v>
      </c>
      <c r="I1484" s="60" t="str">
        <f t="shared" si="156"/>
        <v>-</v>
      </c>
      <c r="J1484" s="8" t="str">
        <f t="shared" si="157"/>
        <v>-</v>
      </c>
      <c r="K1484" s="61" t="str">
        <f t="shared" si="158"/>
        <v>-</v>
      </c>
      <c r="L1484" s="25" t="s">
        <v>31</v>
      </c>
    </row>
    <row r="1485" spans="2:12" ht="13.5">
      <c r="B1485" s="26" t="s">
        <v>32</v>
      </c>
      <c r="C1485" s="14">
        <v>0</v>
      </c>
      <c r="D1485" s="15">
        <v>0</v>
      </c>
      <c r="E1485" s="43">
        <v>0</v>
      </c>
      <c r="F1485" s="53">
        <v>0</v>
      </c>
      <c r="G1485" s="15">
        <v>0</v>
      </c>
      <c r="H1485" s="54">
        <v>0</v>
      </c>
      <c r="I1485" s="62" t="str">
        <f t="shared" si="156"/>
        <v>-</v>
      </c>
      <c r="J1485" s="63" t="str">
        <f t="shared" si="157"/>
        <v>-</v>
      </c>
      <c r="K1485" s="64" t="str">
        <f t="shared" si="158"/>
        <v>-</v>
      </c>
      <c r="L1485" s="26" t="s">
        <v>32</v>
      </c>
    </row>
    <row r="1486" spans="2:12" ht="13.5">
      <c r="B1486" s="36" t="s">
        <v>38</v>
      </c>
      <c r="C1486" s="37">
        <v>0</v>
      </c>
      <c r="D1486" s="38">
        <v>0</v>
      </c>
      <c r="E1486" s="44">
        <v>0</v>
      </c>
      <c r="F1486" s="55">
        <v>0</v>
      </c>
      <c r="G1486" s="38">
        <v>0</v>
      </c>
      <c r="H1486" s="56">
        <v>0</v>
      </c>
      <c r="I1486" s="65" t="str">
        <f t="shared" si="156"/>
        <v>-</v>
      </c>
      <c r="J1486" s="66" t="str">
        <f t="shared" si="157"/>
        <v>-</v>
      </c>
      <c r="K1486" s="67" t="str">
        <f t="shared" si="158"/>
        <v>-</v>
      </c>
      <c r="L1486" s="36" t="s">
        <v>38</v>
      </c>
    </row>
    <row r="1487" spans="2:12" ht="15.75" customHeight="1">
      <c r="B1487" s="36" t="s">
        <v>39</v>
      </c>
      <c r="C1487" s="37">
        <v>0</v>
      </c>
      <c r="D1487" s="38">
        <v>0</v>
      </c>
      <c r="E1487" s="44">
        <v>0</v>
      </c>
      <c r="F1487" s="55">
        <v>0</v>
      </c>
      <c r="G1487" s="38">
        <v>0</v>
      </c>
      <c r="H1487" s="56">
        <v>0</v>
      </c>
      <c r="I1487" s="65" t="str">
        <f t="shared" si="156"/>
        <v>-</v>
      </c>
      <c r="J1487" s="66" t="str">
        <f t="shared" si="157"/>
        <v>-</v>
      </c>
      <c r="K1487" s="67" t="str">
        <f t="shared" si="158"/>
        <v>-</v>
      </c>
      <c r="L1487" s="36" t="s">
        <v>39</v>
      </c>
    </row>
    <row r="1489" ht="18.75">
      <c r="B1489" s="3" t="s">
        <v>76</v>
      </c>
    </row>
    <row r="1490" ht="13.5">
      <c r="K1490" s="1" t="s">
        <v>45</v>
      </c>
    </row>
    <row r="1491" spans="1:12" s="2" customFormat="1" ht="17.25" customHeight="1">
      <c r="A1491" s="1"/>
      <c r="B1491" s="22" t="s">
        <v>48</v>
      </c>
      <c r="C1491" s="167" t="s">
        <v>41</v>
      </c>
      <c r="D1491" s="168"/>
      <c r="E1491" s="169"/>
      <c r="F1491" s="168" t="s">
        <v>42</v>
      </c>
      <c r="G1491" s="168"/>
      <c r="H1491" s="168"/>
      <c r="I1491" s="167" t="s">
        <v>43</v>
      </c>
      <c r="J1491" s="168"/>
      <c r="K1491" s="169"/>
      <c r="L1491" s="22" t="s">
        <v>46</v>
      </c>
    </row>
    <row r="1492" spans="1:12" s="2" customFormat="1" ht="17.25" customHeight="1">
      <c r="A1492" s="1"/>
      <c r="B1492" s="23"/>
      <c r="C1492" s="12" t="s">
        <v>34</v>
      </c>
      <c r="D1492" s="9" t="s">
        <v>35</v>
      </c>
      <c r="E1492" s="10" t="s">
        <v>40</v>
      </c>
      <c r="F1492" s="31" t="s">
        <v>34</v>
      </c>
      <c r="G1492" s="9" t="s">
        <v>35</v>
      </c>
      <c r="H1492" s="32" t="s">
        <v>40</v>
      </c>
      <c r="I1492" s="12" t="s">
        <v>89</v>
      </c>
      <c r="J1492" s="9" t="s">
        <v>90</v>
      </c>
      <c r="K1492" s="10" t="s">
        <v>91</v>
      </c>
      <c r="L1492" s="23"/>
    </row>
    <row r="1493" spans="2:12" s="2" customFormat="1" ht="17.25" customHeight="1">
      <c r="B1493" s="27" t="s">
        <v>44</v>
      </c>
      <c r="C1493" s="28" t="s">
        <v>92</v>
      </c>
      <c r="D1493" s="29" t="s">
        <v>93</v>
      </c>
      <c r="E1493" s="30" t="s">
        <v>94</v>
      </c>
      <c r="F1493" s="33" t="s">
        <v>95</v>
      </c>
      <c r="G1493" s="29" t="s">
        <v>96</v>
      </c>
      <c r="H1493" s="34" t="s">
        <v>97</v>
      </c>
      <c r="I1493" s="28"/>
      <c r="J1493" s="29"/>
      <c r="K1493" s="30"/>
      <c r="L1493" s="27" t="s">
        <v>47</v>
      </c>
    </row>
    <row r="1494" spans="1:12" ht="13.5">
      <c r="A1494" s="2"/>
      <c r="B1494" s="24" t="s">
        <v>98</v>
      </c>
      <c r="C1494" s="18">
        <f aca="true" t="shared" si="159" ref="C1494:H1505">C6+C1158</f>
        <v>55234076</v>
      </c>
      <c r="D1494" s="19">
        <f t="shared" si="159"/>
        <v>5258114</v>
      </c>
      <c r="E1494" s="41">
        <f t="shared" si="159"/>
        <v>60492190</v>
      </c>
      <c r="F1494" s="49">
        <f t="shared" si="159"/>
        <v>53946628</v>
      </c>
      <c r="G1494" s="19">
        <f t="shared" si="159"/>
        <v>867861</v>
      </c>
      <c r="H1494" s="50">
        <f t="shared" si="159"/>
        <v>54814489</v>
      </c>
      <c r="I1494" s="45">
        <f aca="true" t="shared" si="160" ref="I1494:I1535">IF(C1494=0,"-",ROUND(F1494/C1494*100,1))</f>
        <v>97.7</v>
      </c>
      <c r="J1494" s="20">
        <f aca="true" t="shared" si="161" ref="J1494:J1535">IF(D1494=0,"-",ROUND(G1494/D1494*100,1))</f>
        <v>16.5</v>
      </c>
      <c r="K1494" s="21">
        <f aca="true" t="shared" si="162" ref="K1494:K1535">IF(E1494=0,"-",ROUND(H1494/E1494*100,1))</f>
        <v>90.6</v>
      </c>
      <c r="L1494" s="35" t="s">
        <v>98</v>
      </c>
    </row>
    <row r="1495" spans="1:12" ht="13.5">
      <c r="A1495" s="2"/>
      <c r="B1495" s="25" t="s">
        <v>0</v>
      </c>
      <c r="C1495" s="13">
        <f t="shared" si="159"/>
        <v>7426402</v>
      </c>
      <c r="D1495" s="5">
        <f t="shared" si="159"/>
        <v>724541</v>
      </c>
      <c r="E1495" s="42">
        <f t="shared" si="159"/>
        <v>8150943</v>
      </c>
      <c r="F1495" s="51">
        <f t="shared" si="159"/>
        <v>7201224</v>
      </c>
      <c r="G1495" s="5">
        <f t="shared" si="159"/>
        <v>162319</v>
      </c>
      <c r="H1495" s="52">
        <f t="shared" si="159"/>
        <v>7363543</v>
      </c>
      <c r="I1495" s="46">
        <f t="shared" si="160"/>
        <v>97</v>
      </c>
      <c r="J1495" s="6">
        <f t="shared" si="161"/>
        <v>22.4</v>
      </c>
      <c r="K1495" s="11">
        <f t="shared" si="162"/>
        <v>90.3</v>
      </c>
      <c r="L1495" s="25" t="s">
        <v>0</v>
      </c>
    </row>
    <row r="1496" spans="2:12" ht="13.5">
      <c r="B1496" s="25" t="s">
        <v>1</v>
      </c>
      <c r="C1496" s="13">
        <f t="shared" si="159"/>
        <v>13849088</v>
      </c>
      <c r="D1496" s="5">
        <f t="shared" si="159"/>
        <v>1185351</v>
      </c>
      <c r="E1496" s="42">
        <f t="shared" si="159"/>
        <v>15034439</v>
      </c>
      <c r="F1496" s="51">
        <f t="shared" si="159"/>
        <v>13534045</v>
      </c>
      <c r="G1496" s="5">
        <f t="shared" si="159"/>
        <v>285330</v>
      </c>
      <c r="H1496" s="52">
        <f t="shared" si="159"/>
        <v>13819375</v>
      </c>
      <c r="I1496" s="46">
        <f t="shared" si="160"/>
        <v>97.7</v>
      </c>
      <c r="J1496" s="6">
        <f t="shared" si="161"/>
        <v>24.1</v>
      </c>
      <c r="K1496" s="11">
        <f t="shared" si="162"/>
        <v>91.9</v>
      </c>
      <c r="L1496" s="25" t="s">
        <v>1</v>
      </c>
    </row>
    <row r="1497" spans="2:12" ht="13.5">
      <c r="B1497" s="25" t="s">
        <v>2</v>
      </c>
      <c r="C1497" s="13">
        <f t="shared" si="159"/>
        <v>9405742</v>
      </c>
      <c r="D1497" s="5">
        <f t="shared" si="159"/>
        <v>840207</v>
      </c>
      <c r="E1497" s="42">
        <f t="shared" si="159"/>
        <v>10245949</v>
      </c>
      <c r="F1497" s="51">
        <f t="shared" si="159"/>
        <v>9233272</v>
      </c>
      <c r="G1497" s="5">
        <f t="shared" si="159"/>
        <v>177259</v>
      </c>
      <c r="H1497" s="52">
        <f t="shared" si="159"/>
        <v>9410531</v>
      </c>
      <c r="I1497" s="46">
        <f t="shared" si="160"/>
        <v>98.2</v>
      </c>
      <c r="J1497" s="6">
        <f t="shared" si="161"/>
        <v>21.1</v>
      </c>
      <c r="K1497" s="11">
        <f t="shared" si="162"/>
        <v>91.8</v>
      </c>
      <c r="L1497" s="25" t="s">
        <v>2</v>
      </c>
    </row>
    <row r="1498" spans="2:12" ht="13.5">
      <c r="B1498" s="25" t="s">
        <v>3</v>
      </c>
      <c r="C1498" s="13">
        <f t="shared" si="159"/>
        <v>16005048</v>
      </c>
      <c r="D1498" s="5">
        <f t="shared" si="159"/>
        <v>1207523</v>
      </c>
      <c r="E1498" s="42">
        <f t="shared" si="159"/>
        <v>17212571</v>
      </c>
      <c r="F1498" s="51">
        <f t="shared" si="159"/>
        <v>15705812</v>
      </c>
      <c r="G1498" s="5">
        <f t="shared" si="159"/>
        <v>254445</v>
      </c>
      <c r="H1498" s="52">
        <f t="shared" si="159"/>
        <v>15960257</v>
      </c>
      <c r="I1498" s="46">
        <f t="shared" si="160"/>
        <v>98.1</v>
      </c>
      <c r="J1498" s="6">
        <f t="shared" si="161"/>
        <v>21.1</v>
      </c>
      <c r="K1498" s="11">
        <f t="shared" si="162"/>
        <v>92.7</v>
      </c>
      <c r="L1498" s="25" t="s">
        <v>3</v>
      </c>
    </row>
    <row r="1499" spans="2:12" ht="13.5">
      <c r="B1499" s="25" t="s">
        <v>4</v>
      </c>
      <c r="C1499" s="13">
        <f t="shared" si="159"/>
        <v>6670087</v>
      </c>
      <c r="D1499" s="5">
        <f t="shared" si="159"/>
        <v>562283</v>
      </c>
      <c r="E1499" s="42">
        <f t="shared" si="159"/>
        <v>7232370</v>
      </c>
      <c r="F1499" s="51">
        <f t="shared" si="159"/>
        <v>6484647</v>
      </c>
      <c r="G1499" s="5">
        <f t="shared" si="159"/>
        <v>139505</v>
      </c>
      <c r="H1499" s="52">
        <f t="shared" si="159"/>
        <v>6624152</v>
      </c>
      <c r="I1499" s="46">
        <f t="shared" si="160"/>
        <v>97.2</v>
      </c>
      <c r="J1499" s="6">
        <f t="shared" si="161"/>
        <v>24.8</v>
      </c>
      <c r="K1499" s="11">
        <f t="shared" si="162"/>
        <v>91.6</v>
      </c>
      <c r="L1499" s="25" t="s">
        <v>4</v>
      </c>
    </row>
    <row r="1500" spans="2:12" ht="13.5">
      <c r="B1500" s="25" t="s">
        <v>80</v>
      </c>
      <c r="C1500" s="13">
        <f t="shared" si="159"/>
        <v>3801579</v>
      </c>
      <c r="D1500" s="5">
        <f t="shared" si="159"/>
        <v>312519</v>
      </c>
      <c r="E1500" s="42">
        <f t="shared" si="159"/>
        <v>4114098</v>
      </c>
      <c r="F1500" s="51">
        <f t="shared" si="159"/>
        <v>3718471</v>
      </c>
      <c r="G1500" s="5">
        <f t="shared" si="159"/>
        <v>73880</v>
      </c>
      <c r="H1500" s="52">
        <f t="shared" si="159"/>
        <v>3792351</v>
      </c>
      <c r="I1500" s="46">
        <f t="shared" si="160"/>
        <v>97.8</v>
      </c>
      <c r="J1500" s="6">
        <f t="shared" si="161"/>
        <v>23.6</v>
      </c>
      <c r="K1500" s="11">
        <f t="shared" si="162"/>
        <v>92.2</v>
      </c>
      <c r="L1500" s="25" t="s">
        <v>81</v>
      </c>
    </row>
    <row r="1501" spans="2:12" ht="13.5">
      <c r="B1501" s="25" t="s">
        <v>5</v>
      </c>
      <c r="C1501" s="13">
        <f t="shared" si="159"/>
        <v>3463006</v>
      </c>
      <c r="D1501" s="5">
        <f t="shared" si="159"/>
        <v>628702</v>
      </c>
      <c r="E1501" s="42">
        <f t="shared" si="159"/>
        <v>4091708</v>
      </c>
      <c r="F1501" s="51">
        <f t="shared" si="159"/>
        <v>3348673</v>
      </c>
      <c r="G1501" s="5">
        <f t="shared" si="159"/>
        <v>109409</v>
      </c>
      <c r="H1501" s="52">
        <f t="shared" si="159"/>
        <v>3458082</v>
      </c>
      <c r="I1501" s="46">
        <f t="shared" si="160"/>
        <v>96.7</v>
      </c>
      <c r="J1501" s="6">
        <f t="shared" si="161"/>
        <v>17.4</v>
      </c>
      <c r="K1501" s="11">
        <f t="shared" si="162"/>
        <v>84.5</v>
      </c>
      <c r="L1501" s="25" t="s">
        <v>5</v>
      </c>
    </row>
    <row r="1502" spans="2:12" ht="13.5">
      <c r="B1502" s="25" t="s">
        <v>6</v>
      </c>
      <c r="C1502" s="13">
        <f t="shared" si="159"/>
        <v>17496531</v>
      </c>
      <c r="D1502" s="5">
        <f t="shared" si="159"/>
        <v>1985495</v>
      </c>
      <c r="E1502" s="42">
        <f t="shared" si="159"/>
        <v>19482026</v>
      </c>
      <c r="F1502" s="51">
        <f t="shared" si="159"/>
        <v>17223598</v>
      </c>
      <c r="G1502" s="5">
        <f t="shared" si="159"/>
        <v>241722</v>
      </c>
      <c r="H1502" s="52">
        <f t="shared" si="159"/>
        <v>17465320</v>
      </c>
      <c r="I1502" s="46">
        <f t="shared" si="160"/>
        <v>98.4</v>
      </c>
      <c r="J1502" s="6">
        <f t="shared" si="161"/>
        <v>12.2</v>
      </c>
      <c r="K1502" s="11">
        <f t="shared" si="162"/>
        <v>89.6</v>
      </c>
      <c r="L1502" s="25" t="s">
        <v>6</v>
      </c>
    </row>
    <row r="1503" spans="2:12" ht="13.5">
      <c r="B1503" s="26" t="s">
        <v>7</v>
      </c>
      <c r="C1503" s="14">
        <f t="shared" si="159"/>
        <v>8730787</v>
      </c>
      <c r="D1503" s="15">
        <f t="shared" si="159"/>
        <v>826598</v>
      </c>
      <c r="E1503" s="43">
        <f t="shared" si="159"/>
        <v>9557385</v>
      </c>
      <c r="F1503" s="53">
        <f t="shared" si="159"/>
        <v>8506430</v>
      </c>
      <c r="G1503" s="15">
        <f t="shared" si="159"/>
        <v>135173</v>
      </c>
      <c r="H1503" s="54">
        <f t="shared" si="159"/>
        <v>8641603</v>
      </c>
      <c r="I1503" s="47">
        <f t="shared" si="160"/>
        <v>97.4</v>
      </c>
      <c r="J1503" s="16">
        <f t="shared" si="161"/>
        <v>16.4</v>
      </c>
      <c r="K1503" s="17">
        <f t="shared" si="162"/>
        <v>90.4</v>
      </c>
      <c r="L1503" s="26" t="s">
        <v>7</v>
      </c>
    </row>
    <row r="1504" spans="2:12" ht="13.5">
      <c r="B1504" s="25" t="str">
        <f>B1456</f>
        <v>葛　城　市</v>
      </c>
      <c r="C1504" s="14">
        <f t="shared" si="159"/>
        <v>4899918</v>
      </c>
      <c r="D1504" s="15">
        <f t="shared" si="159"/>
        <v>525307</v>
      </c>
      <c r="E1504" s="43">
        <f t="shared" si="159"/>
        <v>5425225</v>
      </c>
      <c r="F1504" s="53">
        <f t="shared" si="159"/>
        <v>4821071</v>
      </c>
      <c r="G1504" s="15">
        <f t="shared" si="159"/>
        <v>111583</v>
      </c>
      <c r="H1504" s="54">
        <f t="shared" si="159"/>
        <v>4932654</v>
      </c>
      <c r="I1504" s="62">
        <f t="shared" si="160"/>
        <v>98.4</v>
      </c>
      <c r="J1504" s="63">
        <f t="shared" si="161"/>
        <v>21.2</v>
      </c>
      <c r="K1504" s="64">
        <f t="shared" si="162"/>
        <v>90.9</v>
      </c>
      <c r="L1504" s="25" t="str">
        <f>B1504</f>
        <v>葛　城　市</v>
      </c>
    </row>
    <row r="1505" spans="2:12" ht="13.5">
      <c r="B1505" s="80" t="s">
        <v>87</v>
      </c>
      <c r="C1505" s="14">
        <f t="shared" si="159"/>
        <v>3316654</v>
      </c>
      <c r="D1505" s="15">
        <f t="shared" si="159"/>
        <v>407269</v>
      </c>
      <c r="E1505" s="43">
        <f t="shared" si="159"/>
        <v>3723923</v>
      </c>
      <c r="F1505" s="53">
        <f t="shared" si="159"/>
        <v>3233658</v>
      </c>
      <c r="G1505" s="15">
        <f t="shared" si="159"/>
        <v>71622</v>
      </c>
      <c r="H1505" s="54">
        <f t="shared" si="159"/>
        <v>3305280</v>
      </c>
      <c r="I1505" s="62">
        <f t="shared" si="160"/>
        <v>97.5</v>
      </c>
      <c r="J1505" s="63">
        <f t="shared" si="161"/>
        <v>17.6</v>
      </c>
      <c r="K1505" s="64">
        <f t="shared" si="162"/>
        <v>88.8</v>
      </c>
      <c r="L1505" s="80" t="s">
        <v>87</v>
      </c>
    </row>
    <row r="1506" spans="2:12" ht="15.75" customHeight="1">
      <c r="B1506" s="36" t="s">
        <v>36</v>
      </c>
      <c r="C1506" s="37">
        <f aca="true" t="shared" si="163" ref="C1506:H1506">SUM(C1494:C1505)</f>
        <v>150298918</v>
      </c>
      <c r="D1506" s="38">
        <f t="shared" si="163"/>
        <v>14463909</v>
      </c>
      <c r="E1506" s="44">
        <f t="shared" si="163"/>
        <v>164762827</v>
      </c>
      <c r="F1506" s="55">
        <f t="shared" si="163"/>
        <v>146957529</v>
      </c>
      <c r="G1506" s="38">
        <f t="shared" si="163"/>
        <v>2630108</v>
      </c>
      <c r="H1506" s="56">
        <f t="shared" si="163"/>
        <v>149587637</v>
      </c>
      <c r="I1506" s="48">
        <f t="shared" si="160"/>
        <v>97.8</v>
      </c>
      <c r="J1506" s="39">
        <f t="shared" si="161"/>
        <v>18.2</v>
      </c>
      <c r="K1506" s="40">
        <f t="shared" si="162"/>
        <v>90.8</v>
      </c>
      <c r="L1506" s="36" t="s">
        <v>36</v>
      </c>
    </row>
    <row r="1507" spans="2:12" ht="13.5">
      <c r="B1507" s="25" t="s">
        <v>8</v>
      </c>
      <c r="C1507" s="13">
        <f aca="true" t="shared" si="164" ref="C1507:H1516">C19+C1171</f>
        <v>534664</v>
      </c>
      <c r="D1507" s="5">
        <f t="shared" si="164"/>
        <v>13704</v>
      </c>
      <c r="E1507" s="42">
        <f t="shared" si="164"/>
        <v>548368</v>
      </c>
      <c r="F1507" s="51">
        <f t="shared" si="164"/>
        <v>529412</v>
      </c>
      <c r="G1507" s="5">
        <f t="shared" si="164"/>
        <v>3463</v>
      </c>
      <c r="H1507" s="52">
        <f t="shared" si="164"/>
        <v>532875</v>
      </c>
      <c r="I1507" s="46">
        <f t="shared" si="160"/>
        <v>99</v>
      </c>
      <c r="J1507" s="6">
        <f t="shared" si="161"/>
        <v>25.3</v>
      </c>
      <c r="K1507" s="11">
        <f t="shared" si="162"/>
        <v>97.2</v>
      </c>
      <c r="L1507" s="25" t="s">
        <v>8</v>
      </c>
    </row>
    <row r="1508" spans="2:12" ht="13.5">
      <c r="B1508" s="25" t="s">
        <v>9</v>
      </c>
      <c r="C1508" s="13">
        <f t="shared" si="164"/>
        <v>2216507</v>
      </c>
      <c r="D1508" s="5">
        <f t="shared" si="164"/>
        <v>509824</v>
      </c>
      <c r="E1508" s="42">
        <f t="shared" si="164"/>
        <v>2726331</v>
      </c>
      <c r="F1508" s="51">
        <f t="shared" si="164"/>
        <v>2183485</v>
      </c>
      <c r="G1508" s="5">
        <f t="shared" si="164"/>
        <v>44005</v>
      </c>
      <c r="H1508" s="52">
        <f t="shared" si="164"/>
        <v>2227490</v>
      </c>
      <c r="I1508" s="46">
        <f t="shared" si="160"/>
        <v>98.5</v>
      </c>
      <c r="J1508" s="6">
        <f t="shared" si="161"/>
        <v>8.6</v>
      </c>
      <c r="K1508" s="11">
        <f t="shared" si="162"/>
        <v>81.7</v>
      </c>
      <c r="L1508" s="25" t="s">
        <v>9</v>
      </c>
    </row>
    <row r="1509" spans="2:12" ht="13.5">
      <c r="B1509" s="25" t="s">
        <v>10</v>
      </c>
      <c r="C1509" s="13">
        <f t="shared" si="164"/>
        <v>2385471</v>
      </c>
      <c r="D1509" s="5">
        <f t="shared" si="164"/>
        <v>217268</v>
      </c>
      <c r="E1509" s="42">
        <f t="shared" si="164"/>
        <v>2602739</v>
      </c>
      <c r="F1509" s="51">
        <f t="shared" si="164"/>
        <v>2338119</v>
      </c>
      <c r="G1509" s="5">
        <f t="shared" si="164"/>
        <v>50596</v>
      </c>
      <c r="H1509" s="52">
        <f t="shared" si="164"/>
        <v>2388715</v>
      </c>
      <c r="I1509" s="46">
        <f t="shared" si="160"/>
        <v>98</v>
      </c>
      <c r="J1509" s="6">
        <f t="shared" si="161"/>
        <v>23.3</v>
      </c>
      <c r="K1509" s="11">
        <f t="shared" si="162"/>
        <v>91.8</v>
      </c>
      <c r="L1509" s="25" t="s">
        <v>10</v>
      </c>
    </row>
    <row r="1510" spans="2:12" ht="13.5">
      <c r="B1510" s="25" t="s">
        <v>11</v>
      </c>
      <c r="C1510" s="13">
        <f t="shared" si="164"/>
        <v>3188111</v>
      </c>
      <c r="D1510" s="5">
        <f t="shared" si="164"/>
        <v>182826</v>
      </c>
      <c r="E1510" s="42">
        <f t="shared" si="164"/>
        <v>3370937</v>
      </c>
      <c r="F1510" s="51">
        <f t="shared" si="164"/>
        <v>3134916</v>
      </c>
      <c r="G1510" s="5">
        <f t="shared" si="164"/>
        <v>53057</v>
      </c>
      <c r="H1510" s="52">
        <f t="shared" si="164"/>
        <v>3187973</v>
      </c>
      <c r="I1510" s="46">
        <f t="shared" si="160"/>
        <v>98.3</v>
      </c>
      <c r="J1510" s="6">
        <f t="shared" si="161"/>
        <v>29</v>
      </c>
      <c r="K1510" s="11">
        <f t="shared" si="162"/>
        <v>94.6</v>
      </c>
      <c r="L1510" s="25" t="s">
        <v>11</v>
      </c>
    </row>
    <row r="1511" spans="2:12" ht="13.5">
      <c r="B1511" s="25" t="s">
        <v>12</v>
      </c>
      <c r="C1511" s="13">
        <f t="shared" si="164"/>
        <v>804887</v>
      </c>
      <c r="D1511" s="5">
        <f t="shared" si="164"/>
        <v>67880</v>
      </c>
      <c r="E1511" s="42">
        <f t="shared" si="164"/>
        <v>872767</v>
      </c>
      <c r="F1511" s="51">
        <f t="shared" si="164"/>
        <v>782028</v>
      </c>
      <c r="G1511" s="5">
        <f t="shared" si="164"/>
        <v>18478</v>
      </c>
      <c r="H1511" s="52">
        <f t="shared" si="164"/>
        <v>800506</v>
      </c>
      <c r="I1511" s="46">
        <f t="shared" si="160"/>
        <v>97.2</v>
      </c>
      <c r="J1511" s="6">
        <f t="shared" si="161"/>
        <v>27.2</v>
      </c>
      <c r="K1511" s="11">
        <f t="shared" si="162"/>
        <v>91.7</v>
      </c>
      <c r="L1511" s="25" t="s">
        <v>12</v>
      </c>
    </row>
    <row r="1512" spans="2:12" ht="13.5">
      <c r="B1512" s="25" t="s">
        <v>33</v>
      </c>
      <c r="C1512" s="13">
        <f t="shared" si="164"/>
        <v>1275000</v>
      </c>
      <c r="D1512" s="5">
        <f t="shared" si="164"/>
        <v>67063</v>
      </c>
      <c r="E1512" s="42">
        <f t="shared" si="164"/>
        <v>1342063</v>
      </c>
      <c r="F1512" s="51">
        <f t="shared" si="164"/>
        <v>1258547</v>
      </c>
      <c r="G1512" s="5">
        <f t="shared" si="164"/>
        <v>17751</v>
      </c>
      <c r="H1512" s="52">
        <f t="shared" si="164"/>
        <v>1276298</v>
      </c>
      <c r="I1512" s="46">
        <f t="shared" si="160"/>
        <v>98.7</v>
      </c>
      <c r="J1512" s="6">
        <f t="shared" si="161"/>
        <v>26.5</v>
      </c>
      <c r="K1512" s="11">
        <f t="shared" si="162"/>
        <v>95.1</v>
      </c>
      <c r="L1512" s="25" t="s">
        <v>33</v>
      </c>
    </row>
    <row r="1513" spans="2:12" ht="13.5">
      <c r="B1513" s="25" t="s">
        <v>13</v>
      </c>
      <c r="C1513" s="13">
        <f t="shared" si="164"/>
        <v>699537</v>
      </c>
      <c r="D1513" s="5">
        <f t="shared" si="164"/>
        <v>68385</v>
      </c>
      <c r="E1513" s="42">
        <f t="shared" si="164"/>
        <v>767922</v>
      </c>
      <c r="F1513" s="51">
        <f t="shared" si="164"/>
        <v>683058</v>
      </c>
      <c r="G1513" s="5">
        <f t="shared" si="164"/>
        <v>24090</v>
      </c>
      <c r="H1513" s="52">
        <f t="shared" si="164"/>
        <v>707148</v>
      </c>
      <c r="I1513" s="46">
        <f t="shared" si="160"/>
        <v>97.6</v>
      </c>
      <c r="J1513" s="6">
        <f t="shared" si="161"/>
        <v>35.2</v>
      </c>
      <c r="K1513" s="11">
        <f t="shared" si="162"/>
        <v>92.1</v>
      </c>
      <c r="L1513" s="25" t="s">
        <v>13</v>
      </c>
    </row>
    <row r="1514" spans="2:12" ht="13.5">
      <c r="B1514" s="25" t="s">
        <v>14</v>
      </c>
      <c r="C1514" s="13">
        <f t="shared" si="164"/>
        <v>3902587</v>
      </c>
      <c r="D1514" s="5">
        <f t="shared" si="164"/>
        <v>451644</v>
      </c>
      <c r="E1514" s="42">
        <f t="shared" si="164"/>
        <v>4354231</v>
      </c>
      <c r="F1514" s="51">
        <f t="shared" si="164"/>
        <v>3821989</v>
      </c>
      <c r="G1514" s="5">
        <f t="shared" si="164"/>
        <v>70486</v>
      </c>
      <c r="H1514" s="52">
        <f t="shared" si="164"/>
        <v>3892475</v>
      </c>
      <c r="I1514" s="46">
        <f t="shared" si="160"/>
        <v>97.9</v>
      </c>
      <c r="J1514" s="6">
        <f t="shared" si="161"/>
        <v>15.6</v>
      </c>
      <c r="K1514" s="11">
        <f t="shared" si="162"/>
        <v>89.4</v>
      </c>
      <c r="L1514" s="25" t="s">
        <v>14</v>
      </c>
    </row>
    <row r="1515" spans="2:12" ht="13.5">
      <c r="B1515" s="25" t="s">
        <v>15</v>
      </c>
      <c r="C1515" s="13">
        <f t="shared" si="164"/>
        <v>143859</v>
      </c>
      <c r="D1515" s="5">
        <f t="shared" si="164"/>
        <v>15565</v>
      </c>
      <c r="E1515" s="42">
        <f t="shared" si="164"/>
        <v>159424</v>
      </c>
      <c r="F1515" s="51">
        <f t="shared" si="164"/>
        <v>139198</v>
      </c>
      <c r="G1515" s="5">
        <f t="shared" si="164"/>
        <v>1470</v>
      </c>
      <c r="H1515" s="52">
        <f t="shared" si="164"/>
        <v>140668</v>
      </c>
      <c r="I1515" s="46">
        <f t="shared" si="160"/>
        <v>96.8</v>
      </c>
      <c r="J1515" s="6">
        <f t="shared" si="161"/>
        <v>9.4</v>
      </c>
      <c r="K1515" s="11">
        <f t="shared" si="162"/>
        <v>88.2</v>
      </c>
      <c r="L1515" s="25" t="s">
        <v>15</v>
      </c>
    </row>
    <row r="1516" spans="2:12" ht="13.5">
      <c r="B1516" s="25" t="s">
        <v>16</v>
      </c>
      <c r="C1516" s="13">
        <f t="shared" si="164"/>
        <v>135067</v>
      </c>
      <c r="D1516" s="5">
        <f t="shared" si="164"/>
        <v>6896</v>
      </c>
      <c r="E1516" s="42">
        <f t="shared" si="164"/>
        <v>141963</v>
      </c>
      <c r="F1516" s="51">
        <f t="shared" si="164"/>
        <v>132310</v>
      </c>
      <c r="G1516" s="5">
        <f t="shared" si="164"/>
        <v>1949</v>
      </c>
      <c r="H1516" s="52">
        <f t="shared" si="164"/>
        <v>134259</v>
      </c>
      <c r="I1516" s="46">
        <f t="shared" si="160"/>
        <v>98</v>
      </c>
      <c r="J1516" s="6">
        <f t="shared" si="161"/>
        <v>28.3</v>
      </c>
      <c r="K1516" s="11">
        <f t="shared" si="162"/>
        <v>94.6</v>
      </c>
      <c r="L1516" s="25" t="s">
        <v>16</v>
      </c>
    </row>
    <row r="1517" spans="2:12" ht="13.5">
      <c r="B1517" s="25" t="s">
        <v>17</v>
      </c>
      <c r="C1517" s="13">
        <f aca="true" t="shared" si="165" ref="C1517:H1526">C29+C1181</f>
        <v>717568</v>
      </c>
      <c r="D1517" s="5">
        <f t="shared" si="165"/>
        <v>87182</v>
      </c>
      <c r="E1517" s="42">
        <f t="shared" si="165"/>
        <v>804750</v>
      </c>
      <c r="F1517" s="51">
        <f t="shared" si="165"/>
        <v>709592</v>
      </c>
      <c r="G1517" s="5">
        <f t="shared" si="165"/>
        <v>24678</v>
      </c>
      <c r="H1517" s="52">
        <f t="shared" si="165"/>
        <v>734270</v>
      </c>
      <c r="I1517" s="46">
        <f t="shared" si="160"/>
        <v>98.9</v>
      </c>
      <c r="J1517" s="6">
        <f t="shared" si="161"/>
        <v>28.3</v>
      </c>
      <c r="K1517" s="11">
        <f t="shared" si="162"/>
        <v>91.2</v>
      </c>
      <c r="L1517" s="25" t="s">
        <v>17</v>
      </c>
    </row>
    <row r="1518" spans="2:12" ht="13.5">
      <c r="B1518" s="25" t="s">
        <v>18</v>
      </c>
      <c r="C1518" s="13">
        <f t="shared" si="165"/>
        <v>497896</v>
      </c>
      <c r="D1518" s="5">
        <f t="shared" si="165"/>
        <v>5946</v>
      </c>
      <c r="E1518" s="42">
        <f t="shared" si="165"/>
        <v>503842</v>
      </c>
      <c r="F1518" s="51">
        <f t="shared" si="165"/>
        <v>495833</v>
      </c>
      <c r="G1518" s="5">
        <f t="shared" si="165"/>
        <v>3768</v>
      </c>
      <c r="H1518" s="52">
        <f t="shared" si="165"/>
        <v>499601</v>
      </c>
      <c r="I1518" s="46">
        <f t="shared" si="160"/>
        <v>99.6</v>
      </c>
      <c r="J1518" s="6">
        <f t="shared" si="161"/>
        <v>63.4</v>
      </c>
      <c r="K1518" s="11">
        <f t="shared" si="162"/>
        <v>99.2</v>
      </c>
      <c r="L1518" s="25" t="s">
        <v>18</v>
      </c>
    </row>
    <row r="1519" spans="2:12" ht="13.5">
      <c r="B1519" s="25" t="s">
        <v>19</v>
      </c>
      <c r="C1519" s="13">
        <f t="shared" si="165"/>
        <v>2276359</v>
      </c>
      <c r="D1519" s="5">
        <f t="shared" si="165"/>
        <v>262018</v>
      </c>
      <c r="E1519" s="42">
        <f t="shared" si="165"/>
        <v>2538377</v>
      </c>
      <c r="F1519" s="51">
        <f t="shared" si="165"/>
        <v>2197400</v>
      </c>
      <c r="G1519" s="5">
        <f t="shared" si="165"/>
        <v>45517</v>
      </c>
      <c r="H1519" s="52">
        <f t="shared" si="165"/>
        <v>2242917</v>
      </c>
      <c r="I1519" s="46">
        <f t="shared" si="160"/>
        <v>96.5</v>
      </c>
      <c r="J1519" s="6">
        <f t="shared" si="161"/>
        <v>17.4</v>
      </c>
      <c r="K1519" s="11">
        <f t="shared" si="162"/>
        <v>88.4</v>
      </c>
      <c r="L1519" s="25" t="s">
        <v>19</v>
      </c>
    </row>
    <row r="1520" spans="2:12" ht="13.5">
      <c r="B1520" s="25" t="s">
        <v>20</v>
      </c>
      <c r="C1520" s="13">
        <f t="shared" si="165"/>
        <v>3150797</v>
      </c>
      <c r="D1520" s="5">
        <f t="shared" si="165"/>
        <v>125013</v>
      </c>
      <c r="E1520" s="42">
        <f t="shared" si="165"/>
        <v>3275810</v>
      </c>
      <c r="F1520" s="51">
        <f t="shared" si="165"/>
        <v>3136601</v>
      </c>
      <c r="G1520" s="5">
        <f t="shared" si="165"/>
        <v>53072</v>
      </c>
      <c r="H1520" s="52">
        <f t="shared" si="165"/>
        <v>3189673</v>
      </c>
      <c r="I1520" s="46">
        <f t="shared" si="160"/>
        <v>99.5</v>
      </c>
      <c r="J1520" s="6">
        <f t="shared" si="161"/>
        <v>42.5</v>
      </c>
      <c r="K1520" s="11">
        <f t="shared" si="162"/>
        <v>97.4</v>
      </c>
      <c r="L1520" s="25" t="s">
        <v>20</v>
      </c>
    </row>
    <row r="1521" spans="2:12" ht="13.5">
      <c r="B1521" s="25" t="s">
        <v>21</v>
      </c>
      <c r="C1521" s="13">
        <f t="shared" si="165"/>
        <v>3962285</v>
      </c>
      <c r="D1521" s="5">
        <f t="shared" si="165"/>
        <v>308426</v>
      </c>
      <c r="E1521" s="42">
        <f t="shared" si="165"/>
        <v>4270711</v>
      </c>
      <c r="F1521" s="51">
        <f t="shared" si="165"/>
        <v>3878067</v>
      </c>
      <c r="G1521" s="5">
        <f t="shared" si="165"/>
        <v>62366</v>
      </c>
      <c r="H1521" s="52">
        <f t="shared" si="165"/>
        <v>3940433</v>
      </c>
      <c r="I1521" s="46">
        <f t="shared" si="160"/>
        <v>97.9</v>
      </c>
      <c r="J1521" s="6">
        <f t="shared" si="161"/>
        <v>20.2</v>
      </c>
      <c r="K1521" s="11">
        <f t="shared" si="162"/>
        <v>92.3</v>
      </c>
      <c r="L1521" s="25" t="s">
        <v>21</v>
      </c>
    </row>
    <row r="1522" spans="2:12" ht="13.5">
      <c r="B1522" s="25" t="s">
        <v>22</v>
      </c>
      <c r="C1522" s="13">
        <f t="shared" si="165"/>
        <v>2365163</v>
      </c>
      <c r="D1522" s="5">
        <f t="shared" si="165"/>
        <v>216693</v>
      </c>
      <c r="E1522" s="42">
        <f t="shared" si="165"/>
        <v>2581856</v>
      </c>
      <c r="F1522" s="51">
        <f t="shared" si="165"/>
        <v>2326738</v>
      </c>
      <c r="G1522" s="5">
        <f t="shared" si="165"/>
        <v>66632</v>
      </c>
      <c r="H1522" s="52">
        <f t="shared" si="165"/>
        <v>2393370</v>
      </c>
      <c r="I1522" s="46">
        <f t="shared" si="160"/>
        <v>98.4</v>
      </c>
      <c r="J1522" s="6">
        <f t="shared" si="161"/>
        <v>30.7</v>
      </c>
      <c r="K1522" s="11">
        <f t="shared" si="162"/>
        <v>92.7</v>
      </c>
      <c r="L1522" s="25" t="s">
        <v>22</v>
      </c>
    </row>
    <row r="1523" spans="2:12" ht="13.5">
      <c r="B1523" s="25" t="s">
        <v>23</v>
      </c>
      <c r="C1523" s="13">
        <f t="shared" si="165"/>
        <v>887110</v>
      </c>
      <c r="D1523" s="5">
        <f t="shared" si="165"/>
        <v>47814</v>
      </c>
      <c r="E1523" s="42">
        <f t="shared" si="165"/>
        <v>934924</v>
      </c>
      <c r="F1523" s="51">
        <f t="shared" si="165"/>
        <v>869524</v>
      </c>
      <c r="G1523" s="5">
        <f t="shared" si="165"/>
        <v>14104</v>
      </c>
      <c r="H1523" s="52">
        <f t="shared" si="165"/>
        <v>883628</v>
      </c>
      <c r="I1523" s="46">
        <f t="shared" si="160"/>
        <v>98</v>
      </c>
      <c r="J1523" s="6">
        <f t="shared" si="161"/>
        <v>29.5</v>
      </c>
      <c r="K1523" s="11">
        <f t="shared" si="162"/>
        <v>94.5</v>
      </c>
      <c r="L1523" s="25" t="s">
        <v>23</v>
      </c>
    </row>
    <row r="1524" spans="2:12" ht="13.5">
      <c r="B1524" s="25" t="s">
        <v>37</v>
      </c>
      <c r="C1524" s="13">
        <f t="shared" si="165"/>
        <v>2097248</v>
      </c>
      <c r="D1524" s="5">
        <f t="shared" si="165"/>
        <v>206698</v>
      </c>
      <c r="E1524" s="42">
        <f t="shared" si="165"/>
        <v>2303946</v>
      </c>
      <c r="F1524" s="51">
        <f t="shared" si="165"/>
        <v>2043854</v>
      </c>
      <c r="G1524" s="5">
        <f t="shared" si="165"/>
        <v>56710</v>
      </c>
      <c r="H1524" s="52">
        <f t="shared" si="165"/>
        <v>2100564</v>
      </c>
      <c r="I1524" s="46">
        <f t="shared" si="160"/>
        <v>97.5</v>
      </c>
      <c r="J1524" s="6">
        <f t="shared" si="161"/>
        <v>27.4</v>
      </c>
      <c r="K1524" s="11">
        <f t="shared" si="162"/>
        <v>91.2</v>
      </c>
      <c r="L1524" s="25" t="s">
        <v>37</v>
      </c>
    </row>
    <row r="1525" spans="2:12" ht="13.5">
      <c r="B1525" s="25" t="s">
        <v>24</v>
      </c>
      <c r="C1525" s="13">
        <f t="shared" si="165"/>
        <v>642736</v>
      </c>
      <c r="D1525" s="5">
        <f t="shared" si="165"/>
        <v>56086</v>
      </c>
      <c r="E1525" s="42">
        <f t="shared" si="165"/>
        <v>698822</v>
      </c>
      <c r="F1525" s="51">
        <f t="shared" si="165"/>
        <v>633840</v>
      </c>
      <c r="G1525" s="5">
        <f t="shared" si="165"/>
        <v>10674</v>
      </c>
      <c r="H1525" s="52">
        <f t="shared" si="165"/>
        <v>644514</v>
      </c>
      <c r="I1525" s="46">
        <f t="shared" si="160"/>
        <v>98.6</v>
      </c>
      <c r="J1525" s="6">
        <f t="shared" si="161"/>
        <v>19</v>
      </c>
      <c r="K1525" s="11">
        <f t="shared" si="162"/>
        <v>92.2</v>
      </c>
      <c r="L1525" s="25" t="s">
        <v>24</v>
      </c>
    </row>
    <row r="1526" spans="2:12" ht="13.5">
      <c r="B1526" s="25" t="s">
        <v>25</v>
      </c>
      <c r="C1526" s="13">
        <f t="shared" si="165"/>
        <v>80377</v>
      </c>
      <c r="D1526" s="5">
        <f t="shared" si="165"/>
        <v>5177</v>
      </c>
      <c r="E1526" s="42">
        <f t="shared" si="165"/>
        <v>85554</v>
      </c>
      <c r="F1526" s="51">
        <f t="shared" si="165"/>
        <v>79297</v>
      </c>
      <c r="G1526" s="5">
        <f t="shared" si="165"/>
        <v>1395</v>
      </c>
      <c r="H1526" s="52">
        <f t="shared" si="165"/>
        <v>80692</v>
      </c>
      <c r="I1526" s="46">
        <f t="shared" si="160"/>
        <v>98.7</v>
      </c>
      <c r="J1526" s="6">
        <f t="shared" si="161"/>
        <v>26.9</v>
      </c>
      <c r="K1526" s="11">
        <f t="shared" si="162"/>
        <v>94.3</v>
      </c>
      <c r="L1526" s="25" t="s">
        <v>25</v>
      </c>
    </row>
    <row r="1527" spans="2:12" ht="13.5">
      <c r="B1527" s="25" t="s">
        <v>26</v>
      </c>
      <c r="C1527" s="13">
        <f aca="true" t="shared" si="166" ref="C1527:H1533">C39+C1191</f>
        <v>189289</v>
      </c>
      <c r="D1527" s="5">
        <f t="shared" si="166"/>
        <v>10956</v>
      </c>
      <c r="E1527" s="42">
        <f t="shared" si="166"/>
        <v>200245</v>
      </c>
      <c r="F1527" s="51">
        <f t="shared" si="166"/>
        <v>185444</v>
      </c>
      <c r="G1527" s="5">
        <f t="shared" si="166"/>
        <v>3702</v>
      </c>
      <c r="H1527" s="52">
        <f t="shared" si="166"/>
        <v>189146</v>
      </c>
      <c r="I1527" s="46">
        <f t="shared" si="160"/>
        <v>98</v>
      </c>
      <c r="J1527" s="6">
        <f t="shared" si="161"/>
        <v>33.8</v>
      </c>
      <c r="K1527" s="11">
        <f t="shared" si="162"/>
        <v>94.5</v>
      </c>
      <c r="L1527" s="25" t="s">
        <v>26</v>
      </c>
    </row>
    <row r="1528" spans="2:12" ht="13.5">
      <c r="B1528" s="25" t="s">
        <v>27</v>
      </c>
      <c r="C1528" s="13">
        <f t="shared" si="166"/>
        <v>88804</v>
      </c>
      <c r="D1528" s="5">
        <f t="shared" si="166"/>
        <v>9383</v>
      </c>
      <c r="E1528" s="42">
        <f t="shared" si="166"/>
        <v>98187</v>
      </c>
      <c r="F1528" s="51">
        <f t="shared" si="166"/>
        <v>86920</v>
      </c>
      <c r="G1528" s="5">
        <f t="shared" si="166"/>
        <v>25</v>
      </c>
      <c r="H1528" s="52">
        <f t="shared" si="166"/>
        <v>86945</v>
      </c>
      <c r="I1528" s="46">
        <f t="shared" si="160"/>
        <v>97.9</v>
      </c>
      <c r="J1528" s="6">
        <f t="shared" si="161"/>
        <v>0.3</v>
      </c>
      <c r="K1528" s="11">
        <f t="shared" si="162"/>
        <v>88.6</v>
      </c>
      <c r="L1528" s="25" t="s">
        <v>27</v>
      </c>
    </row>
    <row r="1529" spans="2:12" ht="13.5">
      <c r="B1529" s="25" t="s">
        <v>28</v>
      </c>
      <c r="C1529" s="13">
        <f t="shared" si="166"/>
        <v>780623</v>
      </c>
      <c r="D1529" s="5">
        <f t="shared" si="166"/>
        <v>24091</v>
      </c>
      <c r="E1529" s="42">
        <f t="shared" si="166"/>
        <v>804714</v>
      </c>
      <c r="F1529" s="51">
        <f t="shared" si="166"/>
        <v>772977</v>
      </c>
      <c r="G1529" s="5">
        <f t="shared" si="166"/>
        <v>6344</v>
      </c>
      <c r="H1529" s="52">
        <f t="shared" si="166"/>
        <v>779321</v>
      </c>
      <c r="I1529" s="46">
        <f t="shared" si="160"/>
        <v>99</v>
      </c>
      <c r="J1529" s="6">
        <f t="shared" si="161"/>
        <v>26.3</v>
      </c>
      <c r="K1529" s="11">
        <f t="shared" si="162"/>
        <v>96.8</v>
      </c>
      <c r="L1529" s="25" t="s">
        <v>28</v>
      </c>
    </row>
    <row r="1530" spans="2:12" ht="13.5">
      <c r="B1530" s="25" t="s">
        <v>29</v>
      </c>
      <c r="C1530" s="13">
        <f t="shared" si="166"/>
        <v>296165</v>
      </c>
      <c r="D1530" s="5">
        <f t="shared" si="166"/>
        <v>1635</v>
      </c>
      <c r="E1530" s="42">
        <f t="shared" si="166"/>
        <v>297800</v>
      </c>
      <c r="F1530" s="51">
        <f t="shared" si="166"/>
        <v>295340</v>
      </c>
      <c r="G1530" s="5">
        <f t="shared" si="166"/>
        <v>1173</v>
      </c>
      <c r="H1530" s="52">
        <f t="shared" si="166"/>
        <v>296513</v>
      </c>
      <c r="I1530" s="46">
        <f t="shared" si="160"/>
        <v>99.7</v>
      </c>
      <c r="J1530" s="6">
        <f t="shared" si="161"/>
        <v>71.7</v>
      </c>
      <c r="K1530" s="11">
        <f t="shared" si="162"/>
        <v>99.6</v>
      </c>
      <c r="L1530" s="25" t="s">
        <v>29</v>
      </c>
    </row>
    <row r="1531" spans="2:12" ht="13.5">
      <c r="B1531" s="25" t="s">
        <v>30</v>
      </c>
      <c r="C1531" s="13">
        <f t="shared" si="166"/>
        <v>125182</v>
      </c>
      <c r="D1531" s="7">
        <f t="shared" si="166"/>
        <v>606</v>
      </c>
      <c r="E1531" s="42">
        <f t="shared" si="166"/>
        <v>125788</v>
      </c>
      <c r="F1531" s="51">
        <f t="shared" si="166"/>
        <v>124152</v>
      </c>
      <c r="G1531" s="7">
        <f t="shared" si="166"/>
        <v>268</v>
      </c>
      <c r="H1531" s="52">
        <f t="shared" si="166"/>
        <v>124420</v>
      </c>
      <c r="I1531" s="46">
        <f t="shared" si="160"/>
        <v>99.2</v>
      </c>
      <c r="J1531" s="7">
        <f t="shared" si="161"/>
        <v>44.2</v>
      </c>
      <c r="K1531" s="11">
        <f t="shared" si="162"/>
        <v>98.9</v>
      </c>
      <c r="L1531" s="25" t="s">
        <v>30</v>
      </c>
    </row>
    <row r="1532" spans="2:12" ht="13.5">
      <c r="B1532" s="25" t="s">
        <v>31</v>
      </c>
      <c r="C1532" s="13">
        <f t="shared" si="166"/>
        <v>225889</v>
      </c>
      <c r="D1532" s="5">
        <f t="shared" si="166"/>
        <v>6606</v>
      </c>
      <c r="E1532" s="42">
        <f t="shared" si="166"/>
        <v>232495</v>
      </c>
      <c r="F1532" s="51">
        <f t="shared" si="166"/>
        <v>224148</v>
      </c>
      <c r="G1532" s="5">
        <f t="shared" si="166"/>
        <v>896</v>
      </c>
      <c r="H1532" s="52">
        <f t="shared" si="166"/>
        <v>225044</v>
      </c>
      <c r="I1532" s="46">
        <f t="shared" si="160"/>
        <v>99.2</v>
      </c>
      <c r="J1532" s="6">
        <f t="shared" si="161"/>
        <v>13.6</v>
      </c>
      <c r="K1532" s="11">
        <f t="shared" si="162"/>
        <v>96.8</v>
      </c>
      <c r="L1532" s="25" t="s">
        <v>31</v>
      </c>
    </row>
    <row r="1533" spans="2:12" ht="13.5">
      <c r="B1533" s="26" t="s">
        <v>32</v>
      </c>
      <c r="C1533" s="14">
        <f t="shared" si="166"/>
        <v>179608</v>
      </c>
      <c r="D1533" s="15">
        <f t="shared" si="166"/>
        <v>22468</v>
      </c>
      <c r="E1533" s="43">
        <f t="shared" si="166"/>
        <v>202076</v>
      </c>
      <c r="F1533" s="53">
        <f t="shared" si="166"/>
        <v>173717</v>
      </c>
      <c r="G1533" s="15">
        <f t="shared" si="166"/>
        <v>5109</v>
      </c>
      <c r="H1533" s="54">
        <f t="shared" si="166"/>
        <v>178826</v>
      </c>
      <c r="I1533" s="47">
        <f t="shared" si="160"/>
        <v>96.7</v>
      </c>
      <c r="J1533" s="16">
        <f t="shared" si="161"/>
        <v>22.7</v>
      </c>
      <c r="K1533" s="17">
        <f t="shared" si="162"/>
        <v>88.5</v>
      </c>
      <c r="L1533" s="26" t="s">
        <v>32</v>
      </c>
    </row>
    <row r="1534" spans="2:12" ht="15.75" customHeight="1">
      <c r="B1534" s="36" t="s">
        <v>38</v>
      </c>
      <c r="C1534" s="37">
        <f aca="true" t="shared" si="167" ref="C1534:H1534">SUM(C1507:C1533)</f>
        <v>33848789</v>
      </c>
      <c r="D1534" s="38">
        <f t="shared" si="167"/>
        <v>2997853</v>
      </c>
      <c r="E1534" s="44">
        <f t="shared" si="167"/>
        <v>36846642</v>
      </c>
      <c r="F1534" s="55">
        <f t="shared" si="167"/>
        <v>33236506</v>
      </c>
      <c r="G1534" s="38">
        <f t="shared" si="167"/>
        <v>641778</v>
      </c>
      <c r="H1534" s="56">
        <f t="shared" si="167"/>
        <v>33878284</v>
      </c>
      <c r="I1534" s="48">
        <f t="shared" si="160"/>
        <v>98.2</v>
      </c>
      <c r="J1534" s="39">
        <f t="shared" si="161"/>
        <v>21.4</v>
      </c>
      <c r="K1534" s="40">
        <f t="shared" si="162"/>
        <v>91.9</v>
      </c>
      <c r="L1534" s="36" t="s">
        <v>38</v>
      </c>
    </row>
    <row r="1535" spans="2:12" ht="15.75" customHeight="1">
      <c r="B1535" s="36" t="s">
        <v>39</v>
      </c>
      <c r="C1535" s="37">
        <f aca="true" t="shared" si="168" ref="C1535:H1535">C1534+C1506</f>
        <v>184147707</v>
      </c>
      <c r="D1535" s="38">
        <f t="shared" si="168"/>
        <v>17461762</v>
      </c>
      <c r="E1535" s="44">
        <f t="shared" si="168"/>
        <v>201609469</v>
      </c>
      <c r="F1535" s="55">
        <f t="shared" si="168"/>
        <v>180194035</v>
      </c>
      <c r="G1535" s="38">
        <f t="shared" si="168"/>
        <v>3271886</v>
      </c>
      <c r="H1535" s="56">
        <f t="shared" si="168"/>
        <v>183465921</v>
      </c>
      <c r="I1535" s="48">
        <f t="shared" si="160"/>
        <v>97.9</v>
      </c>
      <c r="J1535" s="39">
        <f t="shared" si="161"/>
        <v>18.7</v>
      </c>
      <c r="K1535" s="40">
        <f t="shared" si="162"/>
        <v>91</v>
      </c>
      <c r="L1535" s="36" t="s">
        <v>39</v>
      </c>
    </row>
    <row r="1537" ht="18.75">
      <c r="B1537" s="3" t="s">
        <v>77</v>
      </c>
    </row>
    <row r="1538" ht="13.5">
      <c r="K1538" s="1" t="s">
        <v>45</v>
      </c>
    </row>
    <row r="1539" spans="1:12" s="2" customFormat="1" ht="17.25" customHeight="1">
      <c r="A1539" s="1"/>
      <c r="B1539" s="22" t="s">
        <v>48</v>
      </c>
      <c r="C1539" s="167" t="s">
        <v>41</v>
      </c>
      <c r="D1539" s="168"/>
      <c r="E1539" s="169"/>
      <c r="F1539" s="168" t="s">
        <v>42</v>
      </c>
      <c r="G1539" s="168"/>
      <c r="H1539" s="168"/>
      <c r="I1539" s="167" t="s">
        <v>43</v>
      </c>
      <c r="J1539" s="168"/>
      <c r="K1539" s="169"/>
      <c r="L1539" s="22" t="s">
        <v>46</v>
      </c>
    </row>
    <row r="1540" spans="1:12" s="2" customFormat="1" ht="17.25" customHeight="1">
      <c r="A1540" s="1"/>
      <c r="B1540" s="23"/>
      <c r="C1540" s="12" t="s">
        <v>34</v>
      </c>
      <c r="D1540" s="9" t="s">
        <v>35</v>
      </c>
      <c r="E1540" s="10" t="s">
        <v>40</v>
      </c>
      <c r="F1540" s="31" t="s">
        <v>34</v>
      </c>
      <c r="G1540" s="9" t="s">
        <v>35</v>
      </c>
      <c r="H1540" s="32" t="s">
        <v>40</v>
      </c>
      <c r="I1540" s="12" t="s">
        <v>89</v>
      </c>
      <c r="J1540" s="9" t="s">
        <v>90</v>
      </c>
      <c r="K1540" s="10" t="s">
        <v>91</v>
      </c>
      <c r="L1540" s="23"/>
    </row>
    <row r="1541" spans="2:12" s="2" customFormat="1" ht="17.25" customHeight="1">
      <c r="B1541" s="27" t="s">
        <v>44</v>
      </c>
      <c r="C1541" s="28" t="s">
        <v>92</v>
      </c>
      <c r="D1541" s="29" t="s">
        <v>93</v>
      </c>
      <c r="E1541" s="30" t="s">
        <v>94</v>
      </c>
      <c r="F1541" s="33" t="s">
        <v>95</v>
      </c>
      <c r="G1541" s="29" t="s">
        <v>96</v>
      </c>
      <c r="H1541" s="34" t="s">
        <v>97</v>
      </c>
      <c r="I1541" s="28"/>
      <c r="J1541" s="29"/>
      <c r="K1541" s="30"/>
      <c r="L1541" s="27" t="s">
        <v>47</v>
      </c>
    </row>
    <row r="1542" spans="1:12" ht="13.5">
      <c r="A1542" s="2"/>
      <c r="B1542" s="24" t="s">
        <v>98</v>
      </c>
      <c r="C1542" s="18">
        <f>'[1]国保税'!B7</f>
        <v>0</v>
      </c>
      <c r="D1542" s="19">
        <f>'[1]国保税'!C7</f>
        <v>14740</v>
      </c>
      <c r="E1542" s="41">
        <f>'[1]国保税'!D7</f>
        <v>14740</v>
      </c>
      <c r="F1542" s="49">
        <f>'[1]国保税'!E7</f>
        <v>0</v>
      </c>
      <c r="G1542" s="19">
        <f>'[1]国保税'!F7</f>
        <v>299</v>
      </c>
      <c r="H1542" s="50">
        <f>'[1]国保税'!G7</f>
        <v>299</v>
      </c>
      <c r="I1542" s="57" t="str">
        <f aca="true" t="shared" si="169" ref="I1542:I1583">IF(C1542=0,"-",ROUND(F1542/C1542*100,1))</f>
        <v>-</v>
      </c>
      <c r="J1542" s="58">
        <f aca="true" t="shared" si="170" ref="J1542:J1583">IF(D1542=0,"-",ROUND(G1542/D1542*100,1))</f>
        <v>2</v>
      </c>
      <c r="K1542" s="59">
        <f aca="true" t="shared" si="171" ref="K1542:K1583">IF(E1542=0,"-",ROUND(H1542/E1542*100,1))</f>
        <v>2</v>
      </c>
      <c r="L1542" s="35" t="s">
        <v>98</v>
      </c>
    </row>
    <row r="1543" spans="1:12" ht="13.5">
      <c r="A1543" s="2"/>
      <c r="B1543" s="25" t="s">
        <v>0</v>
      </c>
      <c r="C1543" s="13">
        <f>'[1]国保税'!B8</f>
        <v>2184684</v>
      </c>
      <c r="D1543" s="5">
        <f>'[1]国保税'!C8</f>
        <v>528197</v>
      </c>
      <c r="E1543" s="42">
        <f>'[1]国保税'!D8</f>
        <v>2712881</v>
      </c>
      <c r="F1543" s="51">
        <f>'[1]国保税'!E8</f>
        <v>2004552</v>
      </c>
      <c r="G1543" s="5">
        <f>'[1]国保税'!F8</f>
        <v>74584</v>
      </c>
      <c r="H1543" s="52">
        <f>'[1]国保税'!G8</f>
        <v>2079136</v>
      </c>
      <c r="I1543" s="60">
        <f t="shared" si="169"/>
        <v>91.8</v>
      </c>
      <c r="J1543" s="8">
        <f t="shared" si="170"/>
        <v>14.1</v>
      </c>
      <c r="K1543" s="61">
        <f t="shared" si="171"/>
        <v>76.6</v>
      </c>
      <c r="L1543" s="25" t="s">
        <v>0</v>
      </c>
    </row>
    <row r="1544" spans="2:12" ht="13.5">
      <c r="B1544" s="25" t="s">
        <v>1</v>
      </c>
      <c r="C1544" s="13">
        <f>'[1]国保税'!B9</f>
        <v>2820627</v>
      </c>
      <c r="D1544" s="5">
        <f>'[1]国保税'!C9</f>
        <v>768361</v>
      </c>
      <c r="E1544" s="42">
        <f>'[1]国保税'!D9</f>
        <v>3588988</v>
      </c>
      <c r="F1544" s="51">
        <f>'[1]国保税'!E9</f>
        <v>2643825</v>
      </c>
      <c r="G1544" s="5">
        <f>'[1]国保税'!F9</f>
        <v>89310</v>
      </c>
      <c r="H1544" s="52">
        <f>'[1]国保税'!G9</f>
        <v>2733135</v>
      </c>
      <c r="I1544" s="60">
        <f t="shared" si="169"/>
        <v>93.7</v>
      </c>
      <c r="J1544" s="8">
        <f t="shared" si="170"/>
        <v>11.6</v>
      </c>
      <c r="K1544" s="61">
        <f t="shared" si="171"/>
        <v>76.2</v>
      </c>
      <c r="L1544" s="25" t="s">
        <v>1</v>
      </c>
    </row>
    <row r="1545" spans="2:12" ht="13.5">
      <c r="B1545" s="25" t="s">
        <v>2</v>
      </c>
      <c r="C1545" s="13">
        <f>'[1]国保税'!B10</f>
        <v>0</v>
      </c>
      <c r="D1545" s="5">
        <f>'[1]国保税'!C10</f>
        <v>0</v>
      </c>
      <c r="E1545" s="42">
        <f>'[1]国保税'!D10</f>
        <v>0</v>
      </c>
      <c r="F1545" s="51">
        <f>'[1]国保税'!E10</f>
        <v>0</v>
      </c>
      <c r="G1545" s="5">
        <f>'[1]国保税'!F10</f>
        <v>0</v>
      </c>
      <c r="H1545" s="52">
        <f>'[1]国保税'!G10</f>
        <v>0</v>
      </c>
      <c r="I1545" s="60" t="str">
        <f t="shared" si="169"/>
        <v>-</v>
      </c>
      <c r="J1545" s="8" t="str">
        <f t="shared" si="170"/>
        <v>-</v>
      </c>
      <c r="K1545" s="61" t="str">
        <f t="shared" si="171"/>
        <v>-</v>
      </c>
      <c r="L1545" s="25" t="s">
        <v>2</v>
      </c>
    </row>
    <row r="1546" spans="2:12" ht="13.5">
      <c r="B1546" s="25" t="s">
        <v>3</v>
      </c>
      <c r="C1546" s="13">
        <f>'[1]国保税'!B11</f>
        <v>3994612</v>
      </c>
      <c r="D1546" s="5">
        <f>'[1]国保税'!C11</f>
        <v>1374032</v>
      </c>
      <c r="E1546" s="42">
        <f>'[1]国保税'!D11</f>
        <v>5368644</v>
      </c>
      <c r="F1546" s="51">
        <f>'[1]国保税'!E11</f>
        <v>3695865</v>
      </c>
      <c r="G1546" s="5">
        <f>'[1]国保税'!F11</f>
        <v>171232</v>
      </c>
      <c r="H1546" s="52">
        <f>'[1]国保税'!G11</f>
        <v>3867097</v>
      </c>
      <c r="I1546" s="60">
        <f t="shared" si="169"/>
        <v>92.5</v>
      </c>
      <c r="J1546" s="8">
        <f t="shared" si="170"/>
        <v>12.5</v>
      </c>
      <c r="K1546" s="61">
        <f t="shared" si="171"/>
        <v>72</v>
      </c>
      <c r="L1546" s="25" t="s">
        <v>3</v>
      </c>
    </row>
    <row r="1547" spans="2:12" ht="13.5">
      <c r="B1547" s="25" t="s">
        <v>4</v>
      </c>
      <c r="C1547" s="13">
        <f>'[1]国保税'!B12</f>
        <v>1825532</v>
      </c>
      <c r="D1547" s="5">
        <f>'[1]国保税'!C12</f>
        <v>464458</v>
      </c>
      <c r="E1547" s="42">
        <f>'[1]国保税'!D12</f>
        <v>2289990</v>
      </c>
      <c r="F1547" s="51">
        <f>'[1]国保税'!E12</f>
        <v>1707909</v>
      </c>
      <c r="G1547" s="5">
        <f>'[1]国保税'!F12</f>
        <v>52079</v>
      </c>
      <c r="H1547" s="52">
        <f>'[1]国保税'!G12</f>
        <v>1759988</v>
      </c>
      <c r="I1547" s="60">
        <f t="shared" si="169"/>
        <v>93.6</v>
      </c>
      <c r="J1547" s="8">
        <f t="shared" si="170"/>
        <v>11.2</v>
      </c>
      <c r="K1547" s="61">
        <f t="shared" si="171"/>
        <v>76.9</v>
      </c>
      <c r="L1547" s="25" t="s">
        <v>4</v>
      </c>
    </row>
    <row r="1548" spans="2:12" ht="13.5">
      <c r="B1548" s="25" t="s">
        <v>80</v>
      </c>
      <c r="C1548" s="13">
        <f>'[1]国保税'!B13</f>
        <v>1032867</v>
      </c>
      <c r="D1548" s="5">
        <f>'[1]国保税'!C13</f>
        <v>260544</v>
      </c>
      <c r="E1548" s="42">
        <f>'[1]国保税'!D13</f>
        <v>1293411</v>
      </c>
      <c r="F1548" s="51">
        <f>'[1]国保税'!E13</f>
        <v>971189</v>
      </c>
      <c r="G1548" s="5">
        <f>'[1]国保税'!F13</f>
        <v>33571</v>
      </c>
      <c r="H1548" s="52">
        <f>'[1]国保税'!G13</f>
        <v>1004760</v>
      </c>
      <c r="I1548" s="60">
        <f t="shared" si="169"/>
        <v>94</v>
      </c>
      <c r="J1548" s="8">
        <f t="shared" si="170"/>
        <v>12.9</v>
      </c>
      <c r="K1548" s="61">
        <f t="shared" si="171"/>
        <v>77.7</v>
      </c>
      <c r="L1548" s="25" t="s">
        <v>81</v>
      </c>
    </row>
    <row r="1549" spans="2:12" ht="13.5">
      <c r="B1549" s="25" t="s">
        <v>5</v>
      </c>
      <c r="C1549" s="13">
        <f>'[1]国保税'!B14</f>
        <v>985477</v>
      </c>
      <c r="D1549" s="5">
        <f>'[1]国保税'!C14</f>
        <v>471269</v>
      </c>
      <c r="E1549" s="42">
        <f>'[1]国保税'!D14</f>
        <v>1456746</v>
      </c>
      <c r="F1549" s="51">
        <f>'[1]国保税'!E14</f>
        <v>890319</v>
      </c>
      <c r="G1549" s="5">
        <f>'[1]国保税'!F14</f>
        <v>61998</v>
      </c>
      <c r="H1549" s="52">
        <f>'[1]国保税'!G14</f>
        <v>952317</v>
      </c>
      <c r="I1549" s="60">
        <f t="shared" si="169"/>
        <v>90.3</v>
      </c>
      <c r="J1549" s="8">
        <f t="shared" si="170"/>
        <v>13.2</v>
      </c>
      <c r="K1549" s="61">
        <f t="shared" si="171"/>
        <v>65.4</v>
      </c>
      <c r="L1549" s="25" t="s">
        <v>5</v>
      </c>
    </row>
    <row r="1550" spans="2:12" ht="13.5">
      <c r="B1550" s="25" t="s">
        <v>6</v>
      </c>
      <c r="C1550" s="13">
        <f>'[1]国保税'!B15</f>
        <v>3082976</v>
      </c>
      <c r="D1550" s="5">
        <f>'[1]国保税'!C15</f>
        <v>914553</v>
      </c>
      <c r="E1550" s="42">
        <f>'[1]国保税'!D15</f>
        <v>3997529</v>
      </c>
      <c r="F1550" s="51">
        <f>'[1]国保税'!E15</f>
        <v>2919579</v>
      </c>
      <c r="G1550" s="5">
        <f>'[1]国保税'!F15</f>
        <v>78147</v>
      </c>
      <c r="H1550" s="52">
        <f>'[1]国保税'!G15</f>
        <v>2997726</v>
      </c>
      <c r="I1550" s="60">
        <f t="shared" si="169"/>
        <v>94.7</v>
      </c>
      <c r="J1550" s="8">
        <f t="shared" si="170"/>
        <v>8.5</v>
      </c>
      <c r="K1550" s="61">
        <f t="shared" si="171"/>
        <v>75</v>
      </c>
      <c r="L1550" s="25" t="s">
        <v>6</v>
      </c>
    </row>
    <row r="1551" spans="2:12" ht="13.5">
      <c r="B1551" s="26" t="s">
        <v>7</v>
      </c>
      <c r="C1551" s="14">
        <f>'[1]国保税'!B16</f>
        <v>0</v>
      </c>
      <c r="D1551" s="15">
        <f>'[1]国保税'!C16</f>
        <v>0</v>
      </c>
      <c r="E1551" s="43">
        <f>'[1]国保税'!D16</f>
        <v>0</v>
      </c>
      <c r="F1551" s="53">
        <f>'[1]国保税'!E16</f>
        <v>0</v>
      </c>
      <c r="G1551" s="15">
        <f>'[1]国保税'!F16</f>
        <v>0</v>
      </c>
      <c r="H1551" s="54">
        <f>'[1]国保税'!G16</f>
        <v>0</v>
      </c>
      <c r="I1551" s="62" t="str">
        <f t="shared" si="169"/>
        <v>-</v>
      </c>
      <c r="J1551" s="63" t="str">
        <f t="shared" si="170"/>
        <v>-</v>
      </c>
      <c r="K1551" s="64" t="str">
        <f t="shared" si="171"/>
        <v>-</v>
      </c>
      <c r="L1551" s="26" t="s">
        <v>7</v>
      </c>
    </row>
    <row r="1552" spans="2:12" ht="13.5">
      <c r="B1552" s="25" t="s">
        <v>86</v>
      </c>
      <c r="C1552" s="13">
        <f>'[1]国保税'!B17</f>
        <v>1005194</v>
      </c>
      <c r="D1552" s="5">
        <f>'[1]国保税'!C17</f>
        <v>313342</v>
      </c>
      <c r="E1552" s="42">
        <f>'[1]国保税'!D17</f>
        <v>1318536</v>
      </c>
      <c r="F1552" s="51">
        <f>'[1]国保税'!E17</f>
        <v>942653</v>
      </c>
      <c r="G1552" s="5">
        <f>'[1]国保税'!F17</f>
        <v>38898</v>
      </c>
      <c r="H1552" s="52">
        <f>'[1]国保税'!G17</f>
        <v>981551</v>
      </c>
      <c r="I1552" s="60">
        <f t="shared" si="169"/>
        <v>93.8</v>
      </c>
      <c r="J1552" s="8">
        <f t="shared" si="170"/>
        <v>12.4</v>
      </c>
      <c r="K1552" s="61">
        <f t="shared" si="171"/>
        <v>74.4</v>
      </c>
      <c r="L1552" s="25" t="s">
        <v>86</v>
      </c>
    </row>
    <row r="1553" spans="2:12" ht="13.5">
      <c r="B1553" s="92" t="s">
        <v>88</v>
      </c>
      <c r="C1553" s="93">
        <f>'[1]国保税'!B18</f>
        <v>1027286</v>
      </c>
      <c r="D1553" s="94">
        <f>'[1]国保税'!C18</f>
        <v>289026</v>
      </c>
      <c r="E1553" s="95">
        <f>'[1]国保税'!D18</f>
        <v>1316312</v>
      </c>
      <c r="F1553" s="96">
        <f>'[1]国保税'!E18</f>
        <v>962546</v>
      </c>
      <c r="G1553" s="94">
        <f>'[1]国保税'!F18</f>
        <v>42832</v>
      </c>
      <c r="H1553" s="97">
        <f>'[1]国保税'!G18</f>
        <v>1005378</v>
      </c>
      <c r="I1553" s="98">
        <f t="shared" si="169"/>
        <v>93.7</v>
      </c>
      <c r="J1553" s="99">
        <f t="shared" si="170"/>
        <v>14.8</v>
      </c>
      <c r="K1553" s="100">
        <f t="shared" si="171"/>
        <v>76.4</v>
      </c>
      <c r="L1553" s="92" t="s">
        <v>88</v>
      </c>
    </row>
    <row r="1554" spans="2:12" ht="15.75" customHeight="1">
      <c r="B1554" s="36" t="s">
        <v>36</v>
      </c>
      <c r="C1554" s="37">
        <f>'[1]国保税'!B19</f>
        <v>17959255</v>
      </c>
      <c r="D1554" s="38">
        <f>'[1]国保税'!C19</f>
        <v>5398522</v>
      </c>
      <c r="E1554" s="44">
        <f>'[1]国保税'!D19</f>
        <v>23357777</v>
      </c>
      <c r="F1554" s="55">
        <f>'[1]国保税'!E19</f>
        <v>16738437</v>
      </c>
      <c r="G1554" s="38">
        <f>'[1]国保税'!F19</f>
        <v>642950</v>
      </c>
      <c r="H1554" s="56">
        <f>'[1]国保税'!G19</f>
        <v>17381387</v>
      </c>
      <c r="I1554" s="65">
        <f t="shared" si="169"/>
        <v>93.2</v>
      </c>
      <c r="J1554" s="66">
        <f t="shared" si="170"/>
        <v>11.9</v>
      </c>
      <c r="K1554" s="67">
        <f t="shared" si="171"/>
        <v>74.4</v>
      </c>
      <c r="L1554" s="36" t="s">
        <v>36</v>
      </c>
    </row>
    <row r="1555" spans="2:12" ht="13.5">
      <c r="B1555" s="25" t="s">
        <v>8</v>
      </c>
      <c r="C1555" s="13">
        <f>'[1]国保税'!B20</f>
        <v>121075</v>
      </c>
      <c r="D1555" s="5">
        <f>'[1]国保税'!C20</f>
        <v>8571</v>
      </c>
      <c r="E1555" s="42">
        <f>'[1]国保税'!D20</f>
        <v>129646</v>
      </c>
      <c r="F1555" s="51">
        <f>'[1]国保税'!E20</f>
        <v>118239</v>
      </c>
      <c r="G1555" s="5">
        <f>'[1]国保税'!F20</f>
        <v>2240</v>
      </c>
      <c r="H1555" s="52">
        <f>'[1]国保税'!G20</f>
        <v>120479</v>
      </c>
      <c r="I1555" s="60">
        <f t="shared" si="169"/>
        <v>97.7</v>
      </c>
      <c r="J1555" s="8">
        <f t="shared" si="170"/>
        <v>26.1</v>
      </c>
      <c r="K1555" s="61">
        <f t="shared" si="171"/>
        <v>92.9</v>
      </c>
      <c r="L1555" s="25" t="s">
        <v>8</v>
      </c>
    </row>
    <row r="1556" spans="2:12" ht="13.5">
      <c r="B1556" s="25" t="s">
        <v>9</v>
      </c>
      <c r="C1556" s="13">
        <f>'[1]国保税'!B21</f>
        <v>729086</v>
      </c>
      <c r="D1556" s="5">
        <f>'[1]国保税'!C21</f>
        <v>128204</v>
      </c>
      <c r="E1556" s="42">
        <f>'[1]国保税'!D21</f>
        <v>857290</v>
      </c>
      <c r="F1556" s="51">
        <f>'[1]国保税'!E21</f>
        <v>691644</v>
      </c>
      <c r="G1556" s="5">
        <f>'[1]国保税'!F21</f>
        <v>21927</v>
      </c>
      <c r="H1556" s="52">
        <f>'[1]国保税'!G21</f>
        <v>713571</v>
      </c>
      <c r="I1556" s="60">
        <f t="shared" si="169"/>
        <v>94.9</v>
      </c>
      <c r="J1556" s="8">
        <f t="shared" si="170"/>
        <v>17.1</v>
      </c>
      <c r="K1556" s="61">
        <f t="shared" si="171"/>
        <v>83.2</v>
      </c>
      <c r="L1556" s="25" t="s">
        <v>9</v>
      </c>
    </row>
    <row r="1557" spans="2:12" ht="13.5">
      <c r="B1557" s="25" t="s">
        <v>10</v>
      </c>
      <c r="C1557" s="13">
        <f>'[1]国保税'!B22</f>
        <v>630086</v>
      </c>
      <c r="D1557" s="5">
        <f>'[1]国保税'!C22</f>
        <v>87151</v>
      </c>
      <c r="E1557" s="42">
        <f>'[1]国保税'!D22</f>
        <v>717237</v>
      </c>
      <c r="F1557" s="51">
        <f>'[1]国保税'!E22</f>
        <v>605737</v>
      </c>
      <c r="G1557" s="5">
        <f>'[1]国保税'!F22</f>
        <v>18081</v>
      </c>
      <c r="H1557" s="52">
        <f>'[1]国保税'!G22</f>
        <v>623818</v>
      </c>
      <c r="I1557" s="60">
        <f t="shared" si="169"/>
        <v>96.1</v>
      </c>
      <c r="J1557" s="8">
        <f t="shared" si="170"/>
        <v>20.7</v>
      </c>
      <c r="K1557" s="61">
        <f t="shared" si="171"/>
        <v>87</v>
      </c>
      <c r="L1557" s="25" t="s">
        <v>10</v>
      </c>
    </row>
    <row r="1558" spans="2:12" ht="13.5">
      <c r="B1558" s="25" t="s">
        <v>11</v>
      </c>
      <c r="C1558" s="13">
        <f>'[1]国保税'!B23</f>
        <v>834380</v>
      </c>
      <c r="D1558" s="5">
        <f>'[1]国保税'!C23</f>
        <v>277500</v>
      </c>
      <c r="E1558" s="42">
        <f>'[1]国保税'!D23</f>
        <v>1111880</v>
      </c>
      <c r="F1558" s="51">
        <f>'[1]国保税'!E23</f>
        <v>777358</v>
      </c>
      <c r="G1558" s="5">
        <f>'[1]国保税'!F23</f>
        <v>30709</v>
      </c>
      <c r="H1558" s="52">
        <f>'[1]国保税'!G23</f>
        <v>808067</v>
      </c>
      <c r="I1558" s="60">
        <f t="shared" si="169"/>
        <v>93.2</v>
      </c>
      <c r="J1558" s="8">
        <f t="shared" si="170"/>
        <v>11.1</v>
      </c>
      <c r="K1558" s="61">
        <f t="shared" si="171"/>
        <v>72.7</v>
      </c>
      <c r="L1558" s="25" t="s">
        <v>11</v>
      </c>
    </row>
    <row r="1559" spans="2:12" ht="13.5">
      <c r="B1559" s="25" t="s">
        <v>12</v>
      </c>
      <c r="C1559" s="13">
        <f>'[1]国保税'!B24</f>
        <v>236465</v>
      </c>
      <c r="D1559" s="5">
        <f>'[1]国保税'!C24</f>
        <v>95933</v>
      </c>
      <c r="E1559" s="42">
        <f>'[1]国保税'!D24</f>
        <v>332398</v>
      </c>
      <c r="F1559" s="51">
        <f>'[1]国保税'!E24</f>
        <v>213073</v>
      </c>
      <c r="G1559" s="5">
        <f>'[1]国保税'!F24</f>
        <v>5774</v>
      </c>
      <c r="H1559" s="52">
        <f>'[1]国保税'!G24</f>
        <v>218847</v>
      </c>
      <c r="I1559" s="60">
        <f t="shared" si="169"/>
        <v>90.1</v>
      </c>
      <c r="J1559" s="8">
        <f t="shared" si="170"/>
        <v>6</v>
      </c>
      <c r="K1559" s="61">
        <f t="shared" si="171"/>
        <v>65.8</v>
      </c>
      <c r="L1559" s="25" t="s">
        <v>12</v>
      </c>
    </row>
    <row r="1560" spans="2:12" ht="13.5">
      <c r="B1560" s="25" t="s">
        <v>33</v>
      </c>
      <c r="C1560" s="13">
        <f>'[1]国保税'!B25</f>
        <v>285956</v>
      </c>
      <c r="D1560" s="5">
        <f>'[1]国保税'!C25</f>
        <v>61102</v>
      </c>
      <c r="E1560" s="42">
        <f>'[1]国保税'!D25</f>
        <v>347058</v>
      </c>
      <c r="F1560" s="51">
        <f>'[1]国保税'!E25</f>
        <v>273580</v>
      </c>
      <c r="G1560" s="5">
        <f>'[1]国保税'!F25</f>
        <v>5845</v>
      </c>
      <c r="H1560" s="52">
        <f>'[1]国保税'!G25</f>
        <v>279425</v>
      </c>
      <c r="I1560" s="60">
        <f t="shared" si="169"/>
        <v>95.7</v>
      </c>
      <c r="J1560" s="8">
        <f t="shared" si="170"/>
        <v>9.6</v>
      </c>
      <c r="K1560" s="61">
        <f t="shared" si="171"/>
        <v>80.5</v>
      </c>
      <c r="L1560" s="25" t="s">
        <v>33</v>
      </c>
    </row>
    <row r="1561" spans="2:12" ht="13.5">
      <c r="B1561" s="25" t="s">
        <v>13</v>
      </c>
      <c r="C1561" s="13">
        <f>'[1]国保税'!B26</f>
        <v>274146</v>
      </c>
      <c r="D1561" s="5">
        <f>'[1]国保税'!C26</f>
        <v>57798</v>
      </c>
      <c r="E1561" s="42">
        <f>'[1]国保税'!D26</f>
        <v>331944</v>
      </c>
      <c r="F1561" s="51">
        <f>'[1]国保税'!E26</f>
        <v>254636</v>
      </c>
      <c r="G1561" s="5">
        <f>'[1]国保税'!F26</f>
        <v>8680</v>
      </c>
      <c r="H1561" s="52">
        <f>'[1]国保税'!G26</f>
        <v>263316</v>
      </c>
      <c r="I1561" s="60">
        <f t="shared" si="169"/>
        <v>92.9</v>
      </c>
      <c r="J1561" s="8">
        <f t="shared" si="170"/>
        <v>15</v>
      </c>
      <c r="K1561" s="61">
        <f t="shared" si="171"/>
        <v>79.3</v>
      </c>
      <c r="L1561" s="25" t="s">
        <v>13</v>
      </c>
    </row>
    <row r="1562" spans="2:12" ht="13.5">
      <c r="B1562" s="25" t="s">
        <v>14</v>
      </c>
      <c r="C1562" s="13">
        <f>'[1]国保税'!B27</f>
        <v>1131642</v>
      </c>
      <c r="D1562" s="5">
        <f>'[1]国保税'!C27</f>
        <v>333597</v>
      </c>
      <c r="E1562" s="42">
        <f>'[1]国保税'!D27</f>
        <v>1465239</v>
      </c>
      <c r="F1562" s="51">
        <f>'[1]国保税'!E27</f>
        <v>1055740</v>
      </c>
      <c r="G1562" s="5">
        <f>'[1]国保税'!F27</f>
        <v>41318</v>
      </c>
      <c r="H1562" s="52">
        <f>'[1]国保税'!G27</f>
        <v>1097058</v>
      </c>
      <c r="I1562" s="60">
        <f t="shared" si="169"/>
        <v>93.3</v>
      </c>
      <c r="J1562" s="8">
        <f t="shared" si="170"/>
        <v>12.4</v>
      </c>
      <c r="K1562" s="61">
        <f t="shared" si="171"/>
        <v>74.9</v>
      </c>
      <c r="L1562" s="25" t="s">
        <v>14</v>
      </c>
    </row>
    <row r="1563" spans="2:12" ht="13.5">
      <c r="B1563" s="25" t="s">
        <v>15</v>
      </c>
      <c r="C1563" s="13">
        <f>'[1]国保税'!B28</f>
        <v>60919</v>
      </c>
      <c r="D1563" s="5">
        <f>'[1]国保税'!C28</f>
        <v>12963</v>
      </c>
      <c r="E1563" s="42">
        <f>'[1]国保税'!D28</f>
        <v>73882</v>
      </c>
      <c r="F1563" s="51">
        <f>'[1]国保税'!E28</f>
        <v>57909</v>
      </c>
      <c r="G1563" s="5">
        <f>'[1]国保税'!F28</f>
        <v>1016</v>
      </c>
      <c r="H1563" s="52">
        <f>'[1]国保税'!G28</f>
        <v>58925</v>
      </c>
      <c r="I1563" s="60">
        <f t="shared" si="169"/>
        <v>95.1</v>
      </c>
      <c r="J1563" s="8">
        <f t="shared" si="170"/>
        <v>7.8</v>
      </c>
      <c r="K1563" s="61">
        <f t="shared" si="171"/>
        <v>79.8</v>
      </c>
      <c r="L1563" s="25" t="s">
        <v>15</v>
      </c>
    </row>
    <row r="1564" spans="2:12" ht="13.5">
      <c r="B1564" s="25" t="s">
        <v>16</v>
      </c>
      <c r="C1564" s="13">
        <f>'[1]国保税'!B29</f>
        <v>60745</v>
      </c>
      <c r="D1564" s="5">
        <f>'[1]国保税'!C29</f>
        <v>4607</v>
      </c>
      <c r="E1564" s="42">
        <f>'[1]国保税'!D29</f>
        <v>65352</v>
      </c>
      <c r="F1564" s="51">
        <f>'[1]国保税'!E29</f>
        <v>58487</v>
      </c>
      <c r="G1564" s="5">
        <f>'[1]国保税'!F29</f>
        <v>707</v>
      </c>
      <c r="H1564" s="52">
        <f>'[1]国保税'!G29</f>
        <v>59194</v>
      </c>
      <c r="I1564" s="60">
        <f t="shared" si="169"/>
        <v>96.3</v>
      </c>
      <c r="J1564" s="8">
        <f t="shared" si="170"/>
        <v>15.3</v>
      </c>
      <c r="K1564" s="61">
        <f t="shared" si="171"/>
        <v>90.6</v>
      </c>
      <c r="L1564" s="25" t="s">
        <v>16</v>
      </c>
    </row>
    <row r="1565" spans="2:12" ht="13.5">
      <c r="B1565" s="25" t="s">
        <v>17</v>
      </c>
      <c r="C1565" s="13">
        <f>'[1]国保税'!B30</f>
        <v>234501</v>
      </c>
      <c r="D1565" s="5">
        <f>'[1]国保税'!C30</f>
        <v>51897</v>
      </c>
      <c r="E1565" s="42">
        <f>'[1]国保税'!D30</f>
        <v>286398</v>
      </c>
      <c r="F1565" s="51">
        <f>'[1]国保税'!E30</f>
        <v>228491</v>
      </c>
      <c r="G1565" s="5">
        <f>'[1]国保税'!F30</f>
        <v>7571</v>
      </c>
      <c r="H1565" s="52">
        <f>'[1]国保税'!G30</f>
        <v>236062</v>
      </c>
      <c r="I1565" s="60">
        <f t="shared" si="169"/>
        <v>97.4</v>
      </c>
      <c r="J1565" s="8">
        <f t="shared" si="170"/>
        <v>14.6</v>
      </c>
      <c r="K1565" s="61">
        <f t="shared" si="171"/>
        <v>82.4</v>
      </c>
      <c r="L1565" s="25" t="s">
        <v>17</v>
      </c>
    </row>
    <row r="1566" spans="2:12" ht="13.5">
      <c r="B1566" s="25" t="s">
        <v>18</v>
      </c>
      <c r="C1566" s="13">
        <f>'[1]国保税'!B31</f>
        <v>197180</v>
      </c>
      <c r="D1566" s="5">
        <f>'[1]国保税'!C31</f>
        <v>10803</v>
      </c>
      <c r="E1566" s="42">
        <f>'[1]国保税'!D31</f>
        <v>207983</v>
      </c>
      <c r="F1566" s="51">
        <f>'[1]国保税'!E31</f>
        <v>192011</v>
      </c>
      <c r="G1566" s="5">
        <f>'[1]国保税'!F31</f>
        <v>3470</v>
      </c>
      <c r="H1566" s="52">
        <f>'[1]国保税'!G31</f>
        <v>195481</v>
      </c>
      <c r="I1566" s="60">
        <f t="shared" si="169"/>
        <v>97.4</v>
      </c>
      <c r="J1566" s="8">
        <f t="shared" si="170"/>
        <v>32.1</v>
      </c>
      <c r="K1566" s="61">
        <f t="shared" si="171"/>
        <v>94</v>
      </c>
      <c r="L1566" s="25" t="s">
        <v>18</v>
      </c>
    </row>
    <row r="1567" spans="2:12" ht="13.5">
      <c r="B1567" s="25" t="s">
        <v>19</v>
      </c>
      <c r="C1567" s="13">
        <f>'[1]国保税'!B32</f>
        <v>679842</v>
      </c>
      <c r="D1567" s="5">
        <f>'[1]国保税'!C32</f>
        <v>272999</v>
      </c>
      <c r="E1567" s="42">
        <f>'[1]国保税'!D32</f>
        <v>952841</v>
      </c>
      <c r="F1567" s="51">
        <f>'[1]国保税'!E32</f>
        <v>620533</v>
      </c>
      <c r="G1567" s="5">
        <f>'[1]国保税'!F32</f>
        <v>26236</v>
      </c>
      <c r="H1567" s="52">
        <f>'[1]国保税'!G32</f>
        <v>646769</v>
      </c>
      <c r="I1567" s="60">
        <f t="shared" si="169"/>
        <v>91.3</v>
      </c>
      <c r="J1567" s="8">
        <f t="shared" si="170"/>
        <v>9.6</v>
      </c>
      <c r="K1567" s="61">
        <f t="shared" si="171"/>
        <v>67.9</v>
      </c>
      <c r="L1567" s="25" t="s">
        <v>19</v>
      </c>
    </row>
    <row r="1568" spans="2:12" ht="13.5">
      <c r="B1568" s="25" t="s">
        <v>20</v>
      </c>
      <c r="C1568" s="13">
        <f>'[1]国保税'!B33</f>
        <v>608144</v>
      </c>
      <c r="D1568" s="5">
        <f>'[1]国保税'!C33</f>
        <v>118856</v>
      </c>
      <c r="E1568" s="42">
        <f>'[1]国保税'!D33</f>
        <v>727000</v>
      </c>
      <c r="F1568" s="51">
        <f>'[1]国保税'!E33</f>
        <v>597990</v>
      </c>
      <c r="G1568" s="5">
        <f>'[1]国保税'!F33</f>
        <v>36471</v>
      </c>
      <c r="H1568" s="52">
        <f>'[1]国保税'!G33</f>
        <v>634461</v>
      </c>
      <c r="I1568" s="60">
        <f t="shared" si="169"/>
        <v>98.3</v>
      </c>
      <c r="J1568" s="8">
        <f t="shared" si="170"/>
        <v>30.7</v>
      </c>
      <c r="K1568" s="61">
        <f t="shared" si="171"/>
        <v>87.3</v>
      </c>
      <c r="L1568" s="25" t="s">
        <v>20</v>
      </c>
    </row>
    <row r="1569" spans="2:12" ht="13.5">
      <c r="B1569" s="25" t="s">
        <v>21</v>
      </c>
      <c r="C1569" s="13">
        <f>'[1]国保税'!B34</f>
        <v>848221</v>
      </c>
      <c r="D1569" s="5">
        <f>'[1]国保税'!C34</f>
        <v>197996</v>
      </c>
      <c r="E1569" s="42">
        <f>'[1]国保税'!D34</f>
        <v>1046217</v>
      </c>
      <c r="F1569" s="51">
        <f>'[1]国保税'!E34</f>
        <v>795590</v>
      </c>
      <c r="G1569" s="5">
        <f>'[1]国保税'!F34</f>
        <v>32430</v>
      </c>
      <c r="H1569" s="52">
        <f>'[1]国保税'!G34</f>
        <v>828020</v>
      </c>
      <c r="I1569" s="60">
        <f t="shared" si="169"/>
        <v>93.8</v>
      </c>
      <c r="J1569" s="8">
        <f t="shared" si="170"/>
        <v>16.4</v>
      </c>
      <c r="K1569" s="61">
        <f t="shared" si="171"/>
        <v>79.1</v>
      </c>
      <c r="L1569" s="25" t="s">
        <v>21</v>
      </c>
    </row>
    <row r="1570" spans="2:12" ht="13.5">
      <c r="B1570" s="25" t="s">
        <v>22</v>
      </c>
      <c r="C1570" s="13">
        <f>'[1]国保税'!B35</f>
        <v>616562</v>
      </c>
      <c r="D1570" s="5">
        <f>'[1]国保税'!C35</f>
        <v>110734</v>
      </c>
      <c r="E1570" s="42">
        <f>'[1]国保税'!D35</f>
        <v>727296</v>
      </c>
      <c r="F1570" s="51">
        <f>'[1]国保税'!E35</f>
        <v>590573</v>
      </c>
      <c r="G1570" s="5">
        <f>'[1]国保税'!F35</f>
        <v>17960</v>
      </c>
      <c r="H1570" s="52">
        <f>'[1]国保税'!G35</f>
        <v>608533</v>
      </c>
      <c r="I1570" s="60">
        <f t="shared" si="169"/>
        <v>95.8</v>
      </c>
      <c r="J1570" s="8">
        <f t="shared" si="170"/>
        <v>16.2</v>
      </c>
      <c r="K1570" s="61">
        <f t="shared" si="171"/>
        <v>83.7</v>
      </c>
      <c r="L1570" s="25" t="s">
        <v>22</v>
      </c>
    </row>
    <row r="1571" spans="2:12" ht="13.5">
      <c r="B1571" s="25" t="s">
        <v>23</v>
      </c>
      <c r="C1571" s="13">
        <f>'[1]国保税'!B36</f>
        <v>341442</v>
      </c>
      <c r="D1571" s="5">
        <f>'[1]国保税'!C36</f>
        <v>33576</v>
      </c>
      <c r="E1571" s="42">
        <f>'[1]国保税'!D36</f>
        <v>375018</v>
      </c>
      <c r="F1571" s="51">
        <f>'[1]国保税'!E36</f>
        <v>333314</v>
      </c>
      <c r="G1571" s="5">
        <f>'[1]国保税'!F36</f>
        <v>4697</v>
      </c>
      <c r="H1571" s="52">
        <f>'[1]国保税'!G36</f>
        <v>338011</v>
      </c>
      <c r="I1571" s="60">
        <f t="shared" si="169"/>
        <v>97.6</v>
      </c>
      <c r="J1571" s="8">
        <f t="shared" si="170"/>
        <v>14</v>
      </c>
      <c r="K1571" s="61">
        <f t="shared" si="171"/>
        <v>90.1</v>
      </c>
      <c r="L1571" s="25" t="s">
        <v>23</v>
      </c>
    </row>
    <row r="1572" spans="2:12" ht="13.5">
      <c r="B1572" s="25" t="s">
        <v>37</v>
      </c>
      <c r="C1572" s="13">
        <f>'[1]国保税'!B37</f>
        <v>630942</v>
      </c>
      <c r="D1572" s="5">
        <f>'[1]国保税'!C37</f>
        <v>135688</v>
      </c>
      <c r="E1572" s="42">
        <f>'[1]国保税'!D37</f>
        <v>766630</v>
      </c>
      <c r="F1572" s="51">
        <f>'[1]国保税'!E37</f>
        <v>587191</v>
      </c>
      <c r="G1572" s="5">
        <f>'[1]国保税'!F37</f>
        <v>28042</v>
      </c>
      <c r="H1572" s="52">
        <f>'[1]国保税'!G37</f>
        <v>615233</v>
      </c>
      <c r="I1572" s="60">
        <f t="shared" si="169"/>
        <v>93.1</v>
      </c>
      <c r="J1572" s="8">
        <f t="shared" si="170"/>
        <v>20.7</v>
      </c>
      <c r="K1572" s="61">
        <f t="shared" si="171"/>
        <v>80.3</v>
      </c>
      <c r="L1572" s="25" t="s">
        <v>37</v>
      </c>
    </row>
    <row r="1573" spans="2:12" ht="13.5">
      <c r="B1573" s="25" t="s">
        <v>24</v>
      </c>
      <c r="C1573" s="13">
        <f>'[1]国保税'!B38</f>
        <v>268015</v>
      </c>
      <c r="D1573" s="5">
        <f>'[1]国保税'!C38</f>
        <v>43376</v>
      </c>
      <c r="E1573" s="42">
        <f>'[1]国保税'!D38</f>
        <v>311391</v>
      </c>
      <c r="F1573" s="51">
        <f>'[1]国保税'!E38</f>
        <v>256673</v>
      </c>
      <c r="G1573" s="5">
        <f>'[1]国保税'!F38</f>
        <v>7002</v>
      </c>
      <c r="H1573" s="52">
        <f>'[1]国保税'!G38</f>
        <v>263675</v>
      </c>
      <c r="I1573" s="60">
        <f t="shared" si="169"/>
        <v>95.8</v>
      </c>
      <c r="J1573" s="8">
        <f t="shared" si="170"/>
        <v>16.1</v>
      </c>
      <c r="K1573" s="61">
        <f t="shared" si="171"/>
        <v>84.7</v>
      </c>
      <c r="L1573" s="25" t="s">
        <v>24</v>
      </c>
    </row>
    <row r="1574" spans="2:12" ht="13.5">
      <c r="B1574" s="25" t="s">
        <v>25</v>
      </c>
      <c r="C1574" s="13">
        <f>'[1]国保税'!B39</f>
        <v>37194</v>
      </c>
      <c r="D1574" s="5">
        <f>'[1]国保税'!C39</f>
        <v>5754</v>
      </c>
      <c r="E1574" s="42">
        <f>'[1]国保税'!D39</f>
        <v>42948</v>
      </c>
      <c r="F1574" s="51">
        <f>'[1]国保税'!E39</f>
        <v>35086</v>
      </c>
      <c r="G1574" s="5">
        <f>'[1]国保税'!F39</f>
        <v>1940</v>
      </c>
      <c r="H1574" s="52">
        <f>'[1]国保税'!G39</f>
        <v>37026</v>
      </c>
      <c r="I1574" s="60">
        <f t="shared" si="169"/>
        <v>94.3</v>
      </c>
      <c r="J1574" s="8">
        <f t="shared" si="170"/>
        <v>33.7</v>
      </c>
      <c r="K1574" s="61">
        <f t="shared" si="171"/>
        <v>86.2</v>
      </c>
      <c r="L1574" s="25" t="s">
        <v>25</v>
      </c>
    </row>
    <row r="1575" spans="2:12" ht="13.5">
      <c r="B1575" s="25" t="s">
        <v>26</v>
      </c>
      <c r="C1575" s="13">
        <f>'[1]国保税'!B40</f>
        <v>96815</v>
      </c>
      <c r="D1575" s="5">
        <f>'[1]国保税'!C40</f>
        <v>13478</v>
      </c>
      <c r="E1575" s="42">
        <f>'[1]国保税'!D40</f>
        <v>110293</v>
      </c>
      <c r="F1575" s="51">
        <f>'[1]国保税'!E40</f>
        <v>92312</v>
      </c>
      <c r="G1575" s="5">
        <f>'[1]国保税'!F40</f>
        <v>3523</v>
      </c>
      <c r="H1575" s="52">
        <f>'[1]国保税'!G40</f>
        <v>95835</v>
      </c>
      <c r="I1575" s="60">
        <f t="shared" si="169"/>
        <v>95.3</v>
      </c>
      <c r="J1575" s="8">
        <f t="shared" si="170"/>
        <v>26.1</v>
      </c>
      <c r="K1575" s="61">
        <f t="shared" si="171"/>
        <v>86.9</v>
      </c>
      <c r="L1575" s="25" t="s">
        <v>26</v>
      </c>
    </row>
    <row r="1576" spans="2:12" ht="13.5">
      <c r="B1576" s="25" t="s">
        <v>27</v>
      </c>
      <c r="C1576" s="13">
        <f>'[1]国保税'!B41</f>
        <v>15532</v>
      </c>
      <c r="D1576" s="5">
        <f>'[1]国保税'!C41</f>
        <v>1963</v>
      </c>
      <c r="E1576" s="42">
        <f>'[1]国保税'!D41</f>
        <v>17495</v>
      </c>
      <c r="F1576" s="51">
        <f>'[1]国保税'!E41</f>
        <v>14839</v>
      </c>
      <c r="G1576" s="5">
        <f>'[1]国保税'!F41</f>
        <v>259</v>
      </c>
      <c r="H1576" s="52">
        <f>'[1]国保税'!G41</f>
        <v>15098</v>
      </c>
      <c r="I1576" s="60">
        <f t="shared" si="169"/>
        <v>95.5</v>
      </c>
      <c r="J1576" s="8">
        <f t="shared" si="170"/>
        <v>13.2</v>
      </c>
      <c r="K1576" s="61">
        <f t="shared" si="171"/>
        <v>86.3</v>
      </c>
      <c r="L1576" s="25" t="s">
        <v>27</v>
      </c>
    </row>
    <row r="1577" spans="2:12" ht="13.5">
      <c r="B1577" s="25" t="s">
        <v>28</v>
      </c>
      <c r="C1577" s="13">
        <f>'[1]国保税'!B42</f>
        <v>129135</v>
      </c>
      <c r="D1577" s="5">
        <f>'[1]国保税'!C42</f>
        <v>8623</v>
      </c>
      <c r="E1577" s="42">
        <f>'[1]国保税'!D42</f>
        <v>137758</v>
      </c>
      <c r="F1577" s="51">
        <f>'[1]国保税'!E42</f>
        <v>126011</v>
      </c>
      <c r="G1577" s="5">
        <f>'[1]国保税'!F42</f>
        <v>2960</v>
      </c>
      <c r="H1577" s="52">
        <f>'[1]国保税'!G42</f>
        <v>128971</v>
      </c>
      <c r="I1577" s="60">
        <f t="shared" si="169"/>
        <v>97.6</v>
      </c>
      <c r="J1577" s="8">
        <f t="shared" si="170"/>
        <v>34.3</v>
      </c>
      <c r="K1577" s="61">
        <f t="shared" si="171"/>
        <v>93.6</v>
      </c>
      <c r="L1577" s="25" t="s">
        <v>28</v>
      </c>
    </row>
    <row r="1578" spans="2:12" ht="13.5">
      <c r="B1578" s="25" t="s">
        <v>29</v>
      </c>
      <c r="C1578" s="13">
        <f>'[1]国保税'!B43</f>
        <v>26684</v>
      </c>
      <c r="D1578" s="5">
        <f>'[1]国保税'!C43</f>
        <v>0</v>
      </c>
      <c r="E1578" s="42">
        <f>'[1]国保税'!D43</f>
        <v>26684</v>
      </c>
      <c r="F1578" s="51">
        <f>'[1]国保税'!E43</f>
        <v>26684</v>
      </c>
      <c r="G1578" s="5">
        <f>'[1]国保税'!F43</f>
        <v>0</v>
      </c>
      <c r="H1578" s="52">
        <f>'[1]国保税'!G43</f>
        <v>26684</v>
      </c>
      <c r="I1578" s="60">
        <f t="shared" si="169"/>
        <v>100</v>
      </c>
      <c r="J1578" s="8" t="str">
        <f t="shared" si="170"/>
        <v>-</v>
      </c>
      <c r="K1578" s="61">
        <f t="shared" si="171"/>
        <v>100</v>
      </c>
      <c r="L1578" s="25" t="s">
        <v>29</v>
      </c>
    </row>
    <row r="1579" spans="2:12" ht="13.5">
      <c r="B1579" s="25" t="s">
        <v>30</v>
      </c>
      <c r="C1579" s="13">
        <f>'[1]国保税'!B44</f>
        <v>24678</v>
      </c>
      <c r="D1579" s="7">
        <f>'[1]国保税'!C44</f>
        <v>1341</v>
      </c>
      <c r="E1579" s="42">
        <f>'[1]国保税'!D44</f>
        <v>26019</v>
      </c>
      <c r="F1579" s="51">
        <f>'[1]国保税'!E44</f>
        <v>24228</v>
      </c>
      <c r="G1579" s="7">
        <f>'[1]国保税'!F44</f>
        <v>681</v>
      </c>
      <c r="H1579" s="52">
        <f>'[1]国保税'!G44</f>
        <v>24909</v>
      </c>
      <c r="I1579" s="60">
        <f t="shared" si="169"/>
        <v>98.2</v>
      </c>
      <c r="J1579" s="7">
        <f t="shared" si="170"/>
        <v>50.8</v>
      </c>
      <c r="K1579" s="61">
        <f t="shared" si="171"/>
        <v>95.7</v>
      </c>
      <c r="L1579" s="25" t="s">
        <v>30</v>
      </c>
    </row>
    <row r="1580" spans="2:12" ht="13.5">
      <c r="B1580" s="25" t="s">
        <v>31</v>
      </c>
      <c r="C1580" s="13">
        <f>'[1]国保税'!B45</f>
        <v>59045</v>
      </c>
      <c r="D1580" s="5">
        <f>'[1]国保税'!C45</f>
        <v>5836</v>
      </c>
      <c r="E1580" s="42">
        <f>'[1]国保税'!D45</f>
        <v>64881</v>
      </c>
      <c r="F1580" s="51">
        <f>'[1]国保税'!E45</f>
        <v>57180</v>
      </c>
      <c r="G1580" s="5">
        <f>'[1]国保税'!F45</f>
        <v>550</v>
      </c>
      <c r="H1580" s="52">
        <f>'[1]国保税'!G45</f>
        <v>57730</v>
      </c>
      <c r="I1580" s="60">
        <f t="shared" si="169"/>
        <v>96.8</v>
      </c>
      <c r="J1580" s="8">
        <f t="shared" si="170"/>
        <v>9.4</v>
      </c>
      <c r="K1580" s="61">
        <f t="shared" si="171"/>
        <v>89</v>
      </c>
      <c r="L1580" s="25" t="s">
        <v>31</v>
      </c>
    </row>
    <row r="1581" spans="2:12" ht="13.5">
      <c r="B1581" s="26" t="s">
        <v>32</v>
      </c>
      <c r="C1581" s="14">
        <f>'[1]国保税'!B46</f>
        <v>95096</v>
      </c>
      <c r="D1581" s="15">
        <f>'[1]国保税'!C46</f>
        <v>45796</v>
      </c>
      <c r="E1581" s="43">
        <f>'[1]国保税'!D46</f>
        <v>140892</v>
      </c>
      <c r="F1581" s="53">
        <f>'[1]国保税'!E46</f>
        <v>88791</v>
      </c>
      <c r="G1581" s="15">
        <f>'[1]国保税'!F46</f>
        <v>4231</v>
      </c>
      <c r="H1581" s="54">
        <f>'[1]国保税'!G46</f>
        <v>93022</v>
      </c>
      <c r="I1581" s="62">
        <f t="shared" si="169"/>
        <v>93.4</v>
      </c>
      <c r="J1581" s="63">
        <f t="shared" si="170"/>
        <v>9.2</v>
      </c>
      <c r="K1581" s="64">
        <f t="shared" si="171"/>
        <v>66</v>
      </c>
      <c r="L1581" s="26" t="s">
        <v>32</v>
      </c>
    </row>
    <row r="1582" spans="2:12" ht="15.75" customHeight="1">
      <c r="B1582" s="36" t="s">
        <v>38</v>
      </c>
      <c r="C1582" s="37">
        <f>'[1]国保税'!B47</f>
        <v>9273528</v>
      </c>
      <c r="D1582" s="38">
        <f>'[1]国保税'!C47</f>
        <v>2126142</v>
      </c>
      <c r="E1582" s="44">
        <f>'[1]国保税'!D47</f>
        <v>11399670</v>
      </c>
      <c r="F1582" s="55">
        <f>'[1]国保税'!E47</f>
        <v>8773900</v>
      </c>
      <c r="G1582" s="38">
        <f>'[1]国保税'!F47</f>
        <v>314320</v>
      </c>
      <c r="H1582" s="56">
        <f>'[1]国保税'!G47</f>
        <v>9088220</v>
      </c>
      <c r="I1582" s="65">
        <f t="shared" si="169"/>
        <v>94.6</v>
      </c>
      <c r="J1582" s="66">
        <f t="shared" si="170"/>
        <v>14.8</v>
      </c>
      <c r="K1582" s="67">
        <f t="shared" si="171"/>
        <v>79.7</v>
      </c>
      <c r="L1582" s="36" t="s">
        <v>38</v>
      </c>
    </row>
    <row r="1583" spans="2:12" ht="15.75" customHeight="1">
      <c r="B1583" s="36" t="s">
        <v>39</v>
      </c>
      <c r="C1583" s="37">
        <f>'[1]国保税'!B48</f>
        <v>27232783</v>
      </c>
      <c r="D1583" s="38">
        <f>'[1]国保税'!C48</f>
        <v>7524664</v>
      </c>
      <c r="E1583" s="44">
        <f>'[1]国保税'!D48</f>
        <v>34757447</v>
      </c>
      <c r="F1583" s="55">
        <f>'[1]国保税'!E48</f>
        <v>25512337</v>
      </c>
      <c r="G1583" s="38">
        <f>'[1]国保税'!F48</f>
        <v>957270</v>
      </c>
      <c r="H1583" s="56">
        <f>'[1]国保税'!G48</f>
        <v>26469607</v>
      </c>
      <c r="I1583" s="65">
        <f t="shared" si="169"/>
        <v>93.7</v>
      </c>
      <c r="J1583" s="66">
        <f t="shared" si="170"/>
        <v>12.7</v>
      </c>
      <c r="K1583" s="67">
        <f t="shared" si="171"/>
        <v>76.2</v>
      </c>
      <c r="L1583" s="36" t="s">
        <v>39</v>
      </c>
    </row>
    <row r="1585" ht="18.75">
      <c r="B1585" s="3" t="s">
        <v>78</v>
      </c>
    </row>
    <row r="1586" ht="13.5">
      <c r="K1586" s="1" t="s">
        <v>45</v>
      </c>
    </row>
    <row r="1587" spans="1:12" s="2" customFormat="1" ht="17.25" customHeight="1">
      <c r="A1587" s="1"/>
      <c r="B1587" s="22" t="s">
        <v>48</v>
      </c>
      <c r="C1587" s="167" t="s">
        <v>41</v>
      </c>
      <c r="D1587" s="168"/>
      <c r="E1587" s="169"/>
      <c r="F1587" s="168" t="s">
        <v>42</v>
      </c>
      <c r="G1587" s="168"/>
      <c r="H1587" s="168"/>
      <c r="I1587" s="167" t="s">
        <v>43</v>
      </c>
      <c r="J1587" s="168"/>
      <c r="K1587" s="169"/>
      <c r="L1587" s="22" t="s">
        <v>46</v>
      </c>
    </row>
    <row r="1588" spans="1:12" s="2" customFormat="1" ht="17.25" customHeight="1">
      <c r="A1588" s="1"/>
      <c r="B1588" s="23"/>
      <c r="C1588" s="12" t="s">
        <v>34</v>
      </c>
      <c r="D1588" s="9" t="s">
        <v>35</v>
      </c>
      <c r="E1588" s="10" t="s">
        <v>40</v>
      </c>
      <c r="F1588" s="31" t="s">
        <v>34</v>
      </c>
      <c r="G1588" s="9" t="s">
        <v>35</v>
      </c>
      <c r="H1588" s="32" t="s">
        <v>40</v>
      </c>
      <c r="I1588" s="12" t="s">
        <v>89</v>
      </c>
      <c r="J1588" s="9" t="s">
        <v>90</v>
      </c>
      <c r="K1588" s="10" t="s">
        <v>91</v>
      </c>
      <c r="L1588" s="23"/>
    </row>
    <row r="1589" spans="2:12" s="2" customFormat="1" ht="17.25" customHeight="1">
      <c r="B1589" s="27" t="s">
        <v>44</v>
      </c>
      <c r="C1589" s="28" t="s">
        <v>92</v>
      </c>
      <c r="D1589" s="29" t="s">
        <v>93</v>
      </c>
      <c r="E1589" s="30" t="s">
        <v>94</v>
      </c>
      <c r="F1589" s="33" t="s">
        <v>95</v>
      </c>
      <c r="G1589" s="29" t="s">
        <v>96</v>
      </c>
      <c r="H1589" s="34" t="s">
        <v>97</v>
      </c>
      <c r="I1589" s="28"/>
      <c r="J1589" s="29"/>
      <c r="K1589" s="30"/>
      <c r="L1589" s="27" t="s">
        <v>47</v>
      </c>
    </row>
    <row r="1590" spans="1:12" ht="13.5">
      <c r="A1590" s="2"/>
      <c r="B1590" s="24" t="s">
        <v>98</v>
      </c>
      <c r="C1590" s="18">
        <f>'[1]国保料'!B7</f>
        <v>12285868</v>
      </c>
      <c r="D1590" s="19">
        <f>'[1]国保料'!C7</f>
        <v>2361782</v>
      </c>
      <c r="E1590" s="41">
        <f>'[1]国保料'!D7</f>
        <v>14647650</v>
      </c>
      <c r="F1590" s="49">
        <f>'[1]国保料'!E7</f>
        <v>10952008</v>
      </c>
      <c r="G1590" s="19">
        <f>'[1]国保料'!F7</f>
        <v>275478</v>
      </c>
      <c r="H1590" s="50">
        <f>'[1]国保料'!G7</f>
        <v>11227486</v>
      </c>
      <c r="I1590" s="57">
        <f aca="true" t="shared" si="172" ref="I1590:I1631">IF(C1590=0,"-",ROUND(F1590/C1590*100,1))</f>
        <v>89.1</v>
      </c>
      <c r="J1590" s="58">
        <f aca="true" t="shared" si="173" ref="J1590:J1631">IF(D1590=0,"-",ROUND(G1590/D1590*100,1))</f>
        <v>11.7</v>
      </c>
      <c r="K1590" s="59">
        <f aca="true" t="shared" si="174" ref="K1590:K1631">IF(E1590=0,"-",ROUND(H1590/E1590*100,1))</f>
        <v>76.7</v>
      </c>
      <c r="L1590" s="35" t="s">
        <v>98</v>
      </c>
    </row>
    <row r="1591" spans="1:12" ht="13.5">
      <c r="A1591" s="2"/>
      <c r="B1591" s="25" t="s">
        <v>0</v>
      </c>
      <c r="C1591" s="13">
        <f>'[1]国保料'!B8</f>
        <v>0</v>
      </c>
      <c r="D1591" s="5">
        <f>'[1]国保料'!C8</f>
        <v>0</v>
      </c>
      <c r="E1591" s="42">
        <f>'[1]国保料'!D8</f>
        <v>0</v>
      </c>
      <c r="F1591" s="51">
        <f>'[1]国保料'!E8</f>
        <v>0</v>
      </c>
      <c r="G1591" s="5">
        <f>'[1]国保料'!F8</f>
        <v>0</v>
      </c>
      <c r="H1591" s="52">
        <f>'[1]国保料'!G8</f>
        <v>0</v>
      </c>
      <c r="I1591" s="60" t="str">
        <f t="shared" si="172"/>
        <v>-</v>
      </c>
      <c r="J1591" s="8" t="str">
        <f t="shared" si="173"/>
        <v>-</v>
      </c>
      <c r="K1591" s="61" t="str">
        <f t="shared" si="174"/>
        <v>-</v>
      </c>
      <c r="L1591" s="25" t="s">
        <v>0</v>
      </c>
    </row>
    <row r="1592" spans="2:12" ht="13.5">
      <c r="B1592" s="25" t="s">
        <v>1</v>
      </c>
      <c r="C1592" s="13">
        <f>'[1]国保料'!B9</f>
        <v>0</v>
      </c>
      <c r="D1592" s="5">
        <f>'[1]国保料'!C9</f>
        <v>0</v>
      </c>
      <c r="E1592" s="42">
        <f>'[1]国保料'!D9</f>
        <v>0</v>
      </c>
      <c r="F1592" s="51">
        <f>'[1]国保料'!E9</f>
        <v>0</v>
      </c>
      <c r="G1592" s="5">
        <f>'[1]国保料'!F9</f>
        <v>0</v>
      </c>
      <c r="H1592" s="52">
        <f>'[1]国保料'!G9</f>
        <v>0</v>
      </c>
      <c r="I1592" s="60" t="str">
        <f t="shared" si="172"/>
        <v>-</v>
      </c>
      <c r="J1592" s="8" t="str">
        <f t="shared" si="173"/>
        <v>-</v>
      </c>
      <c r="K1592" s="61" t="str">
        <f t="shared" si="174"/>
        <v>-</v>
      </c>
      <c r="L1592" s="25" t="s">
        <v>1</v>
      </c>
    </row>
    <row r="1593" spans="2:12" ht="13.5">
      <c r="B1593" s="25" t="s">
        <v>2</v>
      </c>
      <c r="C1593" s="13">
        <f>'[1]国保料'!B10</f>
        <v>1808222</v>
      </c>
      <c r="D1593" s="5">
        <f>'[1]国保料'!C10</f>
        <v>466659</v>
      </c>
      <c r="E1593" s="42">
        <f>'[1]国保料'!D10</f>
        <v>2274881</v>
      </c>
      <c r="F1593" s="51">
        <f>'[1]国保料'!E10</f>
        <v>1691864</v>
      </c>
      <c r="G1593" s="5">
        <f>'[1]国保料'!F10</f>
        <v>39092</v>
      </c>
      <c r="H1593" s="52">
        <f>'[1]国保料'!G10</f>
        <v>1730956</v>
      </c>
      <c r="I1593" s="60">
        <f t="shared" si="172"/>
        <v>93.6</v>
      </c>
      <c r="J1593" s="8">
        <f t="shared" si="173"/>
        <v>8.4</v>
      </c>
      <c r="K1593" s="61">
        <f t="shared" si="174"/>
        <v>76.1</v>
      </c>
      <c r="L1593" s="25" t="s">
        <v>2</v>
      </c>
    </row>
    <row r="1594" spans="2:12" ht="13.5">
      <c r="B1594" s="25" t="s">
        <v>3</v>
      </c>
      <c r="C1594" s="13">
        <f>'[1]国保料'!B11</f>
        <v>0</v>
      </c>
      <c r="D1594" s="5">
        <f>'[1]国保料'!C11</f>
        <v>0</v>
      </c>
      <c r="E1594" s="42">
        <f>'[1]国保料'!D11</f>
        <v>0</v>
      </c>
      <c r="F1594" s="51">
        <f>'[1]国保料'!E11</f>
        <v>0</v>
      </c>
      <c r="G1594" s="5">
        <f>'[1]国保料'!F11</f>
        <v>0</v>
      </c>
      <c r="H1594" s="52">
        <f>'[1]国保料'!G11</f>
        <v>0</v>
      </c>
      <c r="I1594" s="60" t="str">
        <f t="shared" si="172"/>
        <v>-</v>
      </c>
      <c r="J1594" s="8" t="str">
        <f t="shared" si="173"/>
        <v>-</v>
      </c>
      <c r="K1594" s="61" t="str">
        <f t="shared" si="174"/>
        <v>-</v>
      </c>
      <c r="L1594" s="25" t="s">
        <v>3</v>
      </c>
    </row>
    <row r="1595" spans="2:12" ht="13.5">
      <c r="B1595" s="25" t="s">
        <v>4</v>
      </c>
      <c r="C1595" s="13">
        <f>'[1]国保料'!B12</f>
        <v>0</v>
      </c>
      <c r="D1595" s="5">
        <f>'[1]国保料'!C12</f>
        <v>0</v>
      </c>
      <c r="E1595" s="42">
        <f>'[1]国保料'!D12</f>
        <v>0</v>
      </c>
      <c r="F1595" s="51">
        <f>'[1]国保料'!E12</f>
        <v>0</v>
      </c>
      <c r="G1595" s="5">
        <f>'[1]国保料'!F12</f>
        <v>0</v>
      </c>
      <c r="H1595" s="52">
        <f>'[1]国保料'!G12</f>
        <v>0</v>
      </c>
      <c r="I1595" s="60" t="str">
        <f t="shared" si="172"/>
        <v>-</v>
      </c>
      <c r="J1595" s="8" t="str">
        <f t="shared" si="173"/>
        <v>-</v>
      </c>
      <c r="K1595" s="61" t="str">
        <f t="shared" si="174"/>
        <v>-</v>
      </c>
      <c r="L1595" s="25" t="s">
        <v>4</v>
      </c>
    </row>
    <row r="1596" spans="2:12" ht="13.5">
      <c r="B1596" s="25" t="s">
        <v>80</v>
      </c>
      <c r="C1596" s="13">
        <f>'[1]国保料'!B13</f>
        <v>0</v>
      </c>
      <c r="D1596" s="5">
        <f>'[1]国保料'!C13</f>
        <v>0</v>
      </c>
      <c r="E1596" s="42">
        <f>'[1]国保料'!D13</f>
        <v>0</v>
      </c>
      <c r="F1596" s="51">
        <f>'[1]国保料'!E13</f>
        <v>0</v>
      </c>
      <c r="G1596" s="5">
        <f>'[1]国保料'!F13</f>
        <v>0</v>
      </c>
      <c r="H1596" s="52">
        <f>'[1]国保料'!G13</f>
        <v>0</v>
      </c>
      <c r="I1596" s="60" t="str">
        <f t="shared" si="172"/>
        <v>-</v>
      </c>
      <c r="J1596" s="8" t="str">
        <f t="shared" si="173"/>
        <v>-</v>
      </c>
      <c r="K1596" s="61" t="str">
        <f t="shared" si="174"/>
        <v>-</v>
      </c>
      <c r="L1596" s="25" t="s">
        <v>81</v>
      </c>
    </row>
    <row r="1597" spans="2:12" ht="13.5">
      <c r="B1597" s="25" t="s">
        <v>5</v>
      </c>
      <c r="C1597" s="13">
        <f>'[1]国保料'!B14</f>
        <v>0</v>
      </c>
      <c r="D1597" s="5">
        <f>'[1]国保料'!C14</f>
        <v>0</v>
      </c>
      <c r="E1597" s="42">
        <f>'[1]国保料'!D14</f>
        <v>0</v>
      </c>
      <c r="F1597" s="51">
        <f>'[1]国保料'!E14</f>
        <v>0</v>
      </c>
      <c r="G1597" s="5">
        <f>'[1]国保料'!F14</f>
        <v>0</v>
      </c>
      <c r="H1597" s="52">
        <f>'[1]国保料'!G14</f>
        <v>0</v>
      </c>
      <c r="I1597" s="60" t="str">
        <f t="shared" si="172"/>
        <v>-</v>
      </c>
      <c r="J1597" s="8" t="str">
        <f t="shared" si="173"/>
        <v>-</v>
      </c>
      <c r="K1597" s="61" t="str">
        <f t="shared" si="174"/>
        <v>-</v>
      </c>
      <c r="L1597" s="25" t="s">
        <v>5</v>
      </c>
    </row>
    <row r="1598" spans="2:12" ht="13.5">
      <c r="B1598" s="25" t="s">
        <v>6</v>
      </c>
      <c r="C1598" s="13">
        <f>'[1]国保料'!B15</f>
        <v>0</v>
      </c>
      <c r="D1598" s="5">
        <f>'[1]国保料'!C15</f>
        <v>0</v>
      </c>
      <c r="E1598" s="42">
        <f>'[1]国保料'!D15</f>
        <v>0</v>
      </c>
      <c r="F1598" s="51">
        <f>'[1]国保料'!E15</f>
        <v>0</v>
      </c>
      <c r="G1598" s="5">
        <f>'[1]国保料'!F15</f>
        <v>0</v>
      </c>
      <c r="H1598" s="52">
        <f>'[1]国保料'!G15</f>
        <v>0</v>
      </c>
      <c r="I1598" s="60" t="str">
        <f t="shared" si="172"/>
        <v>-</v>
      </c>
      <c r="J1598" s="8" t="str">
        <f t="shared" si="173"/>
        <v>-</v>
      </c>
      <c r="K1598" s="61" t="str">
        <f t="shared" si="174"/>
        <v>-</v>
      </c>
      <c r="L1598" s="25" t="s">
        <v>6</v>
      </c>
    </row>
    <row r="1599" spans="2:12" ht="13.5">
      <c r="B1599" s="26" t="s">
        <v>7</v>
      </c>
      <c r="C1599" s="14">
        <f>'[1]国保料'!B16</f>
        <v>2012379</v>
      </c>
      <c r="D1599" s="15">
        <f>'[1]国保料'!C16</f>
        <v>539317</v>
      </c>
      <c r="E1599" s="43">
        <f>'[1]国保料'!D16</f>
        <v>2551696</v>
      </c>
      <c r="F1599" s="53">
        <f>'[1]国保料'!E16</f>
        <v>1892121</v>
      </c>
      <c r="G1599" s="15">
        <f>'[1]国保料'!F16</f>
        <v>67154</v>
      </c>
      <c r="H1599" s="54">
        <f>'[1]国保料'!G16</f>
        <v>1959275</v>
      </c>
      <c r="I1599" s="62">
        <f t="shared" si="172"/>
        <v>94</v>
      </c>
      <c r="J1599" s="63">
        <f t="shared" si="173"/>
        <v>12.5</v>
      </c>
      <c r="K1599" s="64">
        <f t="shared" si="174"/>
        <v>76.8</v>
      </c>
      <c r="L1599" s="26" t="s">
        <v>7</v>
      </c>
    </row>
    <row r="1600" spans="2:12" ht="13.5">
      <c r="B1600" s="25" t="s">
        <v>86</v>
      </c>
      <c r="C1600" s="13">
        <f>'[1]国保料'!B17</f>
        <v>0</v>
      </c>
      <c r="D1600" s="5">
        <f>'[1]国保料'!C17</f>
        <v>0</v>
      </c>
      <c r="E1600" s="42">
        <f>'[1]国保料'!D17</f>
        <v>0</v>
      </c>
      <c r="F1600" s="51">
        <f>'[1]国保料'!E17</f>
        <v>0</v>
      </c>
      <c r="G1600" s="5">
        <f>'[1]国保料'!F17</f>
        <v>0</v>
      </c>
      <c r="H1600" s="52">
        <f>'[1]国保料'!G17</f>
        <v>0</v>
      </c>
      <c r="I1600" s="60" t="str">
        <f t="shared" si="172"/>
        <v>-</v>
      </c>
      <c r="J1600" s="8" t="str">
        <f t="shared" si="173"/>
        <v>-</v>
      </c>
      <c r="K1600" s="61" t="str">
        <f t="shared" si="174"/>
        <v>-</v>
      </c>
      <c r="L1600" s="25" t="s">
        <v>86</v>
      </c>
    </row>
    <row r="1601" spans="2:12" ht="13.5">
      <c r="B1601" s="92" t="s">
        <v>88</v>
      </c>
      <c r="C1601" s="93">
        <f>'[1]国保料'!B18</f>
        <v>0</v>
      </c>
      <c r="D1601" s="94">
        <f>'[1]国保料'!C18</f>
        <v>0</v>
      </c>
      <c r="E1601" s="95">
        <f>'[1]国保料'!D18</f>
        <v>0</v>
      </c>
      <c r="F1601" s="96">
        <f>'[1]国保料'!E18</f>
        <v>0</v>
      </c>
      <c r="G1601" s="94">
        <f>'[1]国保料'!F18</f>
        <v>0</v>
      </c>
      <c r="H1601" s="97">
        <f>'[1]国保料'!G18</f>
        <v>0</v>
      </c>
      <c r="I1601" s="98" t="str">
        <f t="shared" si="172"/>
        <v>-</v>
      </c>
      <c r="J1601" s="99" t="str">
        <f t="shared" si="173"/>
        <v>-</v>
      </c>
      <c r="K1601" s="100" t="str">
        <f t="shared" si="174"/>
        <v>-</v>
      </c>
      <c r="L1601" s="92" t="s">
        <v>88</v>
      </c>
    </row>
    <row r="1602" spans="2:12" ht="15.75" customHeight="1">
      <c r="B1602" s="36" t="s">
        <v>36</v>
      </c>
      <c r="C1602" s="37">
        <f>'[1]国保料'!B19</f>
        <v>16106469</v>
      </c>
      <c r="D1602" s="38">
        <f>'[1]国保料'!C19</f>
        <v>3367758</v>
      </c>
      <c r="E1602" s="44">
        <f>'[1]国保料'!D19</f>
        <v>19474227</v>
      </c>
      <c r="F1602" s="55">
        <f>'[1]国保料'!E19</f>
        <v>14535993</v>
      </c>
      <c r="G1602" s="38">
        <f>'[1]国保料'!F19</f>
        <v>381724</v>
      </c>
      <c r="H1602" s="56">
        <f>'[1]国保料'!G19</f>
        <v>14917717</v>
      </c>
      <c r="I1602" s="65">
        <f t="shared" si="172"/>
        <v>90.2</v>
      </c>
      <c r="J1602" s="66">
        <f t="shared" si="173"/>
        <v>11.3</v>
      </c>
      <c r="K1602" s="67">
        <f t="shared" si="174"/>
        <v>76.6</v>
      </c>
      <c r="L1602" s="36" t="s">
        <v>36</v>
      </c>
    </row>
    <row r="1603" spans="2:12" ht="13.5">
      <c r="B1603" s="25" t="s">
        <v>8</v>
      </c>
      <c r="C1603" s="13">
        <f>'[1]国保料'!B20</f>
        <v>0</v>
      </c>
      <c r="D1603" s="5">
        <f>'[1]国保料'!C20</f>
        <v>0</v>
      </c>
      <c r="E1603" s="42">
        <f>'[1]国保料'!D20</f>
        <v>0</v>
      </c>
      <c r="F1603" s="51">
        <f>'[1]国保料'!E20</f>
        <v>0</v>
      </c>
      <c r="G1603" s="5">
        <f>'[1]国保料'!F20</f>
        <v>0</v>
      </c>
      <c r="H1603" s="52">
        <f>'[1]国保料'!G20</f>
        <v>0</v>
      </c>
      <c r="I1603" s="60" t="str">
        <f t="shared" si="172"/>
        <v>-</v>
      </c>
      <c r="J1603" s="8" t="str">
        <f t="shared" si="173"/>
        <v>-</v>
      </c>
      <c r="K1603" s="61" t="str">
        <f t="shared" si="174"/>
        <v>-</v>
      </c>
      <c r="L1603" s="25" t="s">
        <v>8</v>
      </c>
    </row>
    <row r="1604" spans="2:12" ht="13.5">
      <c r="B1604" s="25" t="s">
        <v>9</v>
      </c>
      <c r="C1604" s="13">
        <f>'[1]国保料'!B21</f>
        <v>0</v>
      </c>
      <c r="D1604" s="5">
        <f>'[1]国保料'!C21</f>
        <v>0</v>
      </c>
      <c r="E1604" s="42">
        <f>'[1]国保料'!D21</f>
        <v>0</v>
      </c>
      <c r="F1604" s="51">
        <f>'[1]国保料'!E21</f>
        <v>0</v>
      </c>
      <c r="G1604" s="5">
        <f>'[1]国保料'!F21</f>
        <v>0</v>
      </c>
      <c r="H1604" s="52">
        <f>'[1]国保料'!G21</f>
        <v>0</v>
      </c>
      <c r="I1604" s="60" t="str">
        <f t="shared" si="172"/>
        <v>-</v>
      </c>
      <c r="J1604" s="8" t="str">
        <f t="shared" si="173"/>
        <v>-</v>
      </c>
      <c r="K1604" s="61" t="str">
        <f t="shared" si="174"/>
        <v>-</v>
      </c>
      <c r="L1604" s="25" t="s">
        <v>9</v>
      </c>
    </row>
    <row r="1605" spans="2:12" ht="13.5">
      <c r="B1605" s="25" t="s">
        <v>10</v>
      </c>
      <c r="C1605" s="13">
        <f>'[1]国保料'!B22</f>
        <v>0</v>
      </c>
      <c r="D1605" s="5">
        <f>'[1]国保料'!C22</f>
        <v>0</v>
      </c>
      <c r="E1605" s="42">
        <f>'[1]国保料'!D22</f>
        <v>0</v>
      </c>
      <c r="F1605" s="51">
        <f>'[1]国保料'!E22</f>
        <v>0</v>
      </c>
      <c r="G1605" s="5">
        <f>'[1]国保料'!F22</f>
        <v>0</v>
      </c>
      <c r="H1605" s="52">
        <f>'[1]国保料'!G22</f>
        <v>0</v>
      </c>
      <c r="I1605" s="60" t="str">
        <f t="shared" si="172"/>
        <v>-</v>
      </c>
      <c r="J1605" s="8" t="str">
        <f t="shared" si="173"/>
        <v>-</v>
      </c>
      <c r="K1605" s="61" t="str">
        <f t="shared" si="174"/>
        <v>-</v>
      </c>
      <c r="L1605" s="25" t="s">
        <v>10</v>
      </c>
    </row>
    <row r="1606" spans="2:12" ht="13.5">
      <c r="B1606" s="25" t="s">
        <v>11</v>
      </c>
      <c r="C1606" s="13">
        <f>'[1]国保料'!B23</f>
        <v>0</v>
      </c>
      <c r="D1606" s="5">
        <f>'[1]国保料'!C23</f>
        <v>0</v>
      </c>
      <c r="E1606" s="42">
        <f>'[1]国保料'!D23</f>
        <v>0</v>
      </c>
      <c r="F1606" s="51">
        <f>'[1]国保料'!E23</f>
        <v>0</v>
      </c>
      <c r="G1606" s="5">
        <f>'[1]国保料'!F23</f>
        <v>0</v>
      </c>
      <c r="H1606" s="52">
        <f>'[1]国保料'!G23</f>
        <v>0</v>
      </c>
      <c r="I1606" s="60" t="str">
        <f t="shared" si="172"/>
        <v>-</v>
      </c>
      <c r="J1606" s="8" t="str">
        <f t="shared" si="173"/>
        <v>-</v>
      </c>
      <c r="K1606" s="61" t="str">
        <f t="shared" si="174"/>
        <v>-</v>
      </c>
      <c r="L1606" s="25" t="s">
        <v>11</v>
      </c>
    </row>
    <row r="1607" spans="2:12" ht="13.5">
      <c r="B1607" s="25" t="s">
        <v>12</v>
      </c>
      <c r="C1607" s="13">
        <f>'[1]国保料'!B24</f>
        <v>0</v>
      </c>
      <c r="D1607" s="5">
        <f>'[1]国保料'!C24</f>
        <v>0</v>
      </c>
      <c r="E1607" s="42">
        <f>'[1]国保料'!D24</f>
        <v>0</v>
      </c>
      <c r="F1607" s="51">
        <f>'[1]国保料'!E24</f>
        <v>0</v>
      </c>
      <c r="G1607" s="5">
        <f>'[1]国保料'!F24</f>
        <v>0</v>
      </c>
      <c r="H1607" s="52">
        <f>'[1]国保料'!G24</f>
        <v>0</v>
      </c>
      <c r="I1607" s="60" t="str">
        <f t="shared" si="172"/>
        <v>-</v>
      </c>
      <c r="J1607" s="8" t="str">
        <f t="shared" si="173"/>
        <v>-</v>
      </c>
      <c r="K1607" s="61" t="str">
        <f t="shared" si="174"/>
        <v>-</v>
      </c>
      <c r="L1607" s="25" t="s">
        <v>12</v>
      </c>
    </row>
    <row r="1608" spans="2:12" ht="13.5">
      <c r="B1608" s="25" t="s">
        <v>33</v>
      </c>
      <c r="C1608" s="13">
        <f>'[1]国保料'!B25</f>
        <v>0</v>
      </c>
      <c r="D1608" s="5">
        <f>'[1]国保料'!C25</f>
        <v>0</v>
      </c>
      <c r="E1608" s="42">
        <f>'[1]国保料'!D25</f>
        <v>0</v>
      </c>
      <c r="F1608" s="51">
        <f>'[1]国保料'!E25</f>
        <v>0</v>
      </c>
      <c r="G1608" s="5">
        <f>'[1]国保料'!F25</f>
        <v>0</v>
      </c>
      <c r="H1608" s="52">
        <f>'[1]国保料'!G25</f>
        <v>0</v>
      </c>
      <c r="I1608" s="60" t="str">
        <f t="shared" si="172"/>
        <v>-</v>
      </c>
      <c r="J1608" s="8" t="str">
        <f t="shared" si="173"/>
        <v>-</v>
      </c>
      <c r="K1608" s="61" t="str">
        <f t="shared" si="174"/>
        <v>-</v>
      </c>
      <c r="L1608" s="25" t="s">
        <v>33</v>
      </c>
    </row>
    <row r="1609" spans="2:12" ht="13.5">
      <c r="B1609" s="25" t="s">
        <v>13</v>
      </c>
      <c r="C1609" s="13">
        <f>'[1]国保料'!B26</f>
        <v>0</v>
      </c>
      <c r="D1609" s="5">
        <f>'[1]国保料'!C26</f>
        <v>0</v>
      </c>
      <c r="E1609" s="42">
        <f>'[1]国保料'!D26</f>
        <v>0</v>
      </c>
      <c r="F1609" s="51">
        <f>'[1]国保料'!E26</f>
        <v>0</v>
      </c>
      <c r="G1609" s="5">
        <f>'[1]国保料'!F26</f>
        <v>0</v>
      </c>
      <c r="H1609" s="52">
        <f>'[1]国保料'!G26</f>
        <v>0</v>
      </c>
      <c r="I1609" s="60" t="str">
        <f t="shared" si="172"/>
        <v>-</v>
      </c>
      <c r="J1609" s="8" t="str">
        <f t="shared" si="173"/>
        <v>-</v>
      </c>
      <c r="K1609" s="61" t="str">
        <f t="shared" si="174"/>
        <v>-</v>
      </c>
      <c r="L1609" s="25" t="s">
        <v>13</v>
      </c>
    </row>
    <row r="1610" spans="2:12" ht="13.5">
      <c r="B1610" s="25" t="s">
        <v>14</v>
      </c>
      <c r="C1610" s="13">
        <f>'[1]国保料'!B27</f>
        <v>0</v>
      </c>
      <c r="D1610" s="5">
        <f>'[1]国保料'!C27</f>
        <v>0</v>
      </c>
      <c r="E1610" s="42">
        <f>'[1]国保料'!D27</f>
        <v>0</v>
      </c>
      <c r="F1610" s="51">
        <f>'[1]国保料'!E27</f>
        <v>0</v>
      </c>
      <c r="G1610" s="5">
        <f>'[1]国保料'!F27</f>
        <v>0</v>
      </c>
      <c r="H1610" s="52">
        <f>'[1]国保料'!G27</f>
        <v>0</v>
      </c>
      <c r="I1610" s="60" t="str">
        <f t="shared" si="172"/>
        <v>-</v>
      </c>
      <c r="J1610" s="8" t="str">
        <f t="shared" si="173"/>
        <v>-</v>
      </c>
      <c r="K1610" s="61" t="str">
        <f t="shared" si="174"/>
        <v>-</v>
      </c>
      <c r="L1610" s="25" t="s">
        <v>14</v>
      </c>
    </row>
    <row r="1611" spans="2:12" ht="13.5">
      <c r="B1611" s="25" t="s">
        <v>15</v>
      </c>
      <c r="C1611" s="13">
        <f>'[1]国保料'!B28</f>
        <v>0</v>
      </c>
      <c r="D1611" s="5">
        <f>'[1]国保料'!C28</f>
        <v>0</v>
      </c>
      <c r="E1611" s="42">
        <f>'[1]国保料'!D28</f>
        <v>0</v>
      </c>
      <c r="F1611" s="51">
        <f>'[1]国保料'!E28</f>
        <v>0</v>
      </c>
      <c r="G1611" s="5">
        <f>'[1]国保料'!F28</f>
        <v>0</v>
      </c>
      <c r="H1611" s="52">
        <f>'[1]国保料'!G28</f>
        <v>0</v>
      </c>
      <c r="I1611" s="60" t="str">
        <f t="shared" si="172"/>
        <v>-</v>
      </c>
      <c r="J1611" s="8" t="str">
        <f t="shared" si="173"/>
        <v>-</v>
      </c>
      <c r="K1611" s="61" t="str">
        <f t="shared" si="174"/>
        <v>-</v>
      </c>
      <c r="L1611" s="25" t="s">
        <v>15</v>
      </c>
    </row>
    <row r="1612" spans="2:12" ht="13.5">
      <c r="B1612" s="25" t="s">
        <v>16</v>
      </c>
      <c r="C1612" s="13">
        <f>'[1]国保料'!B29</f>
        <v>0</v>
      </c>
      <c r="D1612" s="5">
        <f>'[1]国保料'!C29</f>
        <v>0</v>
      </c>
      <c r="E1612" s="42">
        <f>'[1]国保料'!D29</f>
        <v>0</v>
      </c>
      <c r="F1612" s="51">
        <f>'[1]国保料'!E29</f>
        <v>0</v>
      </c>
      <c r="G1612" s="5">
        <f>'[1]国保料'!F29</f>
        <v>0</v>
      </c>
      <c r="H1612" s="52">
        <f>'[1]国保料'!G29</f>
        <v>0</v>
      </c>
      <c r="I1612" s="60" t="str">
        <f t="shared" si="172"/>
        <v>-</v>
      </c>
      <c r="J1612" s="8" t="str">
        <f t="shared" si="173"/>
        <v>-</v>
      </c>
      <c r="K1612" s="61" t="str">
        <f t="shared" si="174"/>
        <v>-</v>
      </c>
      <c r="L1612" s="25" t="s">
        <v>16</v>
      </c>
    </row>
    <row r="1613" spans="2:12" ht="13.5">
      <c r="B1613" s="25" t="s">
        <v>17</v>
      </c>
      <c r="C1613" s="13">
        <f>'[1]国保料'!B30</f>
        <v>0</v>
      </c>
      <c r="D1613" s="5">
        <f>'[1]国保料'!C30</f>
        <v>0</v>
      </c>
      <c r="E1613" s="42">
        <f>'[1]国保料'!D30</f>
        <v>0</v>
      </c>
      <c r="F1613" s="51">
        <f>'[1]国保料'!E30</f>
        <v>0</v>
      </c>
      <c r="G1613" s="5">
        <f>'[1]国保料'!F30</f>
        <v>0</v>
      </c>
      <c r="H1613" s="52">
        <f>'[1]国保料'!G30</f>
        <v>0</v>
      </c>
      <c r="I1613" s="60" t="str">
        <f t="shared" si="172"/>
        <v>-</v>
      </c>
      <c r="J1613" s="8" t="str">
        <f t="shared" si="173"/>
        <v>-</v>
      </c>
      <c r="K1613" s="61" t="str">
        <f t="shared" si="174"/>
        <v>-</v>
      </c>
      <c r="L1613" s="25" t="s">
        <v>17</v>
      </c>
    </row>
    <row r="1614" spans="2:12" ht="13.5">
      <c r="B1614" s="25" t="s">
        <v>18</v>
      </c>
      <c r="C1614" s="13">
        <f>'[1]国保料'!B31</f>
        <v>0</v>
      </c>
      <c r="D1614" s="5">
        <f>'[1]国保料'!C31</f>
        <v>0</v>
      </c>
      <c r="E1614" s="42">
        <f>'[1]国保料'!D31</f>
        <v>0</v>
      </c>
      <c r="F1614" s="51">
        <f>'[1]国保料'!E31</f>
        <v>0</v>
      </c>
      <c r="G1614" s="5">
        <f>'[1]国保料'!F31</f>
        <v>0</v>
      </c>
      <c r="H1614" s="52">
        <f>'[1]国保料'!G31</f>
        <v>0</v>
      </c>
      <c r="I1614" s="60" t="str">
        <f t="shared" si="172"/>
        <v>-</v>
      </c>
      <c r="J1614" s="8" t="str">
        <f t="shared" si="173"/>
        <v>-</v>
      </c>
      <c r="K1614" s="61" t="str">
        <f t="shared" si="174"/>
        <v>-</v>
      </c>
      <c r="L1614" s="25" t="s">
        <v>18</v>
      </c>
    </row>
    <row r="1615" spans="2:12" ht="13.5">
      <c r="B1615" s="25" t="s">
        <v>19</v>
      </c>
      <c r="C1615" s="13">
        <f>'[1]国保料'!B32</f>
        <v>0</v>
      </c>
      <c r="D1615" s="5">
        <f>'[1]国保料'!C32</f>
        <v>0</v>
      </c>
      <c r="E1615" s="42">
        <f>'[1]国保料'!D32</f>
        <v>0</v>
      </c>
      <c r="F1615" s="51">
        <f>'[1]国保料'!E32</f>
        <v>0</v>
      </c>
      <c r="G1615" s="5">
        <f>'[1]国保料'!F32</f>
        <v>0</v>
      </c>
      <c r="H1615" s="52">
        <f>'[1]国保料'!G32</f>
        <v>0</v>
      </c>
      <c r="I1615" s="60" t="str">
        <f t="shared" si="172"/>
        <v>-</v>
      </c>
      <c r="J1615" s="8" t="str">
        <f t="shared" si="173"/>
        <v>-</v>
      </c>
      <c r="K1615" s="61" t="str">
        <f t="shared" si="174"/>
        <v>-</v>
      </c>
      <c r="L1615" s="25" t="s">
        <v>19</v>
      </c>
    </row>
    <row r="1616" spans="2:12" ht="13.5">
      <c r="B1616" s="25" t="s">
        <v>20</v>
      </c>
      <c r="C1616" s="13">
        <f>'[1]国保料'!B33</f>
        <v>0</v>
      </c>
      <c r="D1616" s="5">
        <f>'[1]国保料'!C33</f>
        <v>0</v>
      </c>
      <c r="E1616" s="42">
        <f>'[1]国保料'!D33</f>
        <v>0</v>
      </c>
      <c r="F1616" s="51">
        <f>'[1]国保料'!E33</f>
        <v>0</v>
      </c>
      <c r="G1616" s="5">
        <f>'[1]国保料'!F33</f>
        <v>0</v>
      </c>
      <c r="H1616" s="52">
        <f>'[1]国保料'!G33</f>
        <v>0</v>
      </c>
      <c r="I1616" s="60" t="str">
        <f t="shared" si="172"/>
        <v>-</v>
      </c>
      <c r="J1616" s="8" t="str">
        <f t="shared" si="173"/>
        <v>-</v>
      </c>
      <c r="K1616" s="61" t="str">
        <f t="shared" si="174"/>
        <v>-</v>
      </c>
      <c r="L1616" s="25" t="s">
        <v>20</v>
      </c>
    </row>
    <row r="1617" spans="2:12" ht="13.5">
      <c r="B1617" s="25" t="s">
        <v>21</v>
      </c>
      <c r="C1617" s="13">
        <f>'[1]国保料'!B34</f>
        <v>0</v>
      </c>
      <c r="D1617" s="5">
        <f>'[1]国保料'!C34</f>
        <v>0</v>
      </c>
      <c r="E1617" s="42">
        <f>'[1]国保料'!D34</f>
        <v>0</v>
      </c>
      <c r="F1617" s="51">
        <f>'[1]国保料'!E34</f>
        <v>0</v>
      </c>
      <c r="G1617" s="5">
        <f>'[1]国保料'!F34</f>
        <v>0</v>
      </c>
      <c r="H1617" s="52">
        <f>'[1]国保料'!G34</f>
        <v>0</v>
      </c>
      <c r="I1617" s="60" t="str">
        <f t="shared" si="172"/>
        <v>-</v>
      </c>
      <c r="J1617" s="8" t="str">
        <f t="shared" si="173"/>
        <v>-</v>
      </c>
      <c r="K1617" s="61" t="str">
        <f t="shared" si="174"/>
        <v>-</v>
      </c>
      <c r="L1617" s="25" t="s">
        <v>21</v>
      </c>
    </row>
    <row r="1618" spans="2:12" ht="13.5">
      <c r="B1618" s="25" t="s">
        <v>22</v>
      </c>
      <c r="C1618" s="13">
        <f>'[1]国保料'!B35</f>
        <v>0</v>
      </c>
      <c r="D1618" s="5">
        <f>'[1]国保料'!C35</f>
        <v>0</v>
      </c>
      <c r="E1618" s="42">
        <f>'[1]国保料'!D35</f>
        <v>0</v>
      </c>
      <c r="F1618" s="51">
        <f>'[1]国保料'!E35</f>
        <v>0</v>
      </c>
      <c r="G1618" s="5">
        <f>'[1]国保料'!F35</f>
        <v>0</v>
      </c>
      <c r="H1618" s="52">
        <f>'[1]国保料'!G35</f>
        <v>0</v>
      </c>
      <c r="I1618" s="60" t="str">
        <f t="shared" si="172"/>
        <v>-</v>
      </c>
      <c r="J1618" s="8" t="str">
        <f t="shared" si="173"/>
        <v>-</v>
      </c>
      <c r="K1618" s="61" t="str">
        <f t="shared" si="174"/>
        <v>-</v>
      </c>
      <c r="L1618" s="25" t="s">
        <v>22</v>
      </c>
    </row>
    <row r="1619" spans="2:12" ht="13.5">
      <c r="B1619" s="25" t="s">
        <v>23</v>
      </c>
      <c r="C1619" s="13">
        <f>'[1]国保料'!B36</f>
        <v>0</v>
      </c>
      <c r="D1619" s="5">
        <f>'[1]国保料'!C36</f>
        <v>0</v>
      </c>
      <c r="E1619" s="42">
        <f>'[1]国保料'!D36</f>
        <v>0</v>
      </c>
      <c r="F1619" s="51">
        <f>'[1]国保料'!E36</f>
        <v>0</v>
      </c>
      <c r="G1619" s="5">
        <f>'[1]国保料'!F36</f>
        <v>0</v>
      </c>
      <c r="H1619" s="52">
        <f>'[1]国保料'!G36</f>
        <v>0</v>
      </c>
      <c r="I1619" s="60" t="str">
        <f t="shared" si="172"/>
        <v>-</v>
      </c>
      <c r="J1619" s="8" t="str">
        <f t="shared" si="173"/>
        <v>-</v>
      </c>
      <c r="K1619" s="61" t="str">
        <f t="shared" si="174"/>
        <v>-</v>
      </c>
      <c r="L1619" s="25" t="s">
        <v>23</v>
      </c>
    </row>
    <row r="1620" spans="2:12" ht="13.5">
      <c r="B1620" s="25" t="s">
        <v>37</v>
      </c>
      <c r="C1620" s="13">
        <f>'[1]国保料'!B37</f>
        <v>0</v>
      </c>
      <c r="D1620" s="5">
        <f>'[1]国保料'!C37</f>
        <v>0</v>
      </c>
      <c r="E1620" s="42">
        <f>'[1]国保料'!D37</f>
        <v>0</v>
      </c>
      <c r="F1620" s="51">
        <f>'[1]国保料'!E37</f>
        <v>0</v>
      </c>
      <c r="G1620" s="5">
        <f>'[1]国保料'!F37</f>
        <v>0</v>
      </c>
      <c r="H1620" s="52">
        <f>'[1]国保料'!G37</f>
        <v>0</v>
      </c>
      <c r="I1620" s="60" t="str">
        <f t="shared" si="172"/>
        <v>-</v>
      </c>
      <c r="J1620" s="8" t="str">
        <f t="shared" si="173"/>
        <v>-</v>
      </c>
      <c r="K1620" s="61" t="str">
        <f t="shared" si="174"/>
        <v>-</v>
      </c>
      <c r="L1620" s="25" t="s">
        <v>37</v>
      </c>
    </row>
    <row r="1621" spans="2:12" ht="13.5">
      <c r="B1621" s="25" t="s">
        <v>24</v>
      </c>
      <c r="C1621" s="13">
        <f>'[1]国保料'!B38</f>
        <v>0</v>
      </c>
      <c r="D1621" s="5">
        <f>'[1]国保料'!C38</f>
        <v>0</v>
      </c>
      <c r="E1621" s="42">
        <f>'[1]国保料'!D38</f>
        <v>0</v>
      </c>
      <c r="F1621" s="51">
        <f>'[1]国保料'!E38</f>
        <v>0</v>
      </c>
      <c r="G1621" s="5">
        <f>'[1]国保料'!F38</f>
        <v>0</v>
      </c>
      <c r="H1621" s="52">
        <f>'[1]国保料'!G38</f>
        <v>0</v>
      </c>
      <c r="I1621" s="60" t="str">
        <f t="shared" si="172"/>
        <v>-</v>
      </c>
      <c r="J1621" s="8" t="str">
        <f t="shared" si="173"/>
        <v>-</v>
      </c>
      <c r="K1621" s="61" t="str">
        <f t="shared" si="174"/>
        <v>-</v>
      </c>
      <c r="L1621" s="25" t="s">
        <v>24</v>
      </c>
    </row>
    <row r="1622" spans="2:12" ht="13.5">
      <c r="B1622" s="25" t="s">
        <v>25</v>
      </c>
      <c r="C1622" s="13">
        <f>'[1]国保料'!B39</f>
        <v>0</v>
      </c>
      <c r="D1622" s="5">
        <f>'[1]国保料'!C39</f>
        <v>0</v>
      </c>
      <c r="E1622" s="42">
        <f>'[1]国保料'!D39</f>
        <v>0</v>
      </c>
      <c r="F1622" s="51">
        <f>'[1]国保料'!E39</f>
        <v>0</v>
      </c>
      <c r="G1622" s="5">
        <f>'[1]国保料'!F39</f>
        <v>0</v>
      </c>
      <c r="H1622" s="52">
        <f>'[1]国保料'!G39</f>
        <v>0</v>
      </c>
      <c r="I1622" s="60" t="str">
        <f t="shared" si="172"/>
        <v>-</v>
      </c>
      <c r="J1622" s="8" t="str">
        <f t="shared" si="173"/>
        <v>-</v>
      </c>
      <c r="K1622" s="61" t="str">
        <f t="shared" si="174"/>
        <v>-</v>
      </c>
      <c r="L1622" s="25" t="s">
        <v>25</v>
      </c>
    </row>
    <row r="1623" spans="2:12" ht="13.5">
      <c r="B1623" s="25" t="s">
        <v>26</v>
      </c>
      <c r="C1623" s="13">
        <f>'[1]国保料'!B40</f>
        <v>0</v>
      </c>
      <c r="D1623" s="5">
        <f>'[1]国保料'!C40</f>
        <v>0</v>
      </c>
      <c r="E1623" s="42">
        <f>'[1]国保料'!D40</f>
        <v>0</v>
      </c>
      <c r="F1623" s="51">
        <f>'[1]国保料'!E40</f>
        <v>0</v>
      </c>
      <c r="G1623" s="5">
        <f>'[1]国保料'!F40</f>
        <v>0</v>
      </c>
      <c r="H1623" s="52">
        <f>'[1]国保料'!G40</f>
        <v>0</v>
      </c>
      <c r="I1623" s="60" t="str">
        <f t="shared" si="172"/>
        <v>-</v>
      </c>
      <c r="J1623" s="8" t="str">
        <f t="shared" si="173"/>
        <v>-</v>
      </c>
      <c r="K1623" s="61" t="str">
        <f t="shared" si="174"/>
        <v>-</v>
      </c>
      <c r="L1623" s="25" t="s">
        <v>26</v>
      </c>
    </row>
    <row r="1624" spans="2:12" ht="13.5">
      <c r="B1624" s="25" t="s">
        <v>27</v>
      </c>
      <c r="C1624" s="13">
        <f>'[1]国保料'!B41</f>
        <v>0</v>
      </c>
      <c r="D1624" s="5">
        <f>'[1]国保料'!C41</f>
        <v>0</v>
      </c>
      <c r="E1624" s="42">
        <f>'[1]国保料'!D41</f>
        <v>0</v>
      </c>
      <c r="F1624" s="51">
        <f>'[1]国保料'!E41</f>
        <v>0</v>
      </c>
      <c r="G1624" s="5">
        <f>'[1]国保料'!F41</f>
        <v>0</v>
      </c>
      <c r="H1624" s="52">
        <f>'[1]国保料'!G41</f>
        <v>0</v>
      </c>
      <c r="I1624" s="60" t="str">
        <f t="shared" si="172"/>
        <v>-</v>
      </c>
      <c r="J1624" s="8" t="str">
        <f t="shared" si="173"/>
        <v>-</v>
      </c>
      <c r="K1624" s="61" t="str">
        <f t="shared" si="174"/>
        <v>-</v>
      </c>
      <c r="L1624" s="25" t="s">
        <v>27</v>
      </c>
    </row>
    <row r="1625" spans="2:12" ht="13.5">
      <c r="B1625" s="25" t="s">
        <v>28</v>
      </c>
      <c r="C1625" s="13">
        <f>'[1]国保料'!B42</f>
        <v>0</v>
      </c>
      <c r="D1625" s="5">
        <f>'[1]国保料'!C42</f>
        <v>0</v>
      </c>
      <c r="E1625" s="42">
        <f>'[1]国保料'!D42</f>
        <v>0</v>
      </c>
      <c r="F1625" s="51">
        <f>'[1]国保料'!E42</f>
        <v>0</v>
      </c>
      <c r="G1625" s="5">
        <f>'[1]国保料'!F42</f>
        <v>0</v>
      </c>
      <c r="H1625" s="52">
        <f>'[1]国保料'!G42</f>
        <v>0</v>
      </c>
      <c r="I1625" s="60" t="str">
        <f t="shared" si="172"/>
        <v>-</v>
      </c>
      <c r="J1625" s="8" t="str">
        <f t="shared" si="173"/>
        <v>-</v>
      </c>
      <c r="K1625" s="61" t="str">
        <f t="shared" si="174"/>
        <v>-</v>
      </c>
      <c r="L1625" s="25" t="s">
        <v>28</v>
      </c>
    </row>
    <row r="1626" spans="2:12" ht="13.5">
      <c r="B1626" s="25" t="s">
        <v>29</v>
      </c>
      <c r="C1626" s="13">
        <f>'[1]国保料'!B43</f>
        <v>0</v>
      </c>
      <c r="D1626" s="5">
        <f>'[1]国保料'!C43</f>
        <v>0</v>
      </c>
      <c r="E1626" s="42">
        <f>'[1]国保料'!D43</f>
        <v>0</v>
      </c>
      <c r="F1626" s="51">
        <f>'[1]国保料'!E43</f>
        <v>0</v>
      </c>
      <c r="G1626" s="5">
        <f>'[1]国保料'!F43</f>
        <v>0</v>
      </c>
      <c r="H1626" s="52">
        <f>'[1]国保料'!G43</f>
        <v>0</v>
      </c>
      <c r="I1626" s="60" t="str">
        <f t="shared" si="172"/>
        <v>-</v>
      </c>
      <c r="J1626" s="8" t="str">
        <f t="shared" si="173"/>
        <v>-</v>
      </c>
      <c r="K1626" s="61" t="str">
        <f t="shared" si="174"/>
        <v>-</v>
      </c>
      <c r="L1626" s="25" t="s">
        <v>29</v>
      </c>
    </row>
    <row r="1627" spans="2:12" ht="13.5">
      <c r="B1627" s="25" t="s">
        <v>30</v>
      </c>
      <c r="C1627" s="13">
        <f>'[1]国保料'!B44</f>
        <v>0</v>
      </c>
      <c r="D1627" s="7">
        <f>'[1]国保料'!C44</f>
        <v>0</v>
      </c>
      <c r="E1627" s="42">
        <f>'[1]国保料'!D44</f>
        <v>0</v>
      </c>
      <c r="F1627" s="51">
        <f>'[1]国保料'!E44</f>
        <v>0</v>
      </c>
      <c r="G1627" s="7">
        <f>'[1]国保料'!F44</f>
        <v>0</v>
      </c>
      <c r="H1627" s="52">
        <f>'[1]国保料'!G44</f>
        <v>0</v>
      </c>
      <c r="I1627" s="60" t="str">
        <f t="shared" si="172"/>
        <v>-</v>
      </c>
      <c r="J1627" s="7" t="str">
        <f t="shared" si="173"/>
        <v>-</v>
      </c>
      <c r="K1627" s="61" t="str">
        <f t="shared" si="174"/>
        <v>-</v>
      </c>
      <c r="L1627" s="25" t="s">
        <v>30</v>
      </c>
    </row>
    <row r="1628" spans="2:12" ht="13.5">
      <c r="B1628" s="25" t="s">
        <v>31</v>
      </c>
      <c r="C1628" s="13">
        <f>'[1]国保料'!B45</f>
        <v>0</v>
      </c>
      <c r="D1628" s="5">
        <f>'[1]国保料'!C45</f>
        <v>0</v>
      </c>
      <c r="E1628" s="42">
        <f>'[1]国保料'!D45</f>
        <v>0</v>
      </c>
      <c r="F1628" s="51">
        <f>'[1]国保料'!E45</f>
        <v>0</v>
      </c>
      <c r="G1628" s="5">
        <f>'[1]国保料'!F45</f>
        <v>0</v>
      </c>
      <c r="H1628" s="52">
        <f>'[1]国保料'!G45</f>
        <v>0</v>
      </c>
      <c r="I1628" s="60" t="str">
        <f t="shared" si="172"/>
        <v>-</v>
      </c>
      <c r="J1628" s="8" t="str">
        <f t="shared" si="173"/>
        <v>-</v>
      </c>
      <c r="K1628" s="61" t="str">
        <f t="shared" si="174"/>
        <v>-</v>
      </c>
      <c r="L1628" s="25" t="s">
        <v>31</v>
      </c>
    </row>
    <row r="1629" spans="2:12" ht="13.5">
      <c r="B1629" s="26" t="s">
        <v>32</v>
      </c>
      <c r="C1629" s="14">
        <f>'[1]国保料'!B46</f>
        <v>0</v>
      </c>
      <c r="D1629" s="15">
        <f>'[1]国保料'!C46</f>
        <v>0</v>
      </c>
      <c r="E1629" s="43">
        <f>'[1]国保料'!D46</f>
        <v>0</v>
      </c>
      <c r="F1629" s="53">
        <f>'[1]国保料'!E46</f>
        <v>0</v>
      </c>
      <c r="G1629" s="15">
        <f>'[1]国保料'!F46</f>
        <v>0</v>
      </c>
      <c r="H1629" s="54">
        <f>'[1]国保料'!G46</f>
        <v>0</v>
      </c>
      <c r="I1629" s="62" t="str">
        <f t="shared" si="172"/>
        <v>-</v>
      </c>
      <c r="J1629" s="63" t="str">
        <f t="shared" si="173"/>
        <v>-</v>
      </c>
      <c r="K1629" s="64" t="str">
        <f t="shared" si="174"/>
        <v>-</v>
      </c>
      <c r="L1629" s="26" t="s">
        <v>32</v>
      </c>
    </row>
    <row r="1630" spans="2:12" ht="15.75" customHeight="1">
      <c r="B1630" s="36" t="s">
        <v>38</v>
      </c>
      <c r="C1630" s="37">
        <f>'[1]国保料'!B47</f>
        <v>0</v>
      </c>
      <c r="D1630" s="38">
        <f>'[1]国保料'!C47</f>
        <v>0</v>
      </c>
      <c r="E1630" s="44">
        <f>'[1]国保料'!D47</f>
        <v>0</v>
      </c>
      <c r="F1630" s="55">
        <f>'[1]国保料'!E47</f>
        <v>0</v>
      </c>
      <c r="G1630" s="38">
        <f>'[1]国保料'!F47</f>
        <v>0</v>
      </c>
      <c r="H1630" s="56">
        <f>'[1]国保料'!G47</f>
        <v>0</v>
      </c>
      <c r="I1630" s="65" t="str">
        <f t="shared" si="172"/>
        <v>-</v>
      </c>
      <c r="J1630" s="66" t="str">
        <f t="shared" si="173"/>
        <v>-</v>
      </c>
      <c r="K1630" s="67" t="str">
        <f t="shared" si="174"/>
        <v>-</v>
      </c>
      <c r="L1630" s="36" t="s">
        <v>38</v>
      </c>
    </row>
    <row r="1631" spans="2:12" ht="15.75" customHeight="1">
      <c r="B1631" s="36" t="s">
        <v>39</v>
      </c>
      <c r="C1631" s="37">
        <f>'[1]国保料'!B48</f>
        <v>16106469</v>
      </c>
      <c r="D1631" s="38">
        <f>'[1]国保料'!C48</f>
        <v>3367758</v>
      </c>
      <c r="E1631" s="44">
        <f>'[1]国保料'!D48</f>
        <v>19474227</v>
      </c>
      <c r="F1631" s="55">
        <f>'[1]国保料'!E48</f>
        <v>14535993</v>
      </c>
      <c r="G1631" s="38">
        <f>'[1]国保料'!F48</f>
        <v>381724</v>
      </c>
      <c r="H1631" s="56">
        <f>'[1]国保料'!G48</f>
        <v>14917717</v>
      </c>
      <c r="I1631" s="65">
        <f t="shared" si="172"/>
        <v>90.2</v>
      </c>
      <c r="J1631" s="66">
        <f t="shared" si="173"/>
        <v>11.3</v>
      </c>
      <c r="K1631" s="67">
        <f t="shared" si="174"/>
        <v>76.6</v>
      </c>
      <c r="L1631" s="36" t="s">
        <v>39</v>
      </c>
    </row>
  </sheetData>
  <sheetProtection/>
  <mergeCells count="102">
    <mergeCell ref="F723:H723"/>
    <mergeCell ref="I723:K723"/>
    <mergeCell ref="C675:E675"/>
    <mergeCell ref="F675:H675"/>
    <mergeCell ref="I675:K675"/>
    <mergeCell ref="C723:E723"/>
    <mergeCell ref="C1539:E1539"/>
    <mergeCell ref="F1539:H1539"/>
    <mergeCell ref="I1539:K1539"/>
    <mergeCell ref="C1587:E1587"/>
    <mergeCell ref="F1587:H1587"/>
    <mergeCell ref="I1587:K1587"/>
    <mergeCell ref="C1443:E1443"/>
    <mergeCell ref="F1443:H1443"/>
    <mergeCell ref="I1443:K1443"/>
    <mergeCell ref="C1491:E1491"/>
    <mergeCell ref="F1491:H1491"/>
    <mergeCell ref="I1491:K1491"/>
    <mergeCell ref="C1347:E1347"/>
    <mergeCell ref="F1347:H1347"/>
    <mergeCell ref="I1347:K1347"/>
    <mergeCell ref="C1395:E1395"/>
    <mergeCell ref="F1395:H1395"/>
    <mergeCell ref="I1395:K1395"/>
    <mergeCell ref="C1251:E1251"/>
    <mergeCell ref="F1251:H1251"/>
    <mergeCell ref="I1251:K1251"/>
    <mergeCell ref="C1299:E1299"/>
    <mergeCell ref="F1299:H1299"/>
    <mergeCell ref="I1299:K1299"/>
    <mergeCell ref="C1155:E1155"/>
    <mergeCell ref="F1155:H1155"/>
    <mergeCell ref="I1155:K1155"/>
    <mergeCell ref="C1203:E1203"/>
    <mergeCell ref="F1203:H1203"/>
    <mergeCell ref="I1203:K1203"/>
    <mergeCell ref="C1059:E1059"/>
    <mergeCell ref="F1059:H1059"/>
    <mergeCell ref="I1059:K1059"/>
    <mergeCell ref="C1107:E1107"/>
    <mergeCell ref="F1107:H1107"/>
    <mergeCell ref="I1107:K1107"/>
    <mergeCell ref="C963:E963"/>
    <mergeCell ref="F963:H963"/>
    <mergeCell ref="I963:K963"/>
    <mergeCell ref="C1011:E1011"/>
    <mergeCell ref="F1011:H1011"/>
    <mergeCell ref="I1011:K1011"/>
    <mergeCell ref="C867:E867"/>
    <mergeCell ref="F867:H867"/>
    <mergeCell ref="I867:K867"/>
    <mergeCell ref="C915:E915"/>
    <mergeCell ref="F915:H915"/>
    <mergeCell ref="I915:K915"/>
    <mergeCell ref="C771:E771"/>
    <mergeCell ref="F771:H771"/>
    <mergeCell ref="I771:K771"/>
    <mergeCell ref="C819:E819"/>
    <mergeCell ref="F819:H819"/>
    <mergeCell ref="I819:K819"/>
    <mergeCell ref="C579:E579"/>
    <mergeCell ref="F579:H579"/>
    <mergeCell ref="I579:K579"/>
    <mergeCell ref="C627:E627"/>
    <mergeCell ref="F627:H627"/>
    <mergeCell ref="I627:K627"/>
    <mergeCell ref="C483:E483"/>
    <mergeCell ref="F483:H483"/>
    <mergeCell ref="I483:K483"/>
    <mergeCell ref="C531:E531"/>
    <mergeCell ref="F531:H531"/>
    <mergeCell ref="I531:K531"/>
    <mergeCell ref="C387:E387"/>
    <mergeCell ref="F387:H387"/>
    <mergeCell ref="I387:K387"/>
    <mergeCell ref="C435:E435"/>
    <mergeCell ref="F435:H435"/>
    <mergeCell ref="I435:K435"/>
    <mergeCell ref="C291:E291"/>
    <mergeCell ref="F291:H291"/>
    <mergeCell ref="I291:K291"/>
    <mergeCell ref="C339:E339"/>
    <mergeCell ref="F339:H339"/>
    <mergeCell ref="I339:K339"/>
    <mergeCell ref="C195:E195"/>
    <mergeCell ref="F195:H195"/>
    <mergeCell ref="I195:K195"/>
    <mergeCell ref="C243:E243"/>
    <mergeCell ref="F243:H243"/>
    <mergeCell ref="I243:K243"/>
    <mergeCell ref="C99:E99"/>
    <mergeCell ref="F99:H99"/>
    <mergeCell ref="I99:K99"/>
    <mergeCell ref="C147:E147"/>
    <mergeCell ref="F147:H147"/>
    <mergeCell ref="I147:K147"/>
    <mergeCell ref="C3:E3"/>
    <mergeCell ref="F3:H3"/>
    <mergeCell ref="I3:K3"/>
    <mergeCell ref="C51:E51"/>
    <mergeCell ref="F51:H51"/>
    <mergeCell ref="I51:K51"/>
  </mergeCells>
  <printOptions/>
  <pageMargins left="0.66" right="0.42" top="0.67" bottom="0.38" header="0.36" footer="0.27"/>
  <pageSetup horizontalDpi="600" verticalDpi="600" orientation="landscape" paperSize="9" scale="75" r:id="rId1"/>
  <rowBreaks count="33" manualBreakCount="33">
    <brk id="48" max="11" man="1"/>
    <brk id="96" max="11" man="1"/>
    <brk id="144" max="11" man="1"/>
    <brk id="192" max="11" man="1"/>
    <brk id="240" max="11" man="1"/>
    <brk id="288" max="11" man="1"/>
    <brk id="336" max="11" man="1"/>
    <brk id="384" max="11" man="1"/>
    <brk id="432" max="11" man="1"/>
    <brk id="480" max="11" man="1"/>
    <brk id="528" max="11" man="1"/>
    <brk id="576" max="11" man="1"/>
    <brk id="624" max="11" man="1"/>
    <brk id="672" max="11" man="1"/>
    <brk id="720" max="11" man="1"/>
    <brk id="768" max="11" man="1"/>
    <brk id="816" max="11" man="1"/>
    <brk id="864" max="11" man="1"/>
    <brk id="912" max="11" man="1"/>
    <brk id="960" max="11" man="1"/>
    <brk id="1008" max="11" man="1"/>
    <brk id="1056" max="11" man="1"/>
    <brk id="1104" max="11" man="1"/>
    <brk id="1152" max="11" man="1"/>
    <brk id="1200" max="11" man="1"/>
    <brk id="1248" max="11" man="1"/>
    <brk id="1296" max="11" man="1"/>
    <brk id="1344" max="11" man="1"/>
    <brk id="1392" max="11" man="1"/>
    <brk id="1440" max="11" man="1"/>
    <brk id="1488" max="11" man="1"/>
    <brk id="1536" max="11" man="1"/>
    <brk id="158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C56"/>
  <sheetViews>
    <sheetView view="pageBreakPreview" zoomScale="75" zoomScaleSheetLayoutView="75" zoomScalePageLayoutView="0" workbookViewId="0" topLeftCell="A1">
      <pane xSplit="2" ySplit="4" topLeftCell="C5" activePane="bottomRight" state="frozen"/>
      <selection pane="topLeft" activeCell="E2" sqref="E2:G2"/>
      <selection pane="topRight" activeCell="E2" sqref="E2:G2"/>
      <selection pane="bottomLeft" activeCell="E2" sqref="E2:G2"/>
      <selection pane="bottomRight" activeCell="E2" sqref="E2:G2"/>
    </sheetView>
  </sheetViews>
  <sheetFormatPr defaultColWidth="11.08203125" defaultRowHeight="18"/>
  <cols>
    <col min="1" max="1" width="1.328125" style="170" customWidth="1"/>
    <col min="2" max="40" width="11.08203125" style="170" customWidth="1"/>
    <col min="41" max="41" width="14.58203125" style="170" customWidth="1"/>
    <col min="42" max="42" width="14.58203125" style="170" hidden="1" customWidth="1"/>
    <col min="43" max="43" width="12.58203125" style="170" customWidth="1"/>
    <col min="44" max="46" width="10.58203125" style="170" customWidth="1"/>
    <col min="47" max="47" width="8.58203125" style="170" customWidth="1"/>
    <col min="48" max="48" width="35.58203125" style="170" customWidth="1"/>
    <col min="49" max="50" width="11.08203125" style="170" customWidth="1"/>
    <col min="51" max="51" width="14.58203125" style="170" customWidth="1"/>
    <col min="52" max="16384" width="11.08203125" style="170" customWidth="1"/>
  </cols>
  <sheetData>
    <row r="1" spans="2:40" ht="23.25" customHeight="1">
      <c r="B1" s="171" t="s">
        <v>156</v>
      </c>
      <c r="C1" s="172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2"/>
      <c r="O1" s="173"/>
      <c r="P1" s="173"/>
      <c r="Q1" s="173"/>
      <c r="R1" s="173"/>
      <c r="S1" s="173"/>
      <c r="T1" s="173"/>
      <c r="U1" s="173"/>
      <c r="V1" s="172"/>
      <c r="W1" s="173"/>
      <c r="X1" s="173"/>
      <c r="Y1" s="172"/>
      <c r="Z1" s="174"/>
      <c r="AA1" s="174"/>
      <c r="AB1" s="174"/>
      <c r="AC1" s="175"/>
      <c r="AD1" s="175"/>
      <c r="AE1" s="174"/>
      <c r="AF1" s="175"/>
      <c r="AG1" s="175"/>
      <c r="AH1" s="175"/>
      <c r="AI1" s="175"/>
      <c r="AJ1" s="175"/>
      <c r="AK1" s="175"/>
      <c r="AL1" s="175"/>
      <c r="AM1" s="175"/>
      <c r="AN1" s="175"/>
    </row>
    <row r="2" spans="2:40" ht="21" customHeight="1" thickBot="1">
      <c r="B2" s="172" t="s">
        <v>157</v>
      </c>
      <c r="C2" s="172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2"/>
      <c r="O2" s="173"/>
      <c r="P2" s="173"/>
      <c r="Q2" s="173"/>
      <c r="R2" s="173"/>
      <c r="S2" s="173"/>
      <c r="T2" s="173"/>
      <c r="U2" s="173"/>
      <c r="V2" s="172" t="s">
        <v>158</v>
      </c>
      <c r="W2" s="173"/>
      <c r="X2" s="173"/>
      <c r="Y2" s="172"/>
      <c r="Z2" s="174"/>
      <c r="AA2" s="174"/>
      <c r="AB2" s="174"/>
      <c r="AC2" s="175"/>
      <c r="AD2" s="175"/>
      <c r="AE2" s="174"/>
      <c r="AF2" s="175"/>
      <c r="AG2" s="175"/>
      <c r="AH2" s="175"/>
      <c r="AI2" s="175"/>
      <c r="AJ2" s="175"/>
      <c r="AK2" s="175"/>
      <c r="AL2" s="175"/>
      <c r="AM2" s="175" t="s">
        <v>159</v>
      </c>
      <c r="AN2" s="175"/>
    </row>
    <row r="3" spans="1:41" s="199" customFormat="1" ht="16.5" customHeight="1">
      <c r="A3" s="176"/>
      <c r="B3" s="177" t="s">
        <v>160</v>
      </c>
      <c r="C3" s="178" t="s">
        <v>161</v>
      </c>
      <c r="D3" s="179"/>
      <c r="E3" s="179"/>
      <c r="F3" s="179"/>
      <c r="G3" s="180"/>
      <c r="H3" s="181" t="s">
        <v>162</v>
      </c>
      <c r="I3" s="182"/>
      <c r="J3" s="182"/>
      <c r="K3" s="182"/>
      <c r="L3" s="183" t="s">
        <v>163</v>
      </c>
      <c r="M3" s="184" t="s">
        <v>164</v>
      </c>
      <c r="N3" s="185" t="s">
        <v>165</v>
      </c>
      <c r="O3" s="186" t="s">
        <v>166</v>
      </c>
      <c r="P3" s="186" t="s">
        <v>167</v>
      </c>
      <c r="Q3" s="186" t="s">
        <v>168</v>
      </c>
      <c r="R3" s="186" t="s">
        <v>169</v>
      </c>
      <c r="S3" s="184" t="s">
        <v>170</v>
      </c>
      <c r="T3" s="186" t="s">
        <v>171</v>
      </c>
      <c r="U3" s="187" t="s">
        <v>172</v>
      </c>
      <c r="V3" s="187" t="s">
        <v>172</v>
      </c>
      <c r="W3" s="185" t="s">
        <v>173</v>
      </c>
      <c r="X3" s="188" t="s">
        <v>174</v>
      </c>
      <c r="Y3" s="189" t="s">
        <v>175</v>
      </c>
      <c r="Z3" s="190" t="s">
        <v>176</v>
      </c>
      <c r="AA3" s="191" t="s">
        <v>177</v>
      </c>
      <c r="AB3" s="192" t="s">
        <v>178</v>
      </c>
      <c r="AC3" s="184" t="s">
        <v>179</v>
      </c>
      <c r="AD3" s="184" t="s">
        <v>180</v>
      </c>
      <c r="AE3" s="190" t="s">
        <v>181</v>
      </c>
      <c r="AF3" s="193" t="s">
        <v>182</v>
      </c>
      <c r="AG3" s="193" t="s">
        <v>183</v>
      </c>
      <c r="AH3" s="194" t="s">
        <v>184</v>
      </c>
      <c r="AI3" s="195" t="s">
        <v>185</v>
      </c>
      <c r="AJ3" s="196" t="s">
        <v>186</v>
      </c>
      <c r="AK3" s="193" t="s">
        <v>187</v>
      </c>
      <c r="AL3" s="193" t="s">
        <v>188</v>
      </c>
      <c r="AM3" s="197" t="s">
        <v>189</v>
      </c>
      <c r="AN3" s="187" t="s">
        <v>190</v>
      </c>
      <c r="AO3" s="198"/>
    </row>
    <row r="4" spans="1:41" s="199" customFormat="1" ht="33.75" customHeight="1" thickBot="1">
      <c r="A4" s="176"/>
      <c r="B4" s="200" t="s">
        <v>191</v>
      </c>
      <c r="C4" s="201" t="s">
        <v>192</v>
      </c>
      <c r="D4" s="202" t="s">
        <v>193</v>
      </c>
      <c r="E4" s="202" t="s">
        <v>194</v>
      </c>
      <c r="F4" s="202" t="s">
        <v>195</v>
      </c>
      <c r="G4" s="203" t="s">
        <v>196</v>
      </c>
      <c r="H4" s="204" t="s">
        <v>197</v>
      </c>
      <c r="I4" s="205" t="s">
        <v>198</v>
      </c>
      <c r="J4" s="205" t="s">
        <v>199</v>
      </c>
      <c r="K4" s="206" t="s">
        <v>200</v>
      </c>
      <c r="L4" s="207">
        <v>8</v>
      </c>
      <c r="M4" s="208">
        <v>9</v>
      </c>
      <c r="N4" s="209">
        <v>10</v>
      </c>
      <c r="O4" s="210">
        <v>11</v>
      </c>
      <c r="P4" s="210">
        <v>12</v>
      </c>
      <c r="Q4" s="211" t="s">
        <v>201</v>
      </c>
      <c r="R4" s="211" t="s">
        <v>202</v>
      </c>
      <c r="S4" s="211" t="s">
        <v>203</v>
      </c>
      <c r="T4" s="211" t="s">
        <v>204</v>
      </c>
      <c r="U4" s="212" t="s">
        <v>191</v>
      </c>
      <c r="V4" s="212" t="s">
        <v>191</v>
      </c>
      <c r="W4" s="213" t="s">
        <v>205</v>
      </c>
      <c r="X4" s="214" t="s">
        <v>206</v>
      </c>
      <c r="Y4" s="215" t="s">
        <v>207</v>
      </c>
      <c r="Z4" s="216" t="s">
        <v>208</v>
      </c>
      <c r="AA4" s="217" t="s">
        <v>209</v>
      </c>
      <c r="AB4" s="218">
        <v>21</v>
      </c>
      <c r="AC4" s="219" t="s">
        <v>210</v>
      </c>
      <c r="AD4" s="219" t="s">
        <v>211</v>
      </c>
      <c r="AE4" s="216" t="s">
        <v>212</v>
      </c>
      <c r="AF4" s="220" t="s">
        <v>213</v>
      </c>
      <c r="AG4" s="221" t="s">
        <v>214</v>
      </c>
      <c r="AH4" s="222" t="s">
        <v>215</v>
      </c>
      <c r="AI4" s="223" t="s">
        <v>216</v>
      </c>
      <c r="AJ4" s="224" t="s">
        <v>217</v>
      </c>
      <c r="AK4" s="221" t="s">
        <v>218</v>
      </c>
      <c r="AL4" s="220" t="s">
        <v>219</v>
      </c>
      <c r="AM4" s="225" t="s">
        <v>220</v>
      </c>
      <c r="AN4" s="212" t="s">
        <v>191</v>
      </c>
      <c r="AO4" s="198"/>
    </row>
    <row r="5" spans="1:55" s="249" customFormat="1" ht="21" customHeight="1">
      <c r="A5" s="226"/>
      <c r="B5" s="227" t="s">
        <v>221</v>
      </c>
      <c r="C5" s="228">
        <v>361472</v>
      </c>
      <c r="D5" s="229">
        <v>627844</v>
      </c>
      <c r="E5" s="229">
        <v>18833188</v>
      </c>
      <c r="F5" s="229">
        <v>2207581</v>
      </c>
      <c r="G5" s="230">
        <v>22030085</v>
      </c>
      <c r="H5" s="231">
        <v>6680464</v>
      </c>
      <c r="I5" s="232">
        <v>6359093</v>
      </c>
      <c r="J5" s="232">
        <v>1630983</v>
      </c>
      <c r="K5" s="233">
        <v>14670540</v>
      </c>
      <c r="L5" s="234">
        <v>284927</v>
      </c>
      <c r="M5" s="235">
        <v>1289148</v>
      </c>
      <c r="N5" s="231">
        <v>596740</v>
      </c>
      <c r="O5" s="232">
        <v>367561</v>
      </c>
      <c r="P5" s="236">
        <v>298547</v>
      </c>
      <c r="Q5" s="232">
        <v>269453</v>
      </c>
      <c r="R5" s="232">
        <v>2080486</v>
      </c>
      <c r="S5" s="235">
        <v>220751</v>
      </c>
      <c r="T5" s="232">
        <v>367050</v>
      </c>
      <c r="U5" s="237" t="s">
        <v>221</v>
      </c>
      <c r="V5" s="238" t="s">
        <v>221</v>
      </c>
      <c r="W5" s="231">
        <v>65009</v>
      </c>
      <c r="X5" s="239">
        <v>241815</v>
      </c>
      <c r="Y5" s="233">
        <v>702285</v>
      </c>
      <c r="Z5" s="240">
        <v>60865</v>
      </c>
      <c r="AA5" s="241">
        <v>6844637</v>
      </c>
      <c r="AB5" s="242">
        <v>200385</v>
      </c>
      <c r="AC5" s="243">
        <v>153044</v>
      </c>
      <c r="AD5" s="243">
        <v>182855</v>
      </c>
      <c r="AE5" s="240">
        <v>536284</v>
      </c>
      <c r="AF5" s="244">
        <v>35896</v>
      </c>
      <c r="AG5" s="244">
        <v>44045650</v>
      </c>
      <c r="AH5" s="245">
        <v>10377</v>
      </c>
      <c r="AI5" s="232">
        <v>3793</v>
      </c>
      <c r="AJ5" s="246">
        <v>14170</v>
      </c>
      <c r="AK5" s="244">
        <v>44059820</v>
      </c>
      <c r="AL5" s="244">
        <v>0</v>
      </c>
      <c r="AM5" s="247">
        <v>44059820</v>
      </c>
      <c r="AN5" s="237" t="s">
        <v>221</v>
      </c>
      <c r="AO5" s="248"/>
      <c r="BA5" s="250"/>
      <c r="BB5" s="251"/>
      <c r="BC5" s="251"/>
    </row>
    <row r="6" spans="1:55" s="249" customFormat="1" ht="21" customHeight="1">
      <c r="A6" s="226"/>
      <c r="B6" s="252" t="s">
        <v>0</v>
      </c>
      <c r="C6" s="253">
        <v>63978</v>
      </c>
      <c r="D6" s="254">
        <v>111901</v>
      </c>
      <c r="E6" s="254">
        <v>2384520</v>
      </c>
      <c r="F6" s="254">
        <v>243172</v>
      </c>
      <c r="G6" s="255">
        <v>2803571</v>
      </c>
      <c r="H6" s="256">
        <v>963679</v>
      </c>
      <c r="I6" s="254">
        <v>931693</v>
      </c>
      <c r="J6" s="254">
        <v>209642</v>
      </c>
      <c r="K6" s="257">
        <v>2105014</v>
      </c>
      <c r="L6" s="258">
        <v>71910</v>
      </c>
      <c r="M6" s="259">
        <v>263351</v>
      </c>
      <c r="N6" s="256">
        <v>0</v>
      </c>
      <c r="O6" s="254">
        <v>45407</v>
      </c>
      <c r="P6" s="236">
        <v>36914</v>
      </c>
      <c r="Q6" s="254">
        <v>33254</v>
      </c>
      <c r="R6" s="254">
        <v>386996</v>
      </c>
      <c r="S6" s="259">
        <v>0</v>
      </c>
      <c r="T6" s="254">
        <v>61136</v>
      </c>
      <c r="U6" s="260" t="s">
        <v>0</v>
      </c>
      <c r="V6" s="261" t="s">
        <v>0</v>
      </c>
      <c r="W6" s="256">
        <v>11799</v>
      </c>
      <c r="X6" s="262">
        <v>39361</v>
      </c>
      <c r="Y6" s="257">
        <v>114297</v>
      </c>
      <c r="Z6" s="263">
        <v>11236</v>
      </c>
      <c r="AA6" s="264">
        <v>1075661</v>
      </c>
      <c r="AB6" s="265">
        <v>14387</v>
      </c>
      <c r="AC6" s="266">
        <v>35230</v>
      </c>
      <c r="AD6" s="266">
        <v>28850</v>
      </c>
      <c r="AE6" s="263">
        <v>78467</v>
      </c>
      <c r="AF6" s="267">
        <v>0</v>
      </c>
      <c r="AG6" s="267">
        <v>6062713</v>
      </c>
      <c r="AH6" s="268">
        <v>1670</v>
      </c>
      <c r="AI6" s="254">
        <v>611</v>
      </c>
      <c r="AJ6" s="269">
        <v>2281</v>
      </c>
      <c r="AK6" s="267">
        <v>6064994</v>
      </c>
      <c r="AL6" s="267">
        <v>13087</v>
      </c>
      <c r="AM6" s="270">
        <v>6078081</v>
      </c>
      <c r="AN6" s="260" t="s">
        <v>0</v>
      </c>
      <c r="AO6" s="248"/>
      <c r="BA6" s="250"/>
      <c r="BB6" s="251"/>
      <c r="BC6" s="251"/>
    </row>
    <row r="7" spans="1:55" s="249" customFormat="1" ht="21" customHeight="1">
      <c r="A7" s="226"/>
      <c r="B7" s="252" t="s">
        <v>1</v>
      </c>
      <c r="C7" s="253">
        <v>90833</v>
      </c>
      <c r="D7" s="254">
        <v>188386</v>
      </c>
      <c r="E7" s="254">
        <v>3788795</v>
      </c>
      <c r="F7" s="254">
        <v>1084919</v>
      </c>
      <c r="G7" s="255">
        <v>5152933</v>
      </c>
      <c r="H7" s="256">
        <v>1767901</v>
      </c>
      <c r="I7" s="254">
        <v>1612523</v>
      </c>
      <c r="J7" s="254">
        <v>772092</v>
      </c>
      <c r="K7" s="257">
        <v>4152516</v>
      </c>
      <c r="L7" s="258">
        <v>100056</v>
      </c>
      <c r="M7" s="259">
        <v>444397</v>
      </c>
      <c r="N7" s="256">
        <v>0</v>
      </c>
      <c r="O7" s="254">
        <v>68757</v>
      </c>
      <c r="P7" s="236">
        <v>55831</v>
      </c>
      <c r="Q7" s="254">
        <v>50443</v>
      </c>
      <c r="R7" s="254">
        <v>598191</v>
      </c>
      <c r="S7" s="259">
        <v>3283</v>
      </c>
      <c r="T7" s="254">
        <v>100130</v>
      </c>
      <c r="U7" s="260" t="s">
        <v>1</v>
      </c>
      <c r="V7" s="261" t="s">
        <v>1</v>
      </c>
      <c r="W7" s="256">
        <v>46550</v>
      </c>
      <c r="X7" s="262">
        <v>63639</v>
      </c>
      <c r="Y7" s="257">
        <v>184800</v>
      </c>
      <c r="Z7" s="263">
        <v>16585</v>
      </c>
      <c r="AA7" s="264">
        <v>1732662</v>
      </c>
      <c r="AB7" s="265">
        <v>41270</v>
      </c>
      <c r="AC7" s="266">
        <v>49687</v>
      </c>
      <c r="AD7" s="266">
        <v>47261</v>
      </c>
      <c r="AE7" s="263">
        <v>138218</v>
      </c>
      <c r="AF7" s="267">
        <v>0</v>
      </c>
      <c r="AG7" s="267">
        <v>11176329</v>
      </c>
      <c r="AH7" s="268">
        <v>2708</v>
      </c>
      <c r="AI7" s="254">
        <v>989</v>
      </c>
      <c r="AJ7" s="269">
        <v>3697</v>
      </c>
      <c r="AK7" s="267">
        <v>11180026</v>
      </c>
      <c r="AL7" s="267">
        <v>20548</v>
      </c>
      <c r="AM7" s="270">
        <v>11200574</v>
      </c>
      <c r="AN7" s="260" t="s">
        <v>1</v>
      </c>
      <c r="AO7" s="248"/>
      <c r="BA7" s="250"/>
      <c r="BB7" s="251"/>
      <c r="BC7" s="251"/>
    </row>
    <row r="8" spans="1:55" s="249" customFormat="1" ht="21" customHeight="1">
      <c r="A8" s="226"/>
      <c r="B8" s="252" t="s">
        <v>222</v>
      </c>
      <c r="C8" s="253">
        <v>62591</v>
      </c>
      <c r="D8" s="254">
        <v>115652</v>
      </c>
      <c r="E8" s="254">
        <v>2410470</v>
      </c>
      <c r="F8" s="254">
        <v>690008</v>
      </c>
      <c r="G8" s="255">
        <v>3278721</v>
      </c>
      <c r="H8" s="256">
        <v>1170479</v>
      </c>
      <c r="I8" s="254">
        <v>1094137</v>
      </c>
      <c r="J8" s="254">
        <v>592556</v>
      </c>
      <c r="K8" s="257">
        <v>2857172</v>
      </c>
      <c r="L8" s="258">
        <v>87898</v>
      </c>
      <c r="M8" s="259">
        <v>297452</v>
      </c>
      <c r="N8" s="256">
        <v>0</v>
      </c>
      <c r="O8" s="254">
        <v>44791</v>
      </c>
      <c r="P8" s="236">
        <v>36253</v>
      </c>
      <c r="Q8" s="254">
        <v>32706</v>
      </c>
      <c r="R8" s="254">
        <v>478850</v>
      </c>
      <c r="S8" s="259">
        <v>46963</v>
      </c>
      <c r="T8" s="254">
        <v>82997</v>
      </c>
      <c r="U8" s="260" t="s">
        <v>222</v>
      </c>
      <c r="V8" s="261" t="s">
        <v>222</v>
      </c>
      <c r="W8" s="256">
        <v>21070</v>
      </c>
      <c r="X8" s="262">
        <v>53048</v>
      </c>
      <c r="Y8" s="257">
        <v>154053</v>
      </c>
      <c r="Z8" s="263">
        <v>10451</v>
      </c>
      <c r="AA8" s="264">
        <v>1346532</v>
      </c>
      <c r="AB8" s="265">
        <v>29304</v>
      </c>
      <c r="AC8" s="266">
        <v>37044</v>
      </c>
      <c r="AD8" s="266">
        <v>30928</v>
      </c>
      <c r="AE8" s="263">
        <v>97276</v>
      </c>
      <c r="AF8" s="267">
        <v>743</v>
      </c>
      <c r="AG8" s="267">
        <v>7578958</v>
      </c>
      <c r="AH8" s="268">
        <v>2268</v>
      </c>
      <c r="AI8" s="254">
        <v>828</v>
      </c>
      <c r="AJ8" s="269">
        <v>3096</v>
      </c>
      <c r="AK8" s="267">
        <v>7582054</v>
      </c>
      <c r="AL8" s="267">
        <v>3470</v>
      </c>
      <c r="AM8" s="270">
        <v>7585524</v>
      </c>
      <c r="AN8" s="260" t="s">
        <v>222</v>
      </c>
      <c r="AO8" s="248"/>
      <c r="BA8" s="250"/>
      <c r="BB8" s="251"/>
      <c r="BC8" s="251"/>
    </row>
    <row r="9" spans="1:55" s="249" customFormat="1" ht="21" customHeight="1">
      <c r="A9" s="226"/>
      <c r="B9" s="252" t="s">
        <v>223</v>
      </c>
      <c r="C9" s="253">
        <v>115674</v>
      </c>
      <c r="D9" s="254">
        <v>223277</v>
      </c>
      <c r="E9" s="254">
        <v>4950072</v>
      </c>
      <c r="F9" s="254">
        <v>630195</v>
      </c>
      <c r="G9" s="255">
        <v>5919218</v>
      </c>
      <c r="H9" s="256">
        <v>2051663</v>
      </c>
      <c r="I9" s="254">
        <v>1952389</v>
      </c>
      <c r="J9" s="254">
        <v>639932</v>
      </c>
      <c r="K9" s="257">
        <v>4643984</v>
      </c>
      <c r="L9" s="258">
        <v>124240</v>
      </c>
      <c r="M9" s="259">
        <v>520172</v>
      </c>
      <c r="N9" s="256">
        <v>0</v>
      </c>
      <c r="O9" s="254">
        <v>94020</v>
      </c>
      <c r="P9" s="236">
        <v>76173</v>
      </c>
      <c r="Q9" s="254">
        <v>68923</v>
      </c>
      <c r="R9" s="254">
        <v>713688</v>
      </c>
      <c r="S9" s="259">
        <v>0</v>
      </c>
      <c r="T9" s="254">
        <v>143956</v>
      </c>
      <c r="U9" s="260" t="s">
        <v>223</v>
      </c>
      <c r="V9" s="261" t="s">
        <v>223</v>
      </c>
      <c r="W9" s="256">
        <v>42076</v>
      </c>
      <c r="X9" s="262">
        <v>90230</v>
      </c>
      <c r="Y9" s="257">
        <v>261663</v>
      </c>
      <c r="Z9" s="263">
        <v>22681</v>
      </c>
      <c r="AA9" s="264">
        <v>2157822</v>
      </c>
      <c r="AB9" s="265">
        <v>37536</v>
      </c>
      <c r="AC9" s="266">
        <v>63313</v>
      </c>
      <c r="AD9" s="266">
        <v>82782</v>
      </c>
      <c r="AE9" s="263">
        <v>183631</v>
      </c>
      <c r="AF9" s="267">
        <v>5650</v>
      </c>
      <c r="AG9" s="267">
        <v>12899005</v>
      </c>
      <c r="AH9" s="268">
        <v>3506</v>
      </c>
      <c r="AI9" s="254">
        <v>1280</v>
      </c>
      <c r="AJ9" s="269">
        <v>4786</v>
      </c>
      <c r="AK9" s="267">
        <v>12903791</v>
      </c>
      <c r="AL9" s="267">
        <v>5365</v>
      </c>
      <c r="AM9" s="270">
        <v>12909156</v>
      </c>
      <c r="AN9" s="260" t="s">
        <v>223</v>
      </c>
      <c r="AO9" s="248"/>
      <c r="BA9" s="250"/>
      <c r="BB9" s="251"/>
      <c r="BC9" s="251"/>
    </row>
    <row r="10" spans="1:55" s="249" customFormat="1" ht="21" customHeight="1">
      <c r="A10" s="226"/>
      <c r="B10" s="252" t="s">
        <v>224</v>
      </c>
      <c r="C10" s="253">
        <v>54814</v>
      </c>
      <c r="D10" s="254">
        <v>82749</v>
      </c>
      <c r="E10" s="254">
        <v>2132830</v>
      </c>
      <c r="F10" s="254">
        <v>167056</v>
      </c>
      <c r="G10" s="255">
        <v>2437449</v>
      </c>
      <c r="H10" s="256">
        <v>921510</v>
      </c>
      <c r="I10" s="254">
        <v>833525</v>
      </c>
      <c r="J10" s="254">
        <v>189759</v>
      </c>
      <c r="K10" s="257">
        <v>1944794</v>
      </c>
      <c r="L10" s="258">
        <v>77463</v>
      </c>
      <c r="M10" s="259">
        <v>259633</v>
      </c>
      <c r="N10" s="256">
        <v>0</v>
      </c>
      <c r="O10" s="254">
        <v>40841</v>
      </c>
      <c r="P10" s="236">
        <v>33263</v>
      </c>
      <c r="Q10" s="254">
        <v>29822</v>
      </c>
      <c r="R10" s="254">
        <v>345737</v>
      </c>
      <c r="S10" s="259">
        <v>9062</v>
      </c>
      <c r="T10" s="254">
        <v>79607</v>
      </c>
      <c r="U10" s="260" t="s">
        <v>224</v>
      </c>
      <c r="V10" s="261" t="s">
        <v>224</v>
      </c>
      <c r="W10" s="256">
        <v>18316</v>
      </c>
      <c r="X10" s="262">
        <v>50244</v>
      </c>
      <c r="Y10" s="257">
        <v>145898</v>
      </c>
      <c r="Z10" s="263">
        <v>9568</v>
      </c>
      <c r="AA10" s="264">
        <v>1099454</v>
      </c>
      <c r="AB10" s="265">
        <v>11036</v>
      </c>
      <c r="AC10" s="266">
        <v>30750</v>
      </c>
      <c r="AD10" s="266">
        <v>31201</v>
      </c>
      <c r="AE10" s="263">
        <v>72987</v>
      </c>
      <c r="AF10" s="267">
        <v>931</v>
      </c>
      <c r="AG10" s="267">
        <v>5553753</v>
      </c>
      <c r="AH10" s="268">
        <v>2134</v>
      </c>
      <c r="AI10" s="254">
        <v>780</v>
      </c>
      <c r="AJ10" s="269">
        <v>2914</v>
      </c>
      <c r="AK10" s="267">
        <v>5556667</v>
      </c>
      <c r="AL10" s="267">
        <v>1719</v>
      </c>
      <c r="AM10" s="270">
        <v>5558386</v>
      </c>
      <c r="AN10" s="260" t="s">
        <v>224</v>
      </c>
      <c r="AO10" s="248"/>
      <c r="BA10" s="250"/>
      <c r="BB10" s="251"/>
      <c r="BC10" s="251"/>
    </row>
    <row r="11" spans="1:55" s="249" customFormat="1" ht="21" customHeight="1">
      <c r="A11" s="226"/>
      <c r="B11" s="252" t="s">
        <v>225</v>
      </c>
      <c r="C11" s="253">
        <v>31802</v>
      </c>
      <c r="D11" s="254">
        <v>63053</v>
      </c>
      <c r="E11" s="254">
        <v>1103745</v>
      </c>
      <c r="F11" s="254">
        <v>120917</v>
      </c>
      <c r="G11" s="255">
        <v>1319517</v>
      </c>
      <c r="H11" s="256">
        <v>488391</v>
      </c>
      <c r="I11" s="254">
        <v>490954</v>
      </c>
      <c r="J11" s="254">
        <v>291133</v>
      </c>
      <c r="K11" s="257">
        <v>1270478</v>
      </c>
      <c r="L11" s="258">
        <v>66195</v>
      </c>
      <c r="M11" s="259">
        <v>139905</v>
      </c>
      <c r="N11" s="256">
        <v>0</v>
      </c>
      <c r="O11" s="254">
        <v>20103</v>
      </c>
      <c r="P11" s="236">
        <v>16400</v>
      </c>
      <c r="Q11" s="254">
        <v>14674</v>
      </c>
      <c r="R11" s="254">
        <v>224566</v>
      </c>
      <c r="S11" s="259">
        <v>42125</v>
      </c>
      <c r="T11" s="254">
        <v>98076</v>
      </c>
      <c r="U11" s="260" t="s">
        <v>225</v>
      </c>
      <c r="V11" s="261" t="s">
        <v>225</v>
      </c>
      <c r="W11" s="256">
        <v>2993</v>
      </c>
      <c r="X11" s="262">
        <v>61897</v>
      </c>
      <c r="Y11" s="257">
        <v>179732</v>
      </c>
      <c r="Z11" s="263">
        <v>6653</v>
      </c>
      <c r="AA11" s="264">
        <v>873319</v>
      </c>
      <c r="AB11" s="265">
        <v>5653</v>
      </c>
      <c r="AC11" s="266">
        <v>15856</v>
      </c>
      <c r="AD11" s="266">
        <v>11772</v>
      </c>
      <c r="AE11" s="263">
        <v>33281</v>
      </c>
      <c r="AF11" s="267">
        <v>6307</v>
      </c>
      <c r="AG11" s="267">
        <v>3490288</v>
      </c>
      <c r="AH11" s="268">
        <v>2620</v>
      </c>
      <c r="AI11" s="254">
        <v>959</v>
      </c>
      <c r="AJ11" s="269">
        <v>3579</v>
      </c>
      <c r="AK11" s="267">
        <v>3493867</v>
      </c>
      <c r="AL11" s="267">
        <v>0</v>
      </c>
      <c r="AM11" s="270">
        <v>3493867</v>
      </c>
      <c r="AN11" s="260" t="s">
        <v>225</v>
      </c>
      <c r="AO11" s="248"/>
      <c r="BA11" s="250"/>
      <c r="BB11" s="251"/>
      <c r="BC11" s="251"/>
    </row>
    <row r="12" spans="1:55" s="249" customFormat="1" ht="21" customHeight="1">
      <c r="A12" s="226"/>
      <c r="B12" s="252" t="s">
        <v>226</v>
      </c>
      <c r="C12" s="253">
        <v>26409</v>
      </c>
      <c r="D12" s="254">
        <v>42811</v>
      </c>
      <c r="E12" s="254">
        <v>978716</v>
      </c>
      <c r="F12" s="254">
        <v>118454</v>
      </c>
      <c r="G12" s="255">
        <v>1166390</v>
      </c>
      <c r="H12" s="256">
        <v>422987</v>
      </c>
      <c r="I12" s="254">
        <v>519644</v>
      </c>
      <c r="J12" s="254">
        <v>136092</v>
      </c>
      <c r="K12" s="257">
        <v>1078723</v>
      </c>
      <c r="L12" s="258">
        <v>46343</v>
      </c>
      <c r="M12" s="259">
        <v>186159</v>
      </c>
      <c r="N12" s="256">
        <v>0</v>
      </c>
      <c r="O12" s="254">
        <v>19677</v>
      </c>
      <c r="P12" s="236">
        <v>16001</v>
      </c>
      <c r="Q12" s="254">
        <v>14318</v>
      </c>
      <c r="R12" s="254">
        <v>179915</v>
      </c>
      <c r="S12" s="259">
        <v>16781</v>
      </c>
      <c r="T12" s="254">
        <v>52178</v>
      </c>
      <c r="U12" s="260" t="s">
        <v>226</v>
      </c>
      <c r="V12" s="261" t="s">
        <v>226</v>
      </c>
      <c r="W12" s="256">
        <v>8914</v>
      </c>
      <c r="X12" s="262">
        <v>33649</v>
      </c>
      <c r="Y12" s="257">
        <v>97738</v>
      </c>
      <c r="Z12" s="263">
        <v>4476</v>
      </c>
      <c r="AA12" s="264">
        <v>676149</v>
      </c>
      <c r="AB12" s="265">
        <v>8269</v>
      </c>
      <c r="AC12" s="266">
        <v>13120</v>
      </c>
      <c r="AD12" s="266">
        <v>5275</v>
      </c>
      <c r="AE12" s="263">
        <v>26664</v>
      </c>
      <c r="AF12" s="267">
        <v>903</v>
      </c>
      <c r="AG12" s="267">
        <v>2947023</v>
      </c>
      <c r="AH12" s="268">
        <v>1456</v>
      </c>
      <c r="AI12" s="254">
        <v>533</v>
      </c>
      <c r="AJ12" s="269">
        <v>1989</v>
      </c>
      <c r="AK12" s="267">
        <v>2949012</v>
      </c>
      <c r="AL12" s="267">
        <v>0</v>
      </c>
      <c r="AM12" s="270">
        <v>2949012</v>
      </c>
      <c r="AN12" s="260" t="s">
        <v>226</v>
      </c>
      <c r="AO12" s="248"/>
      <c r="BA12" s="250"/>
      <c r="BB12" s="251"/>
      <c r="BC12" s="251"/>
    </row>
    <row r="13" spans="1:55" s="249" customFormat="1" ht="21" customHeight="1">
      <c r="A13" s="226"/>
      <c r="B13" s="252" t="s">
        <v>227</v>
      </c>
      <c r="C13" s="253">
        <v>116854</v>
      </c>
      <c r="D13" s="254">
        <v>155783</v>
      </c>
      <c r="E13" s="254">
        <v>6836823</v>
      </c>
      <c r="F13" s="254">
        <v>328726</v>
      </c>
      <c r="G13" s="255">
        <v>7438186</v>
      </c>
      <c r="H13" s="256">
        <v>1890152</v>
      </c>
      <c r="I13" s="254">
        <v>1820633</v>
      </c>
      <c r="J13" s="254">
        <v>697526</v>
      </c>
      <c r="K13" s="257">
        <v>4408311</v>
      </c>
      <c r="L13" s="258">
        <v>67705</v>
      </c>
      <c r="M13" s="259">
        <v>320517</v>
      </c>
      <c r="N13" s="256">
        <v>0</v>
      </c>
      <c r="O13" s="254">
        <v>135474</v>
      </c>
      <c r="P13" s="236">
        <v>109943</v>
      </c>
      <c r="Q13" s="254">
        <v>99041</v>
      </c>
      <c r="R13" s="254">
        <v>516966</v>
      </c>
      <c r="S13" s="259">
        <v>5990</v>
      </c>
      <c r="T13" s="254">
        <v>134564</v>
      </c>
      <c r="U13" s="260" t="s">
        <v>227</v>
      </c>
      <c r="V13" s="261" t="s">
        <v>227</v>
      </c>
      <c r="W13" s="256">
        <v>1903</v>
      </c>
      <c r="X13" s="262">
        <v>85548</v>
      </c>
      <c r="Y13" s="257">
        <v>248224</v>
      </c>
      <c r="Z13" s="263">
        <v>16489</v>
      </c>
      <c r="AA13" s="264">
        <v>1742364</v>
      </c>
      <c r="AB13" s="265">
        <v>71996</v>
      </c>
      <c r="AC13" s="266">
        <v>49949</v>
      </c>
      <c r="AD13" s="266">
        <v>78125</v>
      </c>
      <c r="AE13" s="263">
        <v>200070</v>
      </c>
      <c r="AF13" s="267">
        <v>0</v>
      </c>
      <c r="AG13" s="267">
        <v>13788931</v>
      </c>
      <c r="AH13" s="268">
        <v>3457</v>
      </c>
      <c r="AI13" s="254">
        <v>1263</v>
      </c>
      <c r="AJ13" s="269">
        <v>4720</v>
      </c>
      <c r="AK13" s="267">
        <v>13793651</v>
      </c>
      <c r="AL13" s="267">
        <v>0</v>
      </c>
      <c r="AM13" s="270">
        <v>13793651</v>
      </c>
      <c r="AN13" s="260" t="s">
        <v>227</v>
      </c>
      <c r="AO13" s="248"/>
      <c r="BA13" s="250"/>
      <c r="BB13" s="251"/>
      <c r="BC13" s="251"/>
    </row>
    <row r="14" spans="1:55" s="249" customFormat="1" ht="21" customHeight="1">
      <c r="A14" s="226"/>
      <c r="B14" s="271" t="s">
        <v>228</v>
      </c>
      <c r="C14" s="253">
        <v>67817</v>
      </c>
      <c r="D14" s="254">
        <v>87294</v>
      </c>
      <c r="E14" s="254">
        <v>3322396</v>
      </c>
      <c r="F14" s="254">
        <v>193574</v>
      </c>
      <c r="G14" s="255">
        <v>3671081</v>
      </c>
      <c r="H14" s="256">
        <v>1340348</v>
      </c>
      <c r="I14" s="254">
        <v>1142335</v>
      </c>
      <c r="J14" s="254">
        <v>215967</v>
      </c>
      <c r="K14" s="257">
        <v>2698650</v>
      </c>
      <c r="L14" s="258">
        <v>65895</v>
      </c>
      <c r="M14" s="259">
        <v>230416</v>
      </c>
      <c r="N14" s="256">
        <v>0</v>
      </c>
      <c r="O14" s="254">
        <v>62276</v>
      </c>
      <c r="P14" s="236">
        <v>50073</v>
      </c>
      <c r="Q14" s="254">
        <v>45548</v>
      </c>
      <c r="R14" s="254">
        <v>327698</v>
      </c>
      <c r="S14" s="259">
        <v>0</v>
      </c>
      <c r="T14" s="254">
        <v>86020</v>
      </c>
      <c r="U14" s="272" t="s">
        <v>228</v>
      </c>
      <c r="V14" s="273" t="s">
        <v>228</v>
      </c>
      <c r="W14" s="256">
        <v>356</v>
      </c>
      <c r="X14" s="262">
        <v>51555</v>
      </c>
      <c r="Y14" s="257">
        <v>149720</v>
      </c>
      <c r="Z14" s="263">
        <v>11383</v>
      </c>
      <c r="AA14" s="264">
        <v>1080940</v>
      </c>
      <c r="AB14" s="258">
        <v>23916</v>
      </c>
      <c r="AC14" s="259">
        <v>42731</v>
      </c>
      <c r="AD14" s="259">
        <v>86631</v>
      </c>
      <c r="AE14" s="263">
        <v>153278</v>
      </c>
      <c r="AF14" s="267">
        <v>0</v>
      </c>
      <c r="AG14" s="267">
        <v>7603949</v>
      </c>
      <c r="AH14" s="268">
        <v>2205</v>
      </c>
      <c r="AI14" s="254">
        <v>805</v>
      </c>
      <c r="AJ14" s="269">
        <v>3010</v>
      </c>
      <c r="AK14" s="267">
        <v>7606959</v>
      </c>
      <c r="AL14" s="267">
        <v>0</v>
      </c>
      <c r="AM14" s="270">
        <v>7606959</v>
      </c>
      <c r="AN14" s="272" t="s">
        <v>228</v>
      </c>
      <c r="AO14" s="248"/>
      <c r="BA14" s="250"/>
      <c r="BB14" s="251"/>
      <c r="BC14" s="251"/>
    </row>
    <row r="15" spans="1:55" s="249" customFormat="1" ht="21" customHeight="1">
      <c r="A15" s="226"/>
      <c r="B15" s="274" t="s">
        <v>229</v>
      </c>
      <c r="C15" s="253">
        <v>32900</v>
      </c>
      <c r="D15" s="254">
        <v>62030</v>
      </c>
      <c r="E15" s="254">
        <v>1299764</v>
      </c>
      <c r="F15" s="254">
        <v>514633</v>
      </c>
      <c r="G15" s="255">
        <v>1909327</v>
      </c>
      <c r="H15" s="256">
        <v>600635</v>
      </c>
      <c r="I15" s="254">
        <v>556712</v>
      </c>
      <c r="J15" s="254">
        <v>404276</v>
      </c>
      <c r="K15" s="257">
        <v>1561623</v>
      </c>
      <c r="L15" s="258">
        <v>45509</v>
      </c>
      <c r="M15" s="259">
        <v>150312</v>
      </c>
      <c r="N15" s="256">
        <v>0</v>
      </c>
      <c r="O15" s="254">
        <v>18490</v>
      </c>
      <c r="P15" s="236">
        <v>16450</v>
      </c>
      <c r="Q15" s="254">
        <v>11625</v>
      </c>
      <c r="R15" s="254">
        <v>202502</v>
      </c>
      <c r="S15" s="259">
        <v>0</v>
      </c>
      <c r="T15" s="254">
        <v>53429</v>
      </c>
      <c r="U15" s="275" t="s">
        <v>229</v>
      </c>
      <c r="V15" s="276" t="s">
        <v>229</v>
      </c>
      <c r="W15" s="256">
        <v>0</v>
      </c>
      <c r="X15" s="262">
        <v>33447</v>
      </c>
      <c r="Y15" s="257">
        <v>97122</v>
      </c>
      <c r="Z15" s="263">
        <v>6428</v>
      </c>
      <c r="AA15" s="264">
        <v>635314</v>
      </c>
      <c r="AB15" s="258">
        <v>17618</v>
      </c>
      <c r="AC15" s="259">
        <v>18263</v>
      </c>
      <c r="AD15" s="259">
        <v>24683</v>
      </c>
      <c r="AE15" s="263">
        <v>60564</v>
      </c>
      <c r="AF15" s="267">
        <v>0</v>
      </c>
      <c r="AG15" s="267">
        <v>4166828</v>
      </c>
      <c r="AH15" s="268">
        <v>1416</v>
      </c>
      <c r="AI15" s="254">
        <v>518</v>
      </c>
      <c r="AJ15" s="269">
        <v>1934</v>
      </c>
      <c r="AK15" s="267">
        <v>4168762</v>
      </c>
      <c r="AL15" s="267">
        <v>-176</v>
      </c>
      <c r="AM15" s="270">
        <v>4168586</v>
      </c>
      <c r="AN15" s="275" t="s">
        <v>229</v>
      </c>
      <c r="AO15" s="248"/>
      <c r="BA15" s="250"/>
      <c r="BB15" s="251"/>
      <c r="BC15" s="251"/>
    </row>
    <row r="16" spans="1:55" s="249" customFormat="1" ht="21" customHeight="1" thickBot="1">
      <c r="A16" s="226"/>
      <c r="B16" s="252" t="s">
        <v>230</v>
      </c>
      <c r="C16" s="253">
        <v>33521</v>
      </c>
      <c r="D16" s="254">
        <v>39613</v>
      </c>
      <c r="E16" s="254">
        <v>1261236</v>
      </c>
      <c r="F16" s="254">
        <v>45033</v>
      </c>
      <c r="G16" s="255">
        <v>1379403</v>
      </c>
      <c r="H16" s="256">
        <v>345462</v>
      </c>
      <c r="I16" s="254">
        <v>455962</v>
      </c>
      <c r="J16" s="254">
        <v>212937</v>
      </c>
      <c r="K16" s="257">
        <v>1014361</v>
      </c>
      <c r="L16" s="258">
        <v>55721</v>
      </c>
      <c r="M16" s="259">
        <v>129945</v>
      </c>
      <c r="N16" s="256">
        <v>0</v>
      </c>
      <c r="O16" s="254">
        <v>18113</v>
      </c>
      <c r="P16" s="236">
        <v>16101</v>
      </c>
      <c r="Q16" s="254">
        <v>11317</v>
      </c>
      <c r="R16" s="254">
        <v>198114</v>
      </c>
      <c r="S16" s="259">
        <v>64618</v>
      </c>
      <c r="T16" s="254">
        <v>108227</v>
      </c>
      <c r="U16" s="260" t="s">
        <v>230</v>
      </c>
      <c r="V16" s="261" t="s">
        <v>230</v>
      </c>
      <c r="W16" s="256">
        <v>24</v>
      </c>
      <c r="X16" s="262">
        <v>67810</v>
      </c>
      <c r="Y16" s="257">
        <v>196948</v>
      </c>
      <c r="Z16" s="263">
        <v>6190</v>
      </c>
      <c r="AA16" s="277">
        <v>873128</v>
      </c>
      <c r="AB16" s="265">
        <v>4004</v>
      </c>
      <c r="AC16" s="266">
        <v>13689</v>
      </c>
      <c r="AD16" s="266">
        <v>8876</v>
      </c>
      <c r="AE16" s="263">
        <v>26569</v>
      </c>
      <c r="AF16" s="267">
        <v>0</v>
      </c>
      <c r="AG16" s="267">
        <v>3293461</v>
      </c>
      <c r="AH16" s="268">
        <v>2917</v>
      </c>
      <c r="AI16" s="254">
        <v>1068</v>
      </c>
      <c r="AJ16" s="278">
        <v>3985</v>
      </c>
      <c r="AK16" s="267">
        <v>3297446</v>
      </c>
      <c r="AL16" s="267">
        <v>0</v>
      </c>
      <c r="AM16" s="270">
        <v>3297446</v>
      </c>
      <c r="AN16" s="260" t="s">
        <v>230</v>
      </c>
      <c r="AO16" s="248"/>
      <c r="BA16" s="250"/>
      <c r="BB16" s="251"/>
      <c r="BC16" s="251"/>
    </row>
    <row r="17" spans="1:55" s="249" customFormat="1" ht="21" customHeight="1" thickBot="1">
      <c r="A17" s="226"/>
      <c r="B17" s="279" t="s">
        <v>231</v>
      </c>
      <c r="C17" s="280">
        <v>1058665</v>
      </c>
      <c r="D17" s="281">
        <v>1800393</v>
      </c>
      <c r="E17" s="281">
        <v>49302555</v>
      </c>
      <c r="F17" s="281">
        <v>6344268</v>
      </c>
      <c r="G17" s="282">
        <v>58505881</v>
      </c>
      <c r="H17" s="283">
        <v>18643671</v>
      </c>
      <c r="I17" s="284">
        <v>17769600</v>
      </c>
      <c r="J17" s="284">
        <v>5992895</v>
      </c>
      <c r="K17" s="285">
        <v>42406166</v>
      </c>
      <c r="L17" s="286">
        <v>1093862</v>
      </c>
      <c r="M17" s="287">
        <v>4231407</v>
      </c>
      <c r="N17" s="283">
        <v>596740</v>
      </c>
      <c r="O17" s="284">
        <v>935510</v>
      </c>
      <c r="P17" s="284">
        <v>761949</v>
      </c>
      <c r="Q17" s="284">
        <v>681124</v>
      </c>
      <c r="R17" s="284">
        <v>6253709</v>
      </c>
      <c r="S17" s="287">
        <v>409573</v>
      </c>
      <c r="T17" s="284">
        <v>1367370</v>
      </c>
      <c r="U17" s="288" t="s">
        <v>231</v>
      </c>
      <c r="V17" s="289" t="s">
        <v>231</v>
      </c>
      <c r="W17" s="283">
        <v>219010</v>
      </c>
      <c r="X17" s="290">
        <v>872243</v>
      </c>
      <c r="Y17" s="285">
        <v>2532480</v>
      </c>
      <c r="Z17" s="291">
        <v>183005</v>
      </c>
      <c r="AA17" s="292">
        <v>20137982</v>
      </c>
      <c r="AB17" s="286">
        <v>465374</v>
      </c>
      <c r="AC17" s="287">
        <v>522676</v>
      </c>
      <c r="AD17" s="287">
        <v>619239</v>
      </c>
      <c r="AE17" s="293">
        <v>1607289</v>
      </c>
      <c r="AF17" s="294">
        <v>50430</v>
      </c>
      <c r="AG17" s="294">
        <v>122606888</v>
      </c>
      <c r="AH17" s="295">
        <v>36734</v>
      </c>
      <c r="AI17" s="284">
        <v>13427</v>
      </c>
      <c r="AJ17" s="296">
        <v>50161</v>
      </c>
      <c r="AK17" s="294">
        <v>122657049</v>
      </c>
      <c r="AL17" s="294">
        <v>44013</v>
      </c>
      <c r="AM17" s="297">
        <v>122701062</v>
      </c>
      <c r="AN17" s="288" t="s">
        <v>231</v>
      </c>
      <c r="AO17" s="248"/>
      <c r="BA17" s="250"/>
      <c r="BB17" s="251"/>
      <c r="BC17" s="251"/>
    </row>
    <row r="18" spans="1:55" s="249" customFormat="1" ht="21" customHeight="1">
      <c r="A18" s="226"/>
      <c r="B18" s="298" t="s">
        <v>232</v>
      </c>
      <c r="C18" s="268">
        <v>4293</v>
      </c>
      <c r="D18" s="254">
        <v>10523</v>
      </c>
      <c r="E18" s="254">
        <v>127663</v>
      </c>
      <c r="F18" s="254">
        <v>4714</v>
      </c>
      <c r="G18" s="269">
        <v>147193</v>
      </c>
      <c r="H18" s="268">
        <v>49163</v>
      </c>
      <c r="I18" s="254">
        <v>83236</v>
      </c>
      <c r="J18" s="254">
        <v>116057</v>
      </c>
      <c r="K18" s="257">
        <v>248456</v>
      </c>
      <c r="L18" s="258">
        <v>9288</v>
      </c>
      <c r="M18" s="259">
        <v>10908</v>
      </c>
      <c r="N18" s="256">
        <v>0</v>
      </c>
      <c r="O18" s="254">
        <v>2443</v>
      </c>
      <c r="P18" s="254">
        <v>2015</v>
      </c>
      <c r="Q18" s="254">
        <v>1796</v>
      </c>
      <c r="R18" s="254">
        <v>29023</v>
      </c>
      <c r="S18" s="259">
        <v>52128</v>
      </c>
      <c r="T18" s="254">
        <v>20898</v>
      </c>
      <c r="U18" s="260" t="s">
        <v>232</v>
      </c>
      <c r="V18" s="261" t="s">
        <v>232</v>
      </c>
      <c r="W18" s="256">
        <v>34</v>
      </c>
      <c r="X18" s="262">
        <v>13487</v>
      </c>
      <c r="Y18" s="257">
        <v>39164</v>
      </c>
      <c r="Z18" s="263">
        <v>1279</v>
      </c>
      <c r="AA18" s="241">
        <v>182463</v>
      </c>
      <c r="AB18" s="265">
        <v>119</v>
      </c>
      <c r="AC18" s="266">
        <v>1480</v>
      </c>
      <c r="AD18" s="266">
        <v>560</v>
      </c>
      <c r="AE18" s="263">
        <v>2159</v>
      </c>
      <c r="AF18" s="267">
        <v>0</v>
      </c>
      <c r="AG18" s="267">
        <v>580271</v>
      </c>
      <c r="AH18" s="268">
        <v>574</v>
      </c>
      <c r="AI18" s="254">
        <v>210</v>
      </c>
      <c r="AJ18" s="269">
        <v>784</v>
      </c>
      <c r="AK18" s="267">
        <v>581055</v>
      </c>
      <c r="AL18" s="267">
        <v>0</v>
      </c>
      <c r="AM18" s="270">
        <v>581055</v>
      </c>
      <c r="AN18" s="260" t="s">
        <v>232</v>
      </c>
      <c r="AO18" s="248"/>
      <c r="BA18" s="250"/>
      <c r="BB18" s="251"/>
      <c r="BC18" s="251"/>
    </row>
    <row r="19" spans="1:55" s="249" customFormat="1" ht="21" customHeight="1">
      <c r="A19" s="226"/>
      <c r="B19" s="298" t="s">
        <v>233</v>
      </c>
      <c r="C19" s="268">
        <v>20983</v>
      </c>
      <c r="D19" s="254">
        <v>15795</v>
      </c>
      <c r="E19" s="254">
        <v>966394</v>
      </c>
      <c r="F19" s="254">
        <v>51666</v>
      </c>
      <c r="G19" s="269">
        <v>1054838</v>
      </c>
      <c r="H19" s="268">
        <v>286530</v>
      </c>
      <c r="I19" s="254">
        <v>260352</v>
      </c>
      <c r="J19" s="254">
        <v>53064</v>
      </c>
      <c r="K19" s="257">
        <v>599946</v>
      </c>
      <c r="L19" s="258">
        <v>20414</v>
      </c>
      <c r="M19" s="259">
        <v>54664</v>
      </c>
      <c r="N19" s="256">
        <v>0</v>
      </c>
      <c r="O19" s="254">
        <v>18485</v>
      </c>
      <c r="P19" s="254">
        <v>15077</v>
      </c>
      <c r="Q19" s="254">
        <v>13493</v>
      </c>
      <c r="R19" s="254">
        <v>87492</v>
      </c>
      <c r="S19" s="259">
        <v>0</v>
      </c>
      <c r="T19" s="254">
        <v>34936</v>
      </c>
      <c r="U19" s="260" t="s">
        <v>233</v>
      </c>
      <c r="V19" s="261" t="s">
        <v>233</v>
      </c>
      <c r="W19" s="256">
        <v>0</v>
      </c>
      <c r="X19" s="262">
        <v>21970</v>
      </c>
      <c r="Y19" s="257">
        <v>63844</v>
      </c>
      <c r="Z19" s="263">
        <v>2433</v>
      </c>
      <c r="AA19" s="264">
        <v>332808</v>
      </c>
      <c r="AB19" s="265">
        <v>5976</v>
      </c>
      <c r="AC19" s="266">
        <v>7519</v>
      </c>
      <c r="AD19" s="266">
        <v>10506</v>
      </c>
      <c r="AE19" s="263">
        <v>24001</v>
      </c>
      <c r="AF19" s="267">
        <v>0</v>
      </c>
      <c r="AG19" s="267">
        <v>2011593</v>
      </c>
      <c r="AH19" s="268">
        <v>965</v>
      </c>
      <c r="AI19" s="254">
        <v>352</v>
      </c>
      <c r="AJ19" s="269">
        <v>1317</v>
      </c>
      <c r="AK19" s="267">
        <v>2012910</v>
      </c>
      <c r="AL19" s="267">
        <v>0</v>
      </c>
      <c r="AM19" s="270">
        <v>2012910</v>
      </c>
      <c r="AN19" s="260" t="s">
        <v>233</v>
      </c>
      <c r="AO19" s="248"/>
      <c r="BA19" s="250"/>
      <c r="BB19" s="251"/>
      <c r="BC19" s="251"/>
    </row>
    <row r="20" spans="1:55" s="249" customFormat="1" ht="21" customHeight="1">
      <c r="A20" s="226"/>
      <c r="B20" s="298" t="s">
        <v>234</v>
      </c>
      <c r="C20" s="268">
        <v>22716</v>
      </c>
      <c r="D20" s="254">
        <v>14416</v>
      </c>
      <c r="E20" s="254">
        <v>978431</v>
      </c>
      <c r="F20" s="254">
        <v>24558</v>
      </c>
      <c r="G20" s="269">
        <v>1040121</v>
      </c>
      <c r="H20" s="268">
        <v>292100</v>
      </c>
      <c r="I20" s="254">
        <v>281526</v>
      </c>
      <c r="J20" s="254">
        <v>64478</v>
      </c>
      <c r="K20" s="257">
        <v>638104</v>
      </c>
      <c r="L20" s="258">
        <v>20086</v>
      </c>
      <c r="M20" s="259">
        <v>55445</v>
      </c>
      <c r="N20" s="256">
        <v>0</v>
      </c>
      <c r="O20" s="254">
        <v>18495</v>
      </c>
      <c r="P20" s="254">
        <v>15106</v>
      </c>
      <c r="Q20" s="254">
        <v>13553</v>
      </c>
      <c r="R20" s="254">
        <v>97468</v>
      </c>
      <c r="S20" s="259">
        <v>0</v>
      </c>
      <c r="T20" s="254">
        <v>30556</v>
      </c>
      <c r="U20" s="260" t="s">
        <v>234</v>
      </c>
      <c r="V20" s="261" t="s">
        <v>234</v>
      </c>
      <c r="W20" s="256">
        <v>0</v>
      </c>
      <c r="X20" s="262">
        <v>19308</v>
      </c>
      <c r="Y20" s="257">
        <v>56068</v>
      </c>
      <c r="Z20" s="263">
        <v>3433</v>
      </c>
      <c r="AA20" s="264">
        <v>329518</v>
      </c>
      <c r="AB20" s="265">
        <v>4047</v>
      </c>
      <c r="AC20" s="266">
        <v>10878</v>
      </c>
      <c r="AD20" s="266">
        <v>20012</v>
      </c>
      <c r="AE20" s="263">
        <v>34937</v>
      </c>
      <c r="AF20" s="267">
        <v>0</v>
      </c>
      <c r="AG20" s="267">
        <v>2042680</v>
      </c>
      <c r="AH20" s="268">
        <v>820</v>
      </c>
      <c r="AI20" s="254">
        <v>299</v>
      </c>
      <c r="AJ20" s="269">
        <v>1119</v>
      </c>
      <c r="AK20" s="267">
        <v>2043799</v>
      </c>
      <c r="AL20" s="267">
        <v>0</v>
      </c>
      <c r="AM20" s="270">
        <v>2043799</v>
      </c>
      <c r="AN20" s="260" t="s">
        <v>234</v>
      </c>
      <c r="AO20" s="248"/>
      <c r="BA20" s="250"/>
      <c r="BB20" s="251"/>
      <c r="BC20" s="251"/>
    </row>
    <row r="21" spans="1:55" s="249" customFormat="1" ht="21" customHeight="1">
      <c r="A21" s="226"/>
      <c r="B21" s="298" t="s">
        <v>235</v>
      </c>
      <c r="C21" s="268">
        <v>28473</v>
      </c>
      <c r="D21" s="254">
        <v>41108</v>
      </c>
      <c r="E21" s="254">
        <v>1213849</v>
      </c>
      <c r="F21" s="254">
        <v>71924</v>
      </c>
      <c r="G21" s="269">
        <v>1355354</v>
      </c>
      <c r="H21" s="268">
        <v>445922</v>
      </c>
      <c r="I21" s="254">
        <v>341575</v>
      </c>
      <c r="J21" s="254">
        <v>77855</v>
      </c>
      <c r="K21" s="257">
        <v>865352</v>
      </c>
      <c r="L21" s="258">
        <v>26191</v>
      </c>
      <c r="M21" s="259">
        <v>124659</v>
      </c>
      <c r="N21" s="256">
        <v>0</v>
      </c>
      <c r="O21" s="254">
        <v>22180</v>
      </c>
      <c r="P21" s="254">
        <v>18041</v>
      </c>
      <c r="Q21" s="254">
        <v>16352</v>
      </c>
      <c r="R21" s="254">
        <v>138065</v>
      </c>
      <c r="S21" s="259">
        <v>22800</v>
      </c>
      <c r="T21" s="254">
        <v>28578</v>
      </c>
      <c r="U21" s="260" t="s">
        <v>235</v>
      </c>
      <c r="V21" s="261" t="s">
        <v>235</v>
      </c>
      <c r="W21" s="256">
        <v>441</v>
      </c>
      <c r="X21" s="262">
        <v>18668</v>
      </c>
      <c r="Y21" s="257">
        <v>54226</v>
      </c>
      <c r="Z21" s="263">
        <v>3960</v>
      </c>
      <c r="AA21" s="264">
        <v>474161</v>
      </c>
      <c r="AB21" s="265">
        <v>5015</v>
      </c>
      <c r="AC21" s="266">
        <v>12553</v>
      </c>
      <c r="AD21" s="266">
        <v>19596</v>
      </c>
      <c r="AE21" s="263">
        <v>37164</v>
      </c>
      <c r="AF21" s="267">
        <v>83</v>
      </c>
      <c r="AG21" s="267">
        <v>2731948</v>
      </c>
      <c r="AH21" s="268">
        <v>807</v>
      </c>
      <c r="AI21" s="254">
        <v>295</v>
      </c>
      <c r="AJ21" s="269">
        <v>1102</v>
      </c>
      <c r="AK21" s="267">
        <v>2733050</v>
      </c>
      <c r="AL21" s="267">
        <v>-28</v>
      </c>
      <c r="AM21" s="270">
        <v>2733022</v>
      </c>
      <c r="AN21" s="260" t="s">
        <v>235</v>
      </c>
      <c r="AO21" s="248"/>
      <c r="BA21" s="250"/>
      <c r="BB21" s="251"/>
      <c r="BC21" s="251"/>
    </row>
    <row r="22" spans="1:55" s="249" customFormat="1" ht="21" customHeight="1">
      <c r="A22" s="226"/>
      <c r="B22" s="298" t="s">
        <v>236</v>
      </c>
      <c r="C22" s="268">
        <v>7748</v>
      </c>
      <c r="D22" s="254">
        <v>7074</v>
      </c>
      <c r="E22" s="254">
        <v>292481</v>
      </c>
      <c r="F22" s="254">
        <v>46012</v>
      </c>
      <c r="G22" s="269">
        <v>353315</v>
      </c>
      <c r="H22" s="268">
        <v>107580</v>
      </c>
      <c r="I22" s="254">
        <v>113839</v>
      </c>
      <c r="J22" s="254">
        <v>48857</v>
      </c>
      <c r="K22" s="257">
        <v>270276</v>
      </c>
      <c r="L22" s="258">
        <v>9332</v>
      </c>
      <c r="M22" s="259">
        <v>18277</v>
      </c>
      <c r="N22" s="256">
        <v>0</v>
      </c>
      <c r="O22" s="254">
        <v>5183</v>
      </c>
      <c r="P22" s="254">
        <v>4244</v>
      </c>
      <c r="Q22" s="254">
        <v>3793</v>
      </c>
      <c r="R22" s="254">
        <v>39718</v>
      </c>
      <c r="S22" s="259">
        <v>0</v>
      </c>
      <c r="T22" s="254">
        <v>12271</v>
      </c>
      <c r="U22" s="260" t="s">
        <v>236</v>
      </c>
      <c r="V22" s="261" t="s">
        <v>236</v>
      </c>
      <c r="W22" s="256">
        <v>0</v>
      </c>
      <c r="X22" s="262">
        <v>7898</v>
      </c>
      <c r="Y22" s="257">
        <v>22937</v>
      </c>
      <c r="Z22" s="263">
        <v>908</v>
      </c>
      <c r="AA22" s="264">
        <v>124561</v>
      </c>
      <c r="AB22" s="265">
        <v>2763</v>
      </c>
      <c r="AC22" s="266">
        <v>3784</v>
      </c>
      <c r="AD22" s="266">
        <v>3660</v>
      </c>
      <c r="AE22" s="263">
        <v>10207</v>
      </c>
      <c r="AF22" s="267">
        <v>0</v>
      </c>
      <c r="AG22" s="267">
        <v>758359</v>
      </c>
      <c r="AH22" s="268">
        <v>333</v>
      </c>
      <c r="AI22" s="254">
        <v>122</v>
      </c>
      <c r="AJ22" s="269">
        <v>455</v>
      </c>
      <c r="AK22" s="267">
        <v>758814</v>
      </c>
      <c r="AL22" s="267">
        <v>503</v>
      </c>
      <c r="AM22" s="270">
        <v>759317</v>
      </c>
      <c r="AN22" s="260" t="s">
        <v>236</v>
      </c>
      <c r="AO22" s="248"/>
      <c r="BA22" s="250"/>
      <c r="BB22" s="251"/>
      <c r="BC22" s="251"/>
    </row>
    <row r="23" spans="1:55" s="249" customFormat="1" ht="21" customHeight="1">
      <c r="A23" s="226"/>
      <c r="B23" s="298" t="s">
        <v>237</v>
      </c>
      <c r="C23" s="268">
        <v>8597</v>
      </c>
      <c r="D23" s="254">
        <v>19509</v>
      </c>
      <c r="E23" s="254">
        <v>346904</v>
      </c>
      <c r="F23" s="254">
        <v>97410</v>
      </c>
      <c r="G23" s="269">
        <v>472420</v>
      </c>
      <c r="H23" s="268">
        <v>148225</v>
      </c>
      <c r="I23" s="254">
        <v>174532</v>
      </c>
      <c r="J23" s="254">
        <v>146440</v>
      </c>
      <c r="K23" s="257">
        <v>469197</v>
      </c>
      <c r="L23" s="258">
        <v>11378</v>
      </c>
      <c r="M23" s="259">
        <v>33440</v>
      </c>
      <c r="N23" s="256">
        <v>0</v>
      </c>
      <c r="O23" s="254">
        <v>6419</v>
      </c>
      <c r="P23" s="254">
        <v>5232</v>
      </c>
      <c r="Q23" s="254">
        <v>4732</v>
      </c>
      <c r="R23" s="254">
        <v>57081</v>
      </c>
      <c r="S23" s="259">
        <v>0</v>
      </c>
      <c r="T23" s="254">
        <v>12823</v>
      </c>
      <c r="U23" s="260" t="s">
        <v>237</v>
      </c>
      <c r="V23" s="261" t="s">
        <v>237</v>
      </c>
      <c r="W23" s="256">
        <v>0</v>
      </c>
      <c r="X23" s="262">
        <v>8445</v>
      </c>
      <c r="Y23" s="257">
        <v>24524</v>
      </c>
      <c r="Z23" s="263">
        <v>958</v>
      </c>
      <c r="AA23" s="264">
        <v>165032</v>
      </c>
      <c r="AB23" s="265">
        <v>4377</v>
      </c>
      <c r="AC23" s="266">
        <v>4102</v>
      </c>
      <c r="AD23" s="266">
        <v>5543</v>
      </c>
      <c r="AE23" s="263">
        <v>14022</v>
      </c>
      <c r="AF23" s="267">
        <v>0</v>
      </c>
      <c r="AG23" s="267">
        <v>1120671</v>
      </c>
      <c r="AH23" s="268">
        <v>358</v>
      </c>
      <c r="AI23" s="254">
        <v>131</v>
      </c>
      <c r="AJ23" s="269">
        <v>489</v>
      </c>
      <c r="AK23" s="267">
        <v>1121160</v>
      </c>
      <c r="AL23" s="267">
        <v>0</v>
      </c>
      <c r="AM23" s="270">
        <v>1121160</v>
      </c>
      <c r="AN23" s="260" t="s">
        <v>237</v>
      </c>
      <c r="AO23" s="248"/>
      <c r="BA23" s="250"/>
      <c r="BB23" s="251"/>
      <c r="BC23" s="251"/>
    </row>
    <row r="24" spans="1:55" s="249" customFormat="1" ht="21" customHeight="1">
      <c r="A24" s="226"/>
      <c r="B24" s="298" t="s">
        <v>238</v>
      </c>
      <c r="C24" s="268">
        <v>7027</v>
      </c>
      <c r="D24" s="254">
        <v>5724</v>
      </c>
      <c r="E24" s="254">
        <v>285533</v>
      </c>
      <c r="F24" s="254">
        <v>13116</v>
      </c>
      <c r="G24" s="269">
        <v>311400</v>
      </c>
      <c r="H24" s="268">
        <v>70266</v>
      </c>
      <c r="I24" s="254">
        <v>90947</v>
      </c>
      <c r="J24" s="254">
        <v>15040</v>
      </c>
      <c r="K24" s="257">
        <v>176253</v>
      </c>
      <c r="L24" s="258">
        <v>9917</v>
      </c>
      <c r="M24" s="259">
        <v>27591</v>
      </c>
      <c r="N24" s="256">
        <v>0</v>
      </c>
      <c r="O24" s="254">
        <v>5294</v>
      </c>
      <c r="P24" s="254">
        <v>4298</v>
      </c>
      <c r="Q24" s="254">
        <v>3928</v>
      </c>
      <c r="R24" s="254">
        <v>41678</v>
      </c>
      <c r="S24" s="259">
        <v>0</v>
      </c>
      <c r="T24" s="254">
        <v>10706</v>
      </c>
      <c r="U24" s="260" t="s">
        <v>238</v>
      </c>
      <c r="V24" s="261" t="s">
        <v>238</v>
      </c>
      <c r="W24" s="256">
        <v>82</v>
      </c>
      <c r="X24" s="262">
        <v>7069</v>
      </c>
      <c r="Y24" s="257">
        <v>20530</v>
      </c>
      <c r="Z24" s="263">
        <v>418</v>
      </c>
      <c r="AA24" s="264">
        <v>131511</v>
      </c>
      <c r="AB24" s="265">
        <v>1613</v>
      </c>
      <c r="AC24" s="266">
        <v>3607</v>
      </c>
      <c r="AD24" s="266">
        <v>3086</v>
      </c>
      <c r="AE24" s="263">
        <v>8306</v>
      </c>
      <c r="AF24" s="267">
        <v>0</v>
      </c>
      <c r="AG24" s="267">
        <v>627470</v>
      </c>
      <c r="AH24" s="268">
        <v>299</v>
      </c>
      <c r="AI24" s="254">
        <v>109</v>
      </c>
      <c r="AJ24" s="269">
        <v>408</v>
      </c>
      <c r="AK24" s="267">
        <v>627878</v>
      </c>
      <c r="AL24" s="267">
        <v>0</v>
      </c>
      <c r="AM24" s="270">
        <v>627878</v>
      </c>
      <c r="AN24" s="260" t="s">
        <v>238</v>
      </c>
      <c r="AO24" s="248"/>
      <c r="BA24" s="250"/>
      <c r="BB24" s="251"/>
      <c r="BC24" s="251"/>
    </row>
    <row r="25" spans="1:55" s="249" customFormat="1" ht="21" customHeight="1">
      <c r="A25" s="226"/>
      <c r="B25" s="298" t="s">
        <v>239</v>
      </c>
      <c r="C25" s="268">
        <v>31057</v>
      </c>
      <c r="D25" s="254">
        <v>58397</v>
      </c>
      <c r="E25" s="254">
        <v>1280628</v>
      </c>
      <c r="F25" s="254">
        <v>149057</v>
      </c>
      <c r="G25" s="269">
        <v>1519139</v>
      </c>
      <c r="H25" s="268">
        <v>582283</v>
      </c>
      <c r="I25" s="254">
        <v>460251</v>
      </c>
      <c r="J25" s="254">
        <v>133798</v>
      </c>
      <c r="K25" s="257">
        <v>1176332</v>
      </c>
      <c r="L25" s="258">
        <v>43396</v>
      </c>
      <c r="M25" s="259">
        <v>138599</v>
      </c>
      <c r="N25" s="256">
        <v>0</v>
      </c>
      <c r="O25" s="254">
        <v>23854</v>
      </c>
      <c r="P25" s="254">
        <v>19457</v>
      </c>
      <c r="Q25" s="254">
        <v>17459</v>
      </c>
      <c r="R25" s="254">
        <v>195472</v>
      </c>
      <c r="S25" s="259">
        <v>0</v>
      </c>
      <c r="T25" s="254">
        <v>46773</v>
      </c>
      <c r="U25" s="260" t="s">
        <v>239</v>
      </c>
      <c r="V25" s="261" t="s">
        <v>239</v>
      </c>
      <c r="W25" s="256">
        <v>4122</v>
      </c>
      <c r="X25" s="262">
        <v>29969</v>
      </c>
      <c r="Y25" s="257">
        <v>87029</v>
      </c>
      <c r="Z25" s="263">
        <v>7926</v>
      </c>
      <c r="AA25" s="264">
        <v>614056</v>
      </c>
      <c r="AB25" s="265">
        <v>8261</v>
      </c>
      <c r="AC25" s="266">
        <v>15315</v>
      </c>
      <c r="AD25" s="266">
        <v>15983</v>
      </c>
      <c r="AE25" s="263">
        <v>39559</v>
      </c>
      <c r="AF25" s="267">
        <v>403</v>
      </c>
      <c r="AG25" s="267">
        <v>3348683</v>
      </c>
      <c r="AH25" s="268">
        <v>1278</v>
      </c>
      <c r="AI25" s="254">
        <v>467</v>
      </c>
      <c r="AJ25" s="269">
        <v>1745</v>
      </c>
      <c r="AK25" s="267">
        <v>3350428</v>
      </c>
      <c r="AL25" s="267">
        <v>0</v>
      </c>
      <c r="AM25" s="270">
        <v>3350428</v>
      </c>
      <c r="AN25" s="260" t="s">
        <v>239</v>
      </c>
      <c r="AO25" s="248"/>
      <c r="BA25" s="250"/>
      <c r="BB25" s="251"/>
      <c r="BC25" s="251"/>
    </row>
    <row r="26" spans="1:55" s="249" customFormat="1" ht="21" customHeight="1">
      <c r="A26" s="226"/>
      <c r="B26" s="298" t="s">
        <v>240</v>
      </c>
      <c r="C26" s="268">
        <v>1641</v>
      </c>
      <c r="D26" s="254">
        <v>2655</v>
      </c>
      <c r="E26" s="254">
        <v>48930</v>
      </c>
      <c r="F26" s="254">
        <v>2222</v>
      </c>
      <c r="G26" s="269">
        <v>55448</v>
      </c>
      <c r="H26" s="268">
        <v>11925</v>
      </c>
      <c r="I26" s="254">
        <v>24427</v>
      </c>
      <c r="J26" s="254">
        <v>10322</v>
      </c>
      <c r="K26" s="257">
        <v>46674</v>
      </c>
      <c r="L26" s="258">
        <v>3739</v>
      </c>
      <c r="M26" s="259">
        <v>6031</v>
      </c>
      <c r="N26" s="256">
        <v>0</v>
      </c>
      <c r="O26" s="254">
        <v>1004</v>
      </c>
      <c r="P26" s="254">
        <v>822</v>
      </c>
      <c r="Q26" s="254">
        <v>719</v>
      </c>
      <c r="R26" s="254">
        <v>13133</v>
      </c>
      <c r="S26" s="259">
        <v>0</v>
      </c>
      <c r="T26" s="254">
        <v>11843</v>
      </c>
      <c r="U26" s="260" t="s">
        <v>240</v>
      </c>
      <c r="V26" s="261" t="s">
        <v>240</v>
      </c>
      <c r="W26" s="256">
        <v>15</v>
      </c>
      <c r="X26" s="262">
        <v>7621</v>
      </c>
      <c r="Y26" s="257">
        <v>22134</v>
      </c>
      <c r="Z26" s="263">
        <v>656</v>
      </c>
      <c r="AA26" s="264">
        <v>67717</v>
      </c>
      <c r="AB26" s="265">
        <v>98</v>
      </c>
      <c r="AC26" s="266">
        <v>544</v>
      </c>
      <c r="AD26" s="266">
        <v>300</v>
      </c>
      <c r="AE26" s="263">
        <v>942</v>
      </c>
      <c r="AF26" s="267">
        <v>224</v>
      </c>
      <c r="AG26" s="267">
        <v>170557</v>
      </c>
      <c r="AH26" s="268">
        <v>323</v>
      </c>
      <c r="AI26" s="254">
        <v>118</v>
      </c>
      <c r="AJ26" s="269">
        <v>441</v>
      </c>
      <c r="AK26" s="267">
        <v>170998</v>
      </c>
      <c r="AL26" s="267">
        <v>0</v>
      </c>
      <c r="AM26" s="270">
        <v>170998</v>
      </c>
      <c r="AN26" s="260" t="s">
        <v>240</v>
      </c>
      <c r="AO26" s="248"/>
      <c r="BA26" s="250"/>
      <c r="BB26" s="251"/>
      <c r="BC26" s="251"/>
    </row>
    <row r="27" spans="1:55" s="249" customFormat="1" ht="21" customHeight="1">
      <c r="A27" s="226"/>
      <c r="B27" s="298" t="s">
        <v>241</v>
      </c>
      <c r="C27" s="268">
        <v>2110</v>
      </c>
      <c r="D27" s="254">
        <v>1831</v>
      </c>
      <c r="E27" s="254">
        <v>45627</v>
      </c>
      <c r="F27" s="254">
        <v>418</v>
      </c>
      <c r="G27" s="269">
        <v>49986</v>
      </c>
      <c r="H27" s="268">
        <v>13133</v>
      </c>
      <c r="I27" s="254">
        <v>22532</v>
      </c>
      <c r="J27" s="254">
        <v>11254</v>
      </c>
      <c r="K27" s="257">
        <v>46919</v>
      </c>
      <c r="L27" s="258">
        <v>4252</v>
      </c>
      <c r="M27" s="259">
        <v>5483</v>
      </c>
      <c r="N27" s="256">
        <v>0</v>
      </c>
      <c r="O27" s="254">
        <v>832</v>
      </c>
      <c r="P27" s="254">
        <v>674</v>
      </c>
      <c r="Q27" s="254">
        <v>615</v>
      </c>
      <c r="R27" s="254">
        <v>13876</v>
      </c>
      <c r="S27" s="259">
        <v>0</v>
      </c>
      <c r="T27" s="254">
        <v>17168</v>
      </c>
      <c r="U27" s="260" t="s">
        <v>241</v>
      </c>
      <c r="V27" s="261" t="s">
        <v>241</v>
      </c>
      <c r="W27" s="256">
        <v>0</v>
      </c>
      <c r="X27" s="262">
        <v>11073</v>
      </c>
      <c r="Y27" s="257">
        <v>32181</v>
      </c>
      <c r="Z27" s="263">
        <v>649</v>
      </c>
      <c r="AA27" s="264">
        <v>86803</v>
      </c>
      <c r="AB27" s="265">
        <v>0</v>
      </c>
      <c r="AC27" s="266">
        <v>812</v>
      </c>
      <c r="AD27" s="266">
        <v>290</v>
      </c>
      <c r="AE27" s="263">
        <v>1102</v>
      </c>
      <c r="AF27" s="267">
        <v>0</v>
      </c>
      <c r="AG27" s="267">
        <v>184810</v>
      </c>
      <c r="AH27" s="268">
        <v>497</v>
      </c>
      <c r="AI27" s="254">
        <v>182</v>
      </c>
      <c r="AJ27" s="269">
        <v>679</v>
      </c>
      <c r="AK27" s="267">
        <v>185489</v>
      </c>
      <c r="AL27" s="267">
        <v>41</v>
      </c>
      <c r="AM27" s="270">
        <v>185530</v>
      </c>
      <c r="AN27" s="260" t="s">
        <v>241</v>
      </c>
      <c r="AO27" s="248"/>
      <c r="BA27" s="250"/>
      <c r="BB27" s="251"/>
      <c r="BC27" s="251"/>
    </row>
    <row r="28" spans="1:55" s="249" customFormat="1" ht="21" customHeight="1">
      <c r="A28" s="226"/>
      <c r="B28" s="298" t="s">
        <v>242</v>
      </c>
      <c r="C28" s="268">
        <v>7173</v>
      </c>
      <c r="D28" s="254">
        <v>9512</v>
      </c>
      <c r="E28" s="254">
        <v>260599</v>
      </c>
      <c r="F28" s="254">
        <v>5350</v>
      </c>
      <c r="G28" s="269">
        <v>282634</v>
      </c>
      <c r="H28" s="268">
        <v>89261</v>
      </c>
      <c r="I28" s="254">
        <v>107492</v>
      </c>
      <c r="J28" s="254">
        <v>41062</v>
      </c>
      <c r="K28" s="257">
        <v>237815</v>
      </c>
      <c r="L28" s="258">
        <v>10995</v>
      </c>
      <c r="M28" s="259">
        <v>22081</v>
      </c>
      <c r="N28" s="256">
        <v>0</v>
      </c>
      <c r="O28" s="254">
        <v>5096</v>
      </c>
      <c r="P28" s="254">
        <v>4134</v>
      </c>
      <c r="Q28" s="254">
        <v>3707</v>
      </c>
      <c r="R28" s="254">
        <v>44816</v>
      </c>
      <c r="S28" s="259">
        <v>0</v>
      </c>
      <c r="T28" s="254">
        <v>13577</v>
      </c>
      <c r="U28" s="260" t="s">
        <v>242</v>
      </c>
      <c r="V28" s="261" t="s">
        <v>242</v>
      </c>
      <c r="W28" s="256">
        <v>1098</v>
      </c>
      <c r="X28" s="262">
        <v>8765</v>
      </c>
      <c r="Y28" s="257">
        <v>25454</v>
      </c>
      <c r="Z28" s="263">
        <v>897</v>
      </c>
      <c r="AA28" s="264">
        <v>140620</v>
      </c>
      <c r="AB28" s="265">
        <v>1649</v>
      </c>
      <c r="AC28" s="266">
        <v>3008</v>
      </c>
      <c r="AD28" s="266">
        <v>4856</v>
      </c>
      <c r="AE28" s="263">
        <v>9513</v>
      </c>
      <c r="AF28" s="267">
        <v>0</v>
      </c>
      <c r="AG28" s="267">
        <v>670582</v>
      </c>
      <c r="AH28" s="268">
        <v>370</v>
      </c>
      <c r="AI28" s="254">
        <v>136</v>
      </c>
      <c r="AJ28" s="269">
        <v>506</v>
      </c>
      <c r="AK28" s="267">
        <v>671088</v>
      </c>
      <c r="AL28" s="267">
        <v>0</v>
      </c>
      <c r="AM28" s="270">
        <v>671088</v>
      </c>
      <c r="AN28" s="260" t="s">
        <v>242</v>
      </c>
      <c r="AO28" s="248"/>
      <c r="BA28" s="250"/>
      <c r="BB28" s="251"/>
      <c r="BC28" s="251"/>
    </row>
    <row r="29" spans="1:55" s="249" customFormat="1" ht="21" customHeight="1">
      <c r="A29" s="226"/>
      <c r="B29" s="298" t="s">
        <v>243</v>
      </c>
      <c r="C29" s="268">
        <v>5872</v>
      </c>
      <c r="D29" s="254">
        <v>5867</v>
      </c>
      <c r="E29" s="254">
        <v>235680</v>
      </c>
      <c r="F29" s="254">
        <v>3483</v>
      </c>
      <c r="G29" s="269">
        <v>250902</v>
      </c>
      <c r="H29" s="268">
        <v>71449</v>
      </c>
      <c r="I29" s="254">
        <v>73079</v>
      </c>
      <c r="J29" s="254">
        <v>16421</v>
      </c>
      <c r="K29" s="257">
        <v>160949</v>
      </c>
      <c r="L29" s="258">
        <v>9646</v>
      </c>
      <c r="M29" s="259">
        <v>22088</v>
      </c>
      <c r="N29" s="256">
        <v>0</v>
      </c>
      <c r="O29" s="254">
        <v>4599</v>
      </c>
      <c r="P29" s="254">
        <v>3743</v>
      </c>
      <c r="Q29" s="254">
        <v>3344</v>
      </c>
      <c r="R29" s="254">
        <v>31847</v>
      </c>
      <c r="S29" s="259">
        <v>0</v>
      </c>
      <c r="T29" s="254">
        <v>14774</v>
      </c>
      <c r="U29" s="260" t="s">
        <v>243</v>
      </c>
      <c r="V29" s="261" t="s">
        <v>243</v>
      </c>
      <c r="W29" s="256">
        <v>0</v>
      </c>
      <c r="X29" s="262">
        <v>9538</v>
      </c>
      <c r="Y29" s="257">
        <v>27700</v>
      </c>
      <c r="Z29" s="263">
        <v>519</v>
      </c>
      <c r="AA29" s="264">
        <v>127798</v>
      </c>
      <c r="AB29" s="265">
        <v>794</v>
      </c>
      <c r="AC29" s="266">
        <v>2060</v>
      </c>
      <c r="AD29" s="266">
        <v>994</v>
      </c>
      <c r="AE29" s="263">
        <v>3848</v>
      </c>
      <c r="AF29" s="267">
        <v>56139</v>
      </c>
      <c r="AG29" s="267">
        <v>487358</v>
      </c>
      <c r="AH29" s="268">
        <v>403</v>
      </c>
      <c r="AI29" s="254">
        <v>148</v>
      </c>
      <c r="AJ29" s="269">
        <v>551</v>
      </c>
      <c r="AK29" s="267">
        <v>487909</v>
      </c>
      <c r="AL29" s="267">
        <v>0</v>
      </c>
      <c r="AM29" s="270">
        <v>487909</v>
      </c>
      <c r="AN29" s="260" t="s">
        <v>243</v>
      </c>
      <c r="AO29" s="248"/>
      <c r="BA29" s="250"/>
      <c r="BB29" s="251"/>
      <c r="BC29" s="251"/>
    </row>
    <row r="30" spans="1:55" s="249" customFormat="1" ht="21" customHeight="1">
      <c r="A30" s="226"/>
      <c r="B30" s="298" t="s">
        <v>244</v>
      </c>
      <c r="C30" s="268">
        <v>22648</v>
      </c>
      <c r="D30" s="254">
        <v>18886</v>
      </c>
      <c r="E30" s="254">
        <v>988579</v>
      </c>
      <c r="F30" s="254">
        <v>77290</v>
      </c>
      <c r="G30" s="269">
        <v>1107403</v>
      </c>
      <c r="H30" s="268">
        <v>251699</v>
      </c>
      <c r="I30" s="254">
        <v>293838</v>
      </c>
      <c r="J30" s="254">
        <v>38708</v>
      </c>
      <c r="K30" s="257">
        <v>584245</v>
      </c>
      <c r="L30" s="258">
        <v>22914</v>
      </c>
      <c r="M30" s="259">
        <v>69754</v>
      </c>
      <c r="N30" s="256">
        <v>0</v>
      </c>
      <c r="O30" s="254">
        <v>17723</v>
      </c>
      <c r="P30" s="254">
        <v>14414</v>
      </c>
      <c r="Q30" s="254">
        <v>12991</v>
      </c>
      <c r="R30" s="254">
        <v>110080</v>
      </c>
      <c r="S30" s="259">
        <v>0</v>
      </c>
      <c r="T30" s="254">
        <v>25592</v>
      </c>
      <c r="U30" s="260" t="s">
        <v>244</v>
      </c>
      <c r="V30" s="261" t="s">
        <v>244</v>
      </c>
      <c r="W30" s="256">
        <v>0</v>
      </c>
      <c r="X30" s="262">
        <v>16440</v>
      </c>
      <c r="Y30" s="257">
        <v>47740</v>
      </c>
      <c r="Z30" s="263">
        <v>3618</v>
      </c>
      <c r="AA30" s="264">
        <v>341266</v>
      </c>
      <c r="AB30" s="265">
        <v>4835</v>
      </c>
      <c r="AC30" s="266">
        <v>12193</v>
      </c>
      <c r="AD30" s="266">
        <v>19306</v>
      </c>
      <c r="AE30" s="263">
        <v>36334</v>
      </c>
      <c r="AF30" s="267">
        <v>0</v>
      </c>
      <c r="AG30" s="267">
        <v>2069248</v>
      </c>
      <c r="AH30" s="268">
        <v>698</v>
      </c>
      <c r="AI30" s="254">
        <v>255</v>
      </c>
      <c r="AJ30" s="269">
        <v>953</v>
      </c>
      <c r="AK30" s="267">
        <v>2070201</v>
      </c>
      <c r="AL30" s="267">
        <v>-922</v>
      </c>
      <c r="AM30" s="270">
        <v>2069279</v>
      </c>
      <c r="AN30" s="260" t="s">
        <v>244</v>
      </c>
      <c r="AO30" s="248"/>
      <c r="BA30" s="250"/>
      <c r="BB30" s="251"/>
      <c r="BC30" s="251"/>
    </row>
    <row r="31" spans="1:55" s="249" customFormat="1" ht="21" customHeight="1">
      <c r="A31" s="226"/>
      <c r="B31" s="298" t="s">
        <v>245</v>
      </c>
      <c r="C31" s="268">
        <v>23243</v>
      </c>
      <c r="D31" s="254">
        <v>56273</v>
      </c>
      <c r="E31" s="254">
        <v>1144779</v>
      </c>
      <c r="F31" s="254">
        <v>114143</v>
      </c>
      <c r="G31" s="269">
        <v>1338438</v>
      </c>
      <c r="H31" s="268">
        <v>328849</v>
      </c>
      <c r="I31" s="254">
        <v>363957</v>
      </c>
      <c r="J31" s="254">
        <v>118270</v>
      </c>
      <c r="K31" s="257">
        <v>811076</v>
      </c>
      <c r="L31" s="258">
        <v>18173</v>
      </c>
      <c r="M31" s="259">
        <v>96483</v>
      </c>
      <c r="N31" s="256">
        <v>0</v>
      </c>
      <c r="O31" s="254">
        <v>22212</v>
      </c>
      <c r="P31" s="254">
        <v>17959</v>
      </c>
      <c r="Q31" s="254">
        <v>16307</v>
      </c>
      <c r="R31" s="254">
        <v>128294</v>
      </c>
      <c r="S31" s="259">
        <v>0</v>
      </c>
      <c r="T31" s="254">
        <v>24798</v>
      </c>
      <c r="U31" s="260" t="s">
        <v>245</v>
      </c>
      <c r="V31" s="261" t="s">
        <v>245</v>
      </c>
      <c r="W31" s="256">
        <v>0</v>
      </c>
      <c r="X31" s="262">
        <v>16397</v>
      </c>
      <c r="Y31" s="257">
        <v>47624</v>
      </c>
      <c r="Z31" s="263">
        <v>4092</v>
      </c>
      <c r="AA31" s="264">
        <v>392339</v>
      </c>
      <c r="AB31" s="265">
        <v>9065</v>
      </c>
      <c r="AC31" s="266">
        <v>9422</v>
      </c>
      <c r="AD31" s="266">
        <v>7578</v>
      </c>
      <c r="AE31" s="263">
        <v>26065</v>
      </c>
      <c r="AF31" s="267">
        <v>0</v>
      </c>
      <c r="AG31" s="267">
        <v>2567918</v>
      </c>
      <c r="AH31" s="268">
        <v>702</v>
      </c>
      <c r="AI31" s="254">
        <v>257</v>
      </c>
      <c r="AJ31" s="269">
        <v>959</v>
      </c>
      <c r="AK31" s="267">
        <v>2568877</v>
      </c>
      <c r="AL31" s="267">
        <v>-1428</v>
      </c>
      <c r="AM31" s="270">
        <v>2567449</v>
      </c>
      <c r="AN31" s="260" t="s">
        <v>245</v>
      </c>
      <c r="AO31" s="248"/>
      <c r="BA31" s="250"/>
      <c r="BB31" s="251"/>
      <c r="BC31" s="251"/>
    </row>
    <row r="32" spans="1:55" s="249" customFormat="1" ht="27" customHeight="1">
      <c r="A32" s="226"/>
      <c r="B32" s="298" t="s">
        <v>246</v>
      </c>
      <c r="C32" s="268">
        <v>30947</v>
      </c>
      <c r="D32" s="254">
        <v>44175</v>
      </c>
      <c r="E32" s="254">
        <v>1606547</v>
      </c>
      <c r="F32" s="254">
        <v>81042</v>
      </c>
      <c r="G32" s="269">
        <v>1762711</v>
      </c>
      <c r="H32" s="268">
        <v>575877</v>
      </c>
      <c r="I32" s="254">
        <v>496039</v>
      </c>
      <c r="J32" s="254">
        <v>77647</v>
      </c>
      <c r="K32" s="257">
        <v>1149563</v>
      </c>
      <c r="L32" s="258">
        <v>35524</v>
      </c>
      <c r="M32" s="259">
        <v>118490</v>
      </c>
      <c r="N32" s="256">
        <v>0</v>
      </c>
      <c r="O32" s="254">
        <v>29122</v>
      </c>
      <c r="P32" s="254">
        <v>23339</v>
      </c>
      <c r="Q32" s="254">
        <v>21323</v>
      </c>
      <c r="R32" s="254">
        <v>171110</v>
      </c>
      <c r="S32" s="259">
        <v>0</v>
      </c>
      <c r="T32" s="254">
        <v>43759</v>
      </c>
      <c r="U32" s="260" t="s">
        <v>246</v>
      </c>
      <c r="V32" s="261" t="s">
        <v>246</v>
      </c>
      <c r="W32" s="256">
        <v>8</v>
      </c>
      <c r="X32" s="262">
        <v>27887</v>
      </c>
      <c r="Y32" s="257">
        <v>80974</v>
      </c>
      <c r="Z32" s="263">
        <v>5364</v>
      </c>
      <c r="AA32" s="264">
        <v>556900</v>
      </c>
      <c r="AB32" s="265">
        <v>10061</v>
      </c>
      <c r="AC32" s="266">
        <v>15093</v>
      </c>
      <c r="AD32" s="266">
        <v>23798</v>
      </c>
      <c r="AE32" s="263">
        <v>48952</v>
      </c>
      <c r="AF32" s="267">
        <v>0</v>
      </c>
      <c r="AG32" s="267">
        <v>3518126</v>
      </c>
      <c r="AH32" s="268">
        <v>1182</v>
      </c>
      <c r="AI32" s="254">
        <v>432</v>
      </c>
      <c r="AJ32" s="269">
        <v>1614</v>
      </c>
      <c r="AK32" s="267">
        <v>3519740</v>
      </c>
      <c r="AL32" s="267">
        <v>0</v>
      </c>
      <c r="AM32" s="270">
        <v>3519740</v>
      </c>
      <c r="AN32" s="260" t="s">
        <v>246</v>
      </c>
      <c r="AO32" s="248"/>
      <c r="BA32" s="250"/>
      <c r="BB32" s="251"/>
      <c r="BC32" s="251"/>
    </row>
    <row r="33" spans="1:55" s="249" customFormat="1" ht="27" customHeight="1">
      <c r="A33" s="226"/>
      <c r="B33" s="298" t="s">
        <v>247</v>
      </c>
      <c r="C33" s="268">
        <v>19294</v>
      </c>
      <c r="D33" s="254">
        <v>22232</v>
      </c>
      <c r="E33" s="254">
        <v>946641</v>
      </c>
      <c r="F33" s="254">
        <v>153838</v>
      </c>
      <c r="G33" s="269">
        <v>1142005</v>
      </c>
      <c r="H33" s="268">
        <v>279986</v>
      </c>
      <c r="I33" s="254">
        <v>286310</v>
      </c>
      <c r="J33" s="254">
        <v>60316</v>
      </c>
      <c r="K33" s="257">
        <v>626612</v>
      </c>
      <c r="L33" s="258">
        <v>18263</v>
      </c>
      <c r="M33" s="259">
        <v>61218</v>
      </c>
      <c r="N33" s="256">
        <v>0</v>
      </c>
      <c r="O33" s="254">
        <v>19065</v>
      </c>
      <c r="P33" s="254">
        <v>15507</v>
      </c>
      <c r="Q33" s="254">
        <v>13868</v>
      </c>
      <c r="R33" s="254">
        <v>92965</v>
      </c>
      <c r="S33" s="259">
        <v>0</v>
      </c>
      <c r="T33" s="254">
        <v>23879</v>
      </c>
      <c r="U33" s="260" t="s">
        <v>247</v>
      </c>
      <c r="V33" s="261" t="s">
        <v>247</v>
      </c>
      <c r="W33" s="256">
        <v>0</v>
      </c>
      <c r="X33" s="262">
        <v>15363</v>
      </c>
      <c r="Y33" s="257">
        <v>44611</v>
      </c>
      <c r="Z33" s="263">
        <v>3476</v>
      </c>
      <c r="AA33" s="264">
        <v>308215</v>
      </c>
      <c r="AB33" s="265">
        <v>9011</v>
      </c>
      <c r="AC33" s="266">
        <v>6999</v>
      </c>
      <c r="AD33" s="266">
        <v>9983</v>
      </c>
      <c r="AE33" s="263">
        <v>25993</v>
      </c>
      <c r="AF33" s="267">
        <v>0</v>
      </c>
      <c r="AG33" s="267">
        <v>2102825</v>
      </c>
      <c r="AH33" s="268">
        <v>651</v>
      </c>
      <c r="AI33" s="254">
        <v>238</v>
      </c>
      <c r="AJ33" s="269">
        <v>889</v>
      </c>
      <c r="AK33" s="267">
        <v>2103714</v>
      </c>
      <c r="AL33" s="267">
        <v>0</v>
      </c>
      <c r="AM33" s="270">
        <v>2103714</v>
      </c>
      <c r="AN33" s="260" t="s">
        <v>247</v>
      </c>
      <c r="AO33" s="248"/>
      <c r="BA33" s="250"/>
      <c r="BB33" s="251"/>
      <c r="BC33" s="251"/>
    </row>
    <row r="34" spans="1:55" s="249" customFormat="1" ht="27" customHeight="1">
      <c r="A34" s="226"/>
      <c r="B34" s="298" t="s">
        <v>248</v>
      </c>
      <c r="C34" s="268">
        <v>9038</v>
      </c>
      <c r="D34" s="254">
        <v>12946</v>
      </c>
      <c r="E34" s="254">
        <v>276261</v>
      </c>
      <c r="F34" s="254">
        <v>19045</v>
      </c>
      <c r="G34" s="269">
        <v>317290</v>
      </c>
      <c r="H34" s="268">
        <v>93315</v>
      </c>
      <c r="I34" s="254">
        <v>118506</v>
      </c>
      <c r="J34" s="254">
        <v>87769</v>
      </c>
      <c r="K34" s="257">
        <v>299590</v>
      </c>
      <c r="L34" s="258">
        <v>15702</v>
      </c>
      <c r="M34" s="259">
        <v>36208</v>
      </c>
      <c r="N34" s="256">
        <v>0</v>
      </c>
      <c r="O34" s="254">
        <v>5546</v>
      </c>
      <c r="P34" s="254">
        <v>4604</v>
      </c>
      <c r="Q34" s="254">
        <v>4009</v>
      </c>
      <c r="R34" s="254">
        <v>71610</v>
      </c>
      <c r="S34" s="259">
        <v>21571</v>
      </c>
      <c r="T34" s="254">
        <v>25451</v>
      </c>
      <c r="U34" s="260" t="s">
        <v>248</v>
      </c>
      <c r="V34" s="261" t="s">
        <v>248</v>
      </c>
      <c r="W34" s="256">
        <v>1088</v>
      </c>
      <c r="X34" s="262">
        <v>16325</v>
      </c>
      <c r="Y34" s="257">
        <v>47434</v>
      </c>
      <c r="Z34" s="263">
        <v>1451</v>
      </c>
      <c r="AA34" s="264">
        <v>250999</v>
      </c>
      <c r="AB34" s="265">
        <v>986</v>
      </c>
      <c r="AC34" s="266">
        <v>3200</v>
      </c>
      <c r="AD34" s="266">
        <v>1199</v>
      </c>
      <c r="AE34" s="263">
        <v>5385</v>
      </c>
      <c r="AF34" s="267">
        <v>0</v>
      </c>
      <c r="AG34" s="267">
        <v>873264</v>
      </c>
      <c r="AH34" s="268">
        <v>716</v>
      </c>
      <c r="AI34" s="254">
        <v>263</v>
      </c>
      <c r="AJ34" s="269">
        <v>979</v>
      </c>
      <c r="AK34" s="267">
        <v>874243</v>
      </c>
      <c r="AL34" s="267">
        <v>0</v>
      </c>
      <c r="AM34" s="270">
        <v>874243</v>
      </c>
      <c r="AN34" s="260" t="s">
        <v>248</v>
      </c>
      <c r="AO34" s="248"/>
      <c r="BA34" s="250"/>
      <c r="BB34" s="251"/>
      <c r="BC34" s="251"/>
    </row>
    <row r="35" spans="1:55" s="249" customFormat="1" ht="27" customHeight="1">
      <c r="A35" s="226"/>
      <c r="B35" s="298" t="s">
        <v>249</v>
      </c>
      <c r="C35" s="268">
        <v>17783</v>
      </c>
      <c r="D35" s="254">
        <v>40689</v>
      </c>
      <c r="E35" s="254">
        <v>602523</v>
      </c>
      <c r="F35" s="254">
        <v>40608</v>
      </c>
      <c r="G35" s="269">
        <v>701603</v>
      </c>
      <c r="H35" s="268">
        <v>323939</v>
      </c>
      <c r="I35" s="254">
        <v>291561</v>
      </c>
      <c r="J35" s="254">
        <v>137066</v>
      </c>
      <c r="K35" s="257">
        <v>752566</v>
      </c>
      <c r="L35" s="258">
        <v>29945</v>
      </c>
      <c r="M35" s="259">
        <v>90292</v>
      </c>
      <c r="N35" s="256">
        <v>0</v>
      </c>
      <c r="O35" s="254">
        <v>11943</v>
      </c>
      <c r="P35" s="254">
        <v>9747</v>
      </c>
      <c r="Q35" s="254">
        <v>8697</v>
      </c>
      <c r="R35" s="254">
        <v>114752</v>
      </c>
      <c r="S35" s="259">
        <v>49834</v>
      </c>
      <c r="T35" s="254">
        <v>33567</v>
      </c>
      <c r="U35" s="260" t="s">
        <v>249</v>
      </c>
      <c r="V35" s="261" t="s">
        <v>249</v>
      </c>
      <c r="W35" s="256">
        <v>575</v>
      </c>
      <c r="X35" s="262">
        <v>21574</v>
      </c>
      <c r="Y35" s="257">
        <v>62645</v>
      </c>
      <c r="Z35" s="263">
        <v>2872</v>
      </c>
      <c r="AA35" s="264">
        <v>436443</v>
      </c>
      <c r="AB35" s="265">
        <v>3395</v>
      </c>
      <c r="AC35" s="266">
        <v>9992</v>
      </c>
      <c r="AD35" s="266">
        <v>14297</v>
      </c>
      <c r="AE35" s="263">
        <v>27684</v>
      </c>
      <c r="AF35" s="267">
        <v>130</v>
      </c>
      <c r="AG35" s="267">
        <v>1918166</v>
      </c>
      <c r="AH35" s="268">
        <v>915</v>
      </c>
      <c r="AI35" s="254">
        <v>334</v>
      </c>
      <c r="AJ35" s="269">
        <v>1249</v>
      </c>
      <c r="AK35" s="267">
        <v>1919415</v>
      </c>
      <c r="AL35" s="267">
        <v>-974</v>
      </c>
      <c r="AM35" s="270">
        <v>1918441</v>
      </c>
      <c r="AN35" s="260" t="s">
        <v>249</v>
      </c>
      <c r="AO35" s="248"/>
      <c r="BA35" s="250"/>
      <c r="BB35" s="251"/>
      <c r="BC35" s="251"/>
    </row>
    <row r="36" spans="1:55" s="249" customFormat="1" ht="27" customHeight="1">
      <c r="A36" s="226"/>
      <c r="B36" s="298" t="s">
        <v>250</v>
      </c>
      <c r="C36" s="268">
        <v>6635</v>
      </c>
      <c r="D36" s="254">
        <v>8476</v>
      </c>
      <c r="E36" s="254">
        <v>220344</v>
      </c>
      <c r="F36" s="254">
        <v>14032</v>
      </c>
      <c r="G36" s="269">
        <v>249487</v>
      </c>
      <c r="H36" s="268">
        <v>64339</v>
      </c>
      <c r="I36" s="254">
        <v>84582</v>
      </c>
      <c r="J36" s="254">
        <v>53627</v>
      </c>
      <c r="K36" s="257">
        <v>202548</v>
      </c>
      <c r="L36" s="258">
        <v>12552</v>
      </c>
      <c r="M36" s="259">
        <v>19743</v>
      </c>
      <c r="N36" s="256">
        <v>0</v>
      </c>
      <c r="O36" s="254">
        <v>4288</v>
      </c>
      <c r="P36" s="254">
        <v>3576</v>
      </c>
      <c r="Q36" s="254">
        <v>3162</v>
      </c>
      <c r="R36" s="254">
        <v>44339</v>
      </c>
      <c r="S36" s="259">
        <v>0</v>
      </c>
      <c r="T36" s="254">
        <v>23660</v>
      </c>
      <c r="U36" s="260" t="s">
        <v>250</v>
      </c>
      <c r="V36" s="261" t="s">
        <v>250</v>
      </c>
      <c r="W36" s="256">
        <v>1946</v>
      </c>
      <c r="X36" s="262">
        <v>15186</v>
      </c>
      <c r="Y36" s="257">
        <v>44100</v>
      </c>
      <c r="Z36" s="263">
        <v>802</v>
      </c>
      <c r="AA36" s="264">
        <v>173354</v>
      </c>
      <c r="AB36" s="265">
        <v>1046</v>
      </c>
      <c r="AC36" s="266">
        <v>2794</v>
      </c>
      <c r="AD36" s="266">
        <v>834</v>
      </c>
      <c r="AE36" s="263">
        <v>4674</v>
      </c>
      <c r="AF36" s="267">
        <v>405</v>
      </c>
      <c r="AG36" s="267">
        <v>629658</v>
      </c>
      <c r="AH36" s="268">
        <v>641</v>
      </c>
      <c r="AI36" s="254">
        <v>235</v>
      </c>
      <c r="AJ36" s="269">
        <v>876</v>
      </c>
      <c r="AK36" s="267">
        <v>630534</v>
      </c>
      <c r="AL36" s="267">
        <v>0</v>
      </c>
      <c r="AM36" s="270">
        <v>630534</v>
      </c>
      <c r="AN36" s="260" t="s">
        <v>250</v>
      </c>
      <c r="AO36" s="248"/>
      <c r="BA36" s="250"/>
      <c r="BB36" s="251"/>
      <c r="BC36" s="251"/>
    </row>
    <row r="37" spans="1:55" s="249" customFormat="1" ht="27" customHeight="1">
      <c r="A37" s="226"/>
      <c r="B37" s="298" t="s">
        <v>251</v>
      </c>
      <c r="C37" s="268">
        <v>845</v>
      </c>
      <c r="D37" s="254">
        <v>2063</v>
      </c>
      <c r="E37" s="254">
        <v>24853</v>
      </c>
      <c r="F37" s="254">
        <v>1096</v>
      </c>
      <c r="G37" s="269">
        <v>28857</v>
      </c>
      <c r="H37" s="268">
        <v>8346</v>
      </c>
      <c r="I37" s="254">
        <v>7831</v>
      </c>
      <c r="J37" s="254">
        <v>10073</v>
      </c>
      <c r="K37" s="257">
        <v>26250</v>
      </c>
      <c r="L37" s="258">
        <v>1879</v>
      </c>
      <c r="M37" s="259">
        <v>2753</v>
      </c>
      <c r="N37" s="256">
        <v>0</v>
      </c>
      <c r="O37" s="254">
        <v>537</v>
      </c>
      <c r="P37" s="254">
        <v>447</v>
      </c>
      <c r="Q37" s="254">
        <v>386</v>
      </c>
      <c r="R37" s="254">
        <v>6866</v>
      </c>
      <c r="S37" s="259">
        <v>0</v>
      </c>
      <c r="T37" s="254">
        <v>6374</v>
      </c>
      <c r="U37" s="260" t="s">
        <v>251</v>
      </c>
      <c r="V37" s="261" t="s">
        <v>251</v>
      </c>
      <c r="W37" s="256">
        <v>0</v>
      </c>
      <c r="X37" s="262">
        <v>4112</v>
      </c>
      <c r="Y37" s="257">
        <v>11943</v>
      </c>
      <c r="Z37" s="263">
        <v>402</v>
      </c>
      <c r="AA37" s="264">
        <v>35699</v>
      </c>
      <c r="AB37" s="265">
        <v>37</v>
      </c>
      <c r="AC37" s="266">
        <v>453</v>
      </c>
      <c r="AD37" s="266">
        <v>122</v>
      </c>
      <c r="AE37" s="263">
        <v>612</v>
      </c>
      <c r="AF37" s="267">
        <v>0</v>
      </c>
      <c r="AG37" s="267">
        <v>91418</v>
      </c>
      <c r="AH37" s="268">
        <v>173</v>
      </c>
      <c r="AI37" s="254">
        <v>64</v>
      </c>
      <c r="AJ37" s="269">
        <v>237</v>
      </c>
      <c r="AK37" s="267">
        <v>91655</v>
      </c>
      <c r="AL37" s="267">
        <v>0</v>
      </c>
      <c r="AM37" s="270">
        <v>91655</v>
      </c>
      <c r="AN37" s="260" t="s">
        <v>251</v>
      </c>
      <c r="AO37" s="248"/>
      <c r="BA37" s="250"/>
      <c r="BB37" s="251"/>
      <c r="BC37" s="251"/>
    </row>
    <row r="38" spans="1:55" s="249" customFormat="1" ht="27" customHeight="1">
      <c r="A38" s="226"/>
      <c r="B38" s="298" t="s">
        <v>252</v>
      </c>
      <c r="C38" s="268">
        <v>1524</v>
      </c>
      <c r="D38" s="254">
        <v>3211</v>
      </c>
      <c r="E38" s="254">
        <v>44592</v>
      </c>
      <c r="F38" s="254">
        <v>1732</v>
      </c>
      <c r="G38" s="269">
        <v>51059</v>
      </c>
      <c r="H38" s="268">
        <v>11887</v>
      </c>
      <c r="I38" s="254">
        <v>21739</v>
      </c>
      <c r="J38" s="254">
        <v>41150</v>
      </c>
      <c r="K38" s="257">
        <v>74776</v>
      </c>
      <c r="L38" s="258">
        <v>3389</v>
      </c>
      <c r="M38" s="259">
        <v>6534</v>
      </c>
      <c r="N38" s="256">
        <v>0</v>
      </c>
      <c r="O38" s="254">
        <v>927</v>
      </c>
      <c r="P38" s="254">
        <v>758</v>
      </c>
      <c r="Q38" s="254">
        <v>677</v>
      </c>
      <c r="R38" s="254">
        <v>14980</v>
      </c>
      <c r="S38" s="259">
        <v>0</v>
      </c>
      <c r="T38" s="254">
        <v>6626</v>
      </c>
      <c r="U38" s="260" t="s">
        <v>252</v>
      </c>
      <c r="V38" s="261" t="s">
        <v>252</v>
      </c>
      <c r="W38" s="256">
        <v>1245</v>
      </c>
      <c r="X38" s="262">
        <v>4577</v>
      </c>
      <c r="Y38" s="257">
        <v>13295</v>
      </c>
      <c r="Z38" s="263">
        <v>0</v>
      </c>
      <c r="AA38" s="264">
        <v>53008</v>
      </c>
      <c r="AB38" s="265">
        <v>165</v>
      </c>
      <c r="AC38" s="266">
        <v>639</v>
      </c>
      <c r="AD38" s="266">
        <v>347</v>
      </c>
      <c r="AE38" s="263">
        <v>1151</v>
      </c>
      <c r="AF38" s="267">
        <v>100</v>
      </c>
      <c r="AG38" s="267">
        <v>179894</v>
      </c>
      <c r="AH38" s="268">
        <v>197</v>
      </c>
      <c r="AI38" s="254">
        <v>72</v>
      </c>
      <c r="AJ38" s="269">
        <v>269</v>
      </c>
      <c r="AK38" s="267">
        <v>180163</v>
      </c>
      <c r="AL38" s="267">
        <v>0</v>
      </c>
      <c r="AM38" s="270">
        <v>180163</v>
      </c>
      <c r="AN38" s="260" t="s">
        <v>252</v>
      </c>
      <c r="AO38" s="248"/>
      <c r="BA38" s="250"/>
      <c r="BB38" s="251"/>
      <c r="BC38" s="251"/>
    </row>
    <row r="39" spans="1:55" s="249" customFormat="1" ht="27" customHeight="1">
      <c r="A39" s="226"/>
      <c r="B39" s="298" t="s">
        <v>253</v>
      </c>
      <c r="C39" s="268">
        <v>485</v>
      </c>
      <c r="D39" s="254">
        <v>1545</v>
      </c>
      <c r="E39" s="254">
        <v>14130</v>
      </c>
      <c r="F39" s="254">
        <v>0</v>
      </c>
      <c r="G39" s="269">
        <v>16160</v>
      </c>
      <c r="H39" s="268">
        <v>2700</v>
      </c>
      <c r="I39" s="254">
        <v>4867</v>
      </c>
      <c r="J39" s="254">
        <v>36454</v>
      </c>
      <c r="K39" s="257">
        <v>44021</v>
      </c>
      <c r="L39" s="258">
        <v>1018</v>
      </c>
      <c r="M39" s="259">
        <v>1449</v>
      </c>
      <c r="N39" s="256">
        <v>0</v>
      </c>
      <c r="O39" s="254">
        <v>311</v>
      </c>
      <c r="P39" s="254">
        <v>260</v>
      </c>
      <c r="Q39" s="254">
        <v>231</v>
      </c>
      <c r="R39" s="254">
        <v>5687</v>
      </c>
      <c r="S39" s="259">
        <v>0</v>
      </c>
      <c r="T39" s="254">
        <v>5600</v>
      </c>
      <c r="U39" s="260" t="s">
        <v>253</v>
      </c>
      <c r="V39" s="261" t="s">
        <v>253</v>
      </c>
      <c r="W39" s="256">
        <v>3101</v>
      </c>
      <c r="X39" s="262">
        <v>3518</v>
      </c>
      <c r="Y39" s="257">
        <v>10219</v>
      </c>
      <c r="Z39" s="263">
        <v>0</v>
      </c>
      <c r="AA39" s="264">
        <v>31394</v>
      </c>
      <c r="AB39" s="265">
        <v>41</v>
      </c>
      <c r="AC39" s="266">
        <v>267</v>
      </c>
      <c r="AD39" s="266">
        <v>23</v>
      </c>
      <c r="AE39" s="263">
        <v>331</v>
      </c>
      <c r="AF39" s="267">
        <v>0</v>
      </c>
      <c r="AG39" s="267">
        <v>91906</v>
      </c>
      <c r="AH39" s="268">
        <v>149</v>
      </c>
      <c r="AI39" s="254">
        <v>55</v>
      </c>
      <c r="AJ39" s="269">
        <v>204</v>
      </c>
      <c r="AK39" s="267">
        <v>92110</v>
      </c>
      <c r="AL39" s="267">
        <v>-68</v>
      </c>
      <c r="AM39" s="270">
        <v>92042</v>
      </c>
      <c r="AN39" s="260" t="s">
        <v>253</v>
      </c>
      <c r="AO39" s="248"/>
      <c r="BA39" s="250"/>
      <c r="BB39" s="251"/>
      <c r="BC39" s="251"/>
    </row>
    <row r="40" spans="1:55" s="249" customFormat="1" ht="27" customHeight="1">
      <c r="A40" s="226"/>
      <c r="B40" s="298" t="s">
        <v>254</v>
      </c>
      <c r="C40" s="268">
        <v>3524</v>
      </c>
      <c r="D40" s="254">
        <v>8730</v>
      </c>
      <c r="E40" s="254">
        <v>111546</v>
      </c>
      <c r="F40" s="254">
        <v>7337</v>
      </c>
      <c r="G40" s="269">
        <v>131137</v>
      </c>
      <c r="H40" s="268">
        <v>22473</v>
      </c>
      <c r="I40" s="254">
        <v>33055</v>
      </c>
      <c r="J40" s="254">
        <v>307870</v>
      </c>
      <c r="K40" s="257">
        <v>363398</v>
      </c>
      <c r="L40" s="258">
        <v>6892</v>
      </c>
      <c r="M40" s="259">
        <v>13810</v>
      </c>
      <c r="N40" s="256">
        <v>0</v>
      </c>
      <c r="O40" s="254">
        <v>2158</v>
      </c>
      <c r="P40" s="254">
        <v>1776</v>
      </c>
      <c r="Q40" s="254">
        <v>1574</v>
      </c>
      <c r="R40" s="254">
        <v>29303</v>
      </c>
      <c r="S40" s="259">
        <v>0</v>
      </c>
      <c r="T40" s="254">
        <v>32945</v>
      </c>
      <c r="U40" s="260" t="s">
        <v>254</v>
      </c>
      <c r="V40" s="261" t="s">
        <v>254</v>
      </c>
      <c r="W40" s="256">
        <v>2102</v>
      </c>
      <c r="X40" s="262">
        <v>21383</v>
      </c>
      <c r="Y40" s="257">
        <v>62090</v>
      </c>
      <c r="Z40" s="263">
        <v>595</v>
      </c>
      <c r="AA40" s="264">
        <v>174628</v>
      </c>
      <c r="AB40" s="265">
        <v>651</v>
      </c>
      <c r="AC40" s="266">
        <v>1415</v>
      </c>
      <c r="AD40" s="266">
        <v>132</v>
      </c>
      <c r="AE40" s="263">
        <v>2198</v>
      </c>
      <c r="AF40" s="267">
        <v>0</v>
      </c>
      <c r="AG40" s="267">
        <v>671361</v>
      </c>
      <c r="AH40" s="268">
        <v>897</v>
      </c>
      <c r="AI40" s="254">
        <v>331</v>
      </c>
      <c r="AJ40" s="269">
        <v>1228</v>
      </c>
      <c r="AK40" s="267">
        <v>672589</v>
      </c>
      <c r="AL40" s="267">
        <v>10</v>
      </c>
      <c r="AM40" s="270">
        <v>672599</v>
      </c>
      <c r="AN40" s="260" t="s">
        <v>254</v>
      </c>
      <c r="AO40" s="248"/>
      <c r="BA40" s="250"/>
      <c r="BB40" s="251"/>
      <c r="BC40" s="251"/>
    </row>
    <row r="41" spans="1:55" s="249" customFormat="1" ht="27" customHeight="1">
      <c r="A41" s="226"/>
      <c r="B41" s="298" t="s">
        <v>255</v>
      </c>
      <c r="C41" s="268">
        <v>1072</v>
      </c>
      <c r="D41" s="254">
        <v>4973</v>
      </c>
      <c r="E41" s="254">
        <v>34493</v>
      </c>
      <c r="F41" s="254">
        <v>10400</v>
      </c>
      <c r="G41" s="269">
        <v>50938</v>
      </c>
      <c r="H41" s="268">
        <v>12718</v>
      </c>
      <c r="I41" s="254">
        <v>12671</v>
      </c>
      <c r="J41" s="254">
        <v>116235</v>
      </c>
      <c r="K41" s="257">
        <v>141624</v>
      </c>
      <c r="L41" s="258">
        <v>2071</v>
      </c>
      <c r="M41" s="259">
        <v>4025</v>
      </c>
      <c r="N41" s="256">
        <v>0</v>
      </c>
      <c r="O41" s="254">
        <v>622</v>
      </c>
      <c r="P41" s="254">
        <v>505</v>
      </c>
      <c r="Q41" s="254">
        <v>456</v>
      </c>
      <c r="R41" s="254">
        <v>9461</v>
      </c>
      <c r="S41" s="259">
        <v>1478</v>
      </c>
      <c r="T41" s="254">
        <v>7497</v>
      </c>
      <c r="U41" s="260" t="s">
        <v>255</v>
      </c>
      <c r="V41" s="261" t="s">
        <v>255</v>
      </c>
      <c r="W41" s="256">
        <v>2270</v>
      </c>
      <c r="X41" s="262">
        <v>4595</v>
      </c>
      <c r="Y41" s="257">
        <v>13342</v>
      </c>
      <c r="Z41" s="263">
        <v>0</v>
      </c>
      <c r="AA41" s="264">
        <v>46322</v>
      </c>
      <c r="AB41" s="265">
        <v>314</v>
      </c>
      <c r="AC41" s="266">
        <v>431</v>
      </c>
      <c r="AD41" s="266">
        <v>373</v>
      </c>
      <c r="AE41" s="263">
        <v>1118</v>
      </c>
      <c r="AF41" s="267">
        <v>282</v>
      </c>
      <c r="AG41" s="267">
        <v>239720</v>
      </c>
      <c r="AH41" s="268">
        <v>194</v>
      </c>
      <c r="AI41" s="254">
        <v>71</v>
      </c>
      <c r="AJ41" s="269">
        <v>265</v>
      </c>
      <c r="AK41" s="267">
        <v>239985</v>
      </c>
      <c r="AL41" s="267">
        <v>0</v>
      </c>
      <c r="AM41" s="270">
        <v>239985</v>
      </c>
      <c r="AN41" s="260" t="s">
        <v>255</v>
      </c>
      <c r="AO41" s="248"/>
      <c r="BA41" s="250"/>
      <c r="BB41" s="251"/>
      <c r="BC41" s="251"/>
    </row>
    <row r="42" spans="1:55" s="249" customFormat="1" ht="27" customHeight="1">
      <c r="A42" s="226"/>
      <c r="B42" s="298" t="s">
        <v>256</v>
      </c>
      <c r="C42" s="268">
        <v>763</v>
      </c>
      <c r="D42" s="254">
        <v>2303</v>
      </c>
      <c r="E42" s="254">
        <v>28223</v>
      </c>
      <c r="F42" s="254">
        <v>1262</v>
      </c>
      <c r="G42" s="269">
        <v>32551</v>
      </c>
      <c r="H42" s="268">
        <v>8689</v>
      </c>
      <c r="I42" s="254">
        <v>4765</v>
      </c>
      <c r="J42" s="254">
        <v>33904</v>
      </c>
      <c r="K42" s="257">
        <v>47358</v>
      </c>
      <c r="L42" s="258">
        <v>1128</v>
      </c>
      <c r="M42" s="259">
        <v>2237</v>
      </c>
      <c r="N42" s="256">
        <v>0</v>
      </c>
      <c r="O42" s="254">
        <v>537</v>
      </c>
      <c r="P42" s="254">
        <v>446</v>
      </c>
      <c r="Q42" s="254">
        <v>390</v>
      </c>
      <c r="R42" s="254">
        <v>6820</v>
      </c>
      <c r="S42" s="259">
        <v>0</v>
      </c>
      <c r="T42" s="254">
        <v>5999</v>
      </c>
      <c r="U42" s="260" t="s">
        <v>256</v>
      </c>
      <c r="V42" s="261" t="s">
        <v>256</v>
      </c>
      <c r="W42" s="256">
        <v>1406</v>
      </c>
      <c r="X42" s="262">
        <v>3836</v>
      </c>
      <c r="Y42" s="257">
        <v>11141</v>
      </c>
      <c r="Z42" s="263">
        <v>429</v>
      </c>
      <c r="AA42" s="264">
        <v>34369</v>
      </c>
      <c r="AB42" s="265">
        <v>104</v>
      </c>
      <c r="AC42" s="266">
        <v>150</v>
      </c>
      <c r="AD42" s="266">
        <v>69</v>
      </c>
      <c r="AE42" s="263">
        <v>323</v>
      </c>
      <c r="AF42" s="267">
        <v>0</v>
      </c>
      <c r="AG42" s="267">
        <v>114601</v>
      </c>
      <c r="AH42" s="268">
        <v>163</v>
      </c>
      <c r="AI42" s="254">
        <v>59</v>
      </c>
      <c r="AJ42" s="269">
        <v>222</v>
      </c>
      <c r="AK42" s="267">
        <v>114823</v>
      </c>
      <c r="AL42" s="267">
        <v>-4</v>
      </c>
      <c r="AM42" s="270">
        <v>114819</v>
      </c>
      <c r="AN42" s="260" t="s">
        <v>256</v>
      </c>
      <c r="AO42" s="248"/>
      <c r="BA42" s="250"/>
      <c r="BB42" s="251"/>
      <c r="BC42" s="251"/>
    </row>
    <row r="43" spans="1:55" s="249" customFormat="1" ht="27" customHeight="1">
      <c r="A43" s="226"/>
      <c r="B43" s="298" t="s">
        <v>257</v>
      </c>
      <c r="C43" s="268">
        <v>1612</v>
      </c>
      <c r="D43" s="254">
        <v>4831</v>
      </c>
      <c r="E43" s="254">
        <v>52317</v>
      </c>
      <c r="F43" s="254">
        <v>1149</v>
      </c>
      <c r="G43" s="269">
        <v>59909</v>
      </c>
      <c r="H43" s="268">
        <v>21518</v>
      </c>
      <c r="I43" s="254">
        <v>16050</v>
      </c>
      <c r="J43" s="254">
        <v>56592</v>
      </c>
      <c r="K43" s="257">
        <v>94160</v>
      </c>
      <c r="L43" s="258">
        <v>3261</v>
      </c>
      <c r="M43" s="259">
        <v>5125</v>
      </c>
      <c r="N43" s="256">
        <v>0</v>
      </c>
      <c r="O43" s="254">
        <v>1052</v>
      </c>
      <c r="P43" s="254">
        <v>874</v>
      </c>
      <c r="Q43" s="254">
        <v>794</v>
      </c>
      <c r="R43" s="254">
        <v>13417</v>
      </c>
      <c r="S43" s="259">
        <v>0</v>
      </c>
      <c r="T43" s="254">
        <v>7655</v>
      </c>
      <c r="U43" s="260" t="s">
        <v>257</v>
      </c>
      <c r="V43" s="261" t="s">
        <v>257</v>
      </c>
      <c r="W43" s="256">
        <v>10702</v>
      </c>
      <c r="X43" s="262">
        <v>4944</v>
      </c>
      <c r="Y43" s="257">
        <v>14363</v>
      </c>
      <c r="Z43" s="263">
        <v>461</v>
      </c>
      <c r="AA43" s="264">
        <v>62648</v>
      </c>
      <c r="AB43" s="265">
        <v>119</v>
      </c>
      <c r="AC43" s="266">
        <v>535</v>
      </c>
      <c r="AD43" s="266">
        <v>230</v>
      </c>
      <c r="AE43" s="263">
        <v>884</v>
      </c>
      <c r="AF43" s="267">
        <v>0</v>
      </c>
      <c r="AG43" s="267">
        <v>217601</v>
      </c>
      <c r="AH43" s="268">
        <v>212</v>
      </c>
      <c r="AI43" s="254">
        <v>78</v>
      </c>
      <c r="AJ43" s="269">
        <v>290</v>
      </c>
      <c r="AK43" s="267">
        <v>217891</v>
      </c>
      <c r="AL43" s="267">
        <v>20</v>
      </c>
      <c r="AM43" s="270">
        <v>217911</v>
      </c>
      <c r="AN43" s="260" t="s">
        <v>257</v>
      </c>
      <c r="AO43" s="248"/>
      <c r="BA43" s="250"/>
      <c r="BB43" s="251"/>
      <c r="BC43" s="251"/>
    </row>
    <row r="44" spans="1:55" s="249" customFormat="1" ht="27" customHeight="1" thickBot="1">
      <c r="A44" s="226"/>
      <c r="B44" s="299" t="s">
        <v>258</v>
      </c>
      <c r="C44" s="300">
        <v>2073</v>
      </c>
      <c r="D44" s="301">
        <v>5633</v>
      </c>
      <c r="E44" s="301">
        <v>58357</v>
      </c>
      <c r="F44" s="301">
        <v>3336</v>
      </c>
      <c r="G44" s="278">
        <v>69399</v>
      </c>
      <c r="H44" s="300">
        <v>21959</v>
      </c>
      <c r="I44" s="301">
        <v>22545</v>
      </c>
      <c r="J44" s="301">
        <v>15041</v>
      </c>
      <c r="K44" s="302">
        <v>59545</v>
      </c>
      <c r="L44" s="303">
        <v>4368</v>
      </c>
      <c r="M44" s="304">
        <v>5351</v>
      </c>
      <c r="N44" s="305">
        <v>0</v>
      </c>
      <c r="O44" s="301">
        <v>1278</v>
      </c>
      <c r="P44" s="301">
        <v>1043</v>
      </c>
      <c r="Q44" s="301">
        <v>939</v>
      </c>
      <c r="R44" s="301">
        <v>17288</v>
      </c>
      <c r="S44" s="304">
        <v>0</v>
      </c>
      <c r="T44" s="301">
        <v>11704</v>
      </c>
      <c r="U44" s="306" t="s">
        <v>258</v>
      </c>
      <c r="V44" s="307" t="s">
        <v>258</v>
      </c>
      <c r="W44" s="305">
        <v>0</v>
      </c>
      <c r="X44" s="308">
        <v>7515</v>
      </c>
      <c r="Y44" s="309">
        <v>21827</v>
      </c>
      <c r="Z44" s="310">
        <v>651</v>
      </c>
      <c r="AA44" s="277">
        <v>71964</v>
      </c>
      <c r="AB44" s="311">
        <v>302</v>
      </c>
      <c r="AC44" s="266">
        <v>796</v>
      </c>
      <c r="AD44" s="266">
        <v>280</v>
      </c>
      <c r="AE44" s="310">
        <v>1378</v>
      </c>
      <c r="AF44" s="312">
        <v>0</v>
      </c>
      <c r="AG44" s="312">
        <v>202286</v>
      </c>
      <c r="AH44" s="300">
        <v>318</v>
      </c>
      <c r="AI44" s="301">
        <v>117</v>
      </c>
      <c r="AJ44" s="269">
        <v>435</v>
      </c>
      <c r="AK44" s="312">
        <v>202721</v>
      </c>
      <c r="AL44" s="312">
        <v>0</v>
      </c>
      <c r="AM44" s="313">
        <v>202721</v>
      </c>
      <c r="AN44" s="306" t="s">
        <v>258</v>
      </c>
      <c r="AO44" s="248"/>
      <c r="BA44" s="250"/>
      <c r="BB44" s="251"/>
      <c r="BC44" s="251"/>
    </row>
    <row r="45" spans="1:41" s="249" customFormat="1" ht="27" customHeight="1" thickBot="1">
      <c r="A45" s="226"/>
      <c r="B45" s="314" t="s">
        <v>259</v>
      </c>
      <c r="C45" s="295">
        <v>289176</v>
      </c>
      <c r="D45" s="284">
        <v>429377</v>
      </c>
      <c r="E45" s="284">
        <v>12236904</v>
      </c>
      <c r="F45" s="284">
        <v>996240</v>
      </c>
      <c r="G45" s="296">
        <v>13951697</v>
      </c>
      <c r="H45" s="295">
        <v>4196131</v>
      </c>
      <c r="I45" s="284">
        <v>4092104</v>
      </c>
      <c r="J45" s="284">
        <v>1925370</v>
      </c>
      <c r="K45" s="285">
        <v>10213605</v>
      </c>
      <c r="L45" s="286">
        <v>355713</v>
      </c>
      <c r="M45" s="287">
        <v>1052738</v>
      </c>
      <c r="N45" s="283">
        <v>0</v>
      </c>
      <c r="O45" s="284">
        <v>231205</v>
      </c>
      <c r="P45" s="284">
        <v>188098</v>
      </c>
      <c r="Q45" s="284">
        <v>169295</v>
      </c>
      <c r="R45" s="284">
        <v>1626641</v>
      </c>
      <c r="S45" s="287">
        <v>147811</v>
      </c>
      <c r="T45" s="284">
        <v>540009</v>
      </c>
      <c r="U45" s="288" t="s">
        <v>259</v>
      </c>
      <c r="V45" s="289" t="s">
        <v>259</v>
      </c>
      <c r="W45" s="283">
        <v>30235</v>
      </c>
      <c r="X45" s="315">
        <v>347463</v>
      </c>
      <c r="Y45" s="316">
        <v>1009139</v>
      </c>
      <c r="Z45" s="293">
        <v>48249</v>
      </c>
      <c r="AA45" s="292">
        <v>5746596</v>
      </c>
      <c r="AB45" s="286">
        <v>74844</v>
      </c>
      <c r="AC45" s="287">
        <v>130041</v>
      </c>
      <c r="AD45" s="287">
        <v>163957</v>
      </c>
      <c r="AE45" s="293">
        <v>368842</v>
      </c>
      <c r="AF45" s="294">
        <v>57766</v>
      </c>
      <c r="AG45" s="294">
        <v>30222974</v>
      </c>
      <c r="AH45" s="295">
        <v>14835</v>
      </c>
      <c r="AI45" s="284">
        <v>5430</v>
      </c>
      <c r="AJ45" s="296">
        <v>20265</v>
      </c>
      <c r="AK45" s="294">
        <v>30243239</v>
      </c>
      <c r="AL45" s="294">
        <v>-2850</v>
      </c>
      <c r="AM45" s="297">
        <v>30240389</v>
      </c>
      <c r="AN45" s="288" t="s">
        <v>259</v>
      </c>
      <c r="AO45" s="248"/>
    </row>
    <row r="46" spans="1:41" s="249" customFormat="1" ht="27" customHeight="1" thickBot="1">
      <c r="A46" s="226"/>
      <c r="B46" s="317" t="s">
        <v>260</v>
      </c>
      <c r="C46" s="318">
        <v>1347841</v>
      </c>
      <c r="D46" s="281">
        <v>2229770</v>
      </c>
      <c r="E46" s="281">
        <v>61539459</v>
      </c>
      <c r="F46" s="281">
        <v>7340508</v>
      </c>
      <c r="G46" s="319">
        <v>72457578</v>
      </c>
      <c r="H46" s="318">
        <v>22839802</v>
      </c>
      <c r="I46" s="281">
        <v>21861704</v>
      </c>
      <c r="J46" s="281">
        <v>7918265</v>
      </c>
      <c r="K46" s="320">
        <v>52619771</v>
      </c>
      <c r="L46" s="321">
        <v>1449575</v>
      </c>
      <c r="M46" s="322">
        <v>5284145</v>
      </c>
      <c r="N46" s="323">
        <v>596740</v>
      </c>
      <c r="O46" s="281">
        <v>1166715</v>
      </c>
      <c r="P46" s="281">
        <v>950047</v>
      </c>
      <c r="Q46" s="281">
        <v>850419</v>
      </c>
      <c r="R46" s="281">
        <v>7880350</v>
      </c>
      <c r="S46" s="322">
        <v>557384</v>
      </c>
      <c r="T46" s="281">
        <v>1907379</v>
      </c>
      <c r="U46" s="324" t="s">
        <v>260</v>
      </c>
      <c r="V46" s="325" t="s">
        <v>260</v>
      </c>
      <c r="W46" s="323">
        <v>249245</v>
      </c>
      <c r="X46" s="326">
        <v>1219706</v>
      </c>
      <c r="Y46" s="322">
        <v>3541619</v>
      </c>
      <c r="Z46" s="291">
        <v>231254</v>
      </c>
      <c r="AA46" s="292">
        <v>25884578</v>
      </c>
      <c r="AB46" s="321">
        <v>540218</v>
      </c>
      <c r="AC46" s="322">
        <v>652717</v>
      </c>
      <c r="AD46" s="322">
        <v>783196</v>
      </c>
      <c r="AE46" s="291">
        <v>1976131</v>
      </c>
      <c r="AF46" s="327">
        <v>108196</v>
      </c>
      <c r="AG46" s="327">
        <v>152829862</v>
      </c>
      <c r="AH46" s="318">
        <v>51569</v>
      </c>
      <c r="AI46" s="281">
        <v>18857</v>
      </c>
      <c r="AJ46" s="319">
        <v>70426</v>
      </c>
      <c r="AK46" s="327">
        <v>152900288</v>
      </c>
      <c r="AL46" s="327">
        <v>41163</v>
      </c>
      <c r="AM46" s="328">
        <v>152941451</v>
      </c>
      <c r="AN46" s="324" t="s">
        <v>260</v>
      </c>
      <c r="AO46" s="248"/>
    </row>
    <row r="47" spans="1:3" ht="13.5">
      <c r="A47" s="226"/>
      <c r="C47" s="329"/>
    </row>
    <row r="48" spans="29:30" ht="13.5">
      <c r="AC48" s="330"/>
      <c r="AD48" s="330"/>
    </row>
    <row r="49" spans="29:30" ht="13.5">
      <c r="AC49" s="330"/>
      <c r="AD49" s="330"/>
    </row>
    <row r="50" spans="29:30" ht="13.5">
      <c r="AC50" s="330"/>
      <c r="AD50" s="330"/>
    </row>
    <row r="51" spans="29:30" ht="13.5">
      <c r="AC51" s="331"/>
      <c r="AD51" s="331"/>
    </row>
    <row r="52" spans="29:30" ht="13.5">
      <c r="AC52" s="330"/>
      <c r="AD52" s="330"/>
    </row>
    <row r="53" spans="29:30" ht="13.5">
      <c r="AC53" s="330"/>
      <c r="AD53" s="330"/>
    </row>
    <row r="54" spans="29:30" ht="13.5">
      <c r="AC54" s="330"/>
      <c r="AD54" s="330"/>
    </row>
    <row r="55" spans="29:30" ht="13.5">
      <c r="AC55" s="332"/>
      <c r="AD55" s="332"/>
    </row>
    <row r="56" spans="29:30" ht="13.5">
      <c r="AC56" s="333"/>
      <c r="AD56" s="333"/>
    </row>
  </sheetData>
  <sheetProtection/>
  <mergeCells count="2">
    <mergeCell ref="C3:G3"/>
    <mergeCell ref="H3:K3"/>
  </mergeCells>
  <printOptions horizontalCentered="1" verticalCentered="1"/>
  <pageMargins left="0.3937007874015748" right="0.1968503937007874" top="0.2755905511811024" bottom="0.2755905511811024" header="0.1968503937007874" footer="0.1968503937007874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向井</dc:creator>
  <cp:keywords/>
  <dc:description/>
  <cp:lastModifiedBy>奈良県</cp:lastModifiedBy>
  <cp:lastPrinted>2009-03-02T02:47:43Z</cp:lastPrinted>
  <dcterms:created xsi:type="dcterms:W3CDTF">1997-08-04T13:44:00Z</dcterms:created>
  <dcterms:modified xsi:type="dcterms:W3CDTF">2014-03-07T00:57:32Z</dcterms:modified>
  <cp:category/>
  <cp:version/>
  <cp:contentType/>
  <cp:contentStatus/>
</cp:coreProperties>
</file>