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6.34.7\経営計画\経営比較分析表\H29\1 (H300125)平成28年度決算｢経営比較分析表｣の分析等について\2 回答\"/>
    </mc:Choice>
  </mc:AlternateContent>
  <workbookProtection workbookPassword="B319" lockStructure="1"/>
  <bookViews>
    <workbookView xWindow="0" yWindow="0" windowWidth="10215" windowHeight="706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<sst xmlns="http://schemas.openxmlformats.org/spreadsheetml/2006/main" count="232" uniqueCount="120">
  <si>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</si>
  <si>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</si>
  <si>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</si>
  <si>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</si>
  <si>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</si>
  <si>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</si>
  <si>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</si>
  <si>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</si>
  <si>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</si>
  <si>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</si>
  <si>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</si>
  <si>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</si>
  <si>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</si>
  <si>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</si>
  <si>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</si>
  <si>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</si>
  <si>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</si>
  <si>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</si>
  <si>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</si>
  <si>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</si>
  <si>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</si>
  <si>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</si>
  <si>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</si>
  <si>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</si>
  <si>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</si>
  <si>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</si>
  <si>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</si>
  <si>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</si>
  <si>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</si>
  <si>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</si>
  <si>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</si>
  <si>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</si>
  <si>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</si>
  <si>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</si>
  <si>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</si>
  <si>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</si>
  <si>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</si>
  <si>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</si>
  <si>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</si>
  <si>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</si>
  <si>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</si>
  <si>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</si>
  <si>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</si>
  <si>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</si>
  <si>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</si>
  <si>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</si>
  <si>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</si>
  <si>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</si>
  <si>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</si>
  <si>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</si>
  <si>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</si>
  <si>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</si>
  <si>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</si>
  <si>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</si>
  <si>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</si>
  <si>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</si>
  <si>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</si>
  <si>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</si>
  <si>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</si>
  <si>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</si>
  <si>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</si>
  <si>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</si>
  <si>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</si>
  <si>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</si>
  <si>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</si>
  <si>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</si>
  <si>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</si>
  <si>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</si>
  <si>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</si>
  <si>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</si>
  <si>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</si>
  <si>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</si>
  <si>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</si>
  <si>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</si>
  <si>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</si>
  <si>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</si>
  <si>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</si>
  <si>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</si>
  <si>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</si>
  <si>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</si>
  <si>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</si>
  <si>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</si>
  <si>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</si>
  <si>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</si>
  <si>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</si>
  <si>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</si>
  <si>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</si>
  <si>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</si>
  <si>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</si>
  <si>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</si>
  <si>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</si>
  <si>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</si>
  <si>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</si>
  <si>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</si>
  <si>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</si>
  <si>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</si>
  <si>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</si>
  <si>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</si>
  <si>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</si>
  <si>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</si>
  <si>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</si>
  <si>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</si>
  <si>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</si>
  <si>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</si>
  <si>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</si>
  <si>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奈良県</t>
  </si>
  <si>
    <t>法適用</t>
  </si>
  <si>
    <t>水道事業</t>
  </si>
  <si>
    <t>用水供給事業</t>
  </si>
  <si>
    <t>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</si>
  <si>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</si>
  <si>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</si>
  <si>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</si>
  <si>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</si>
  <si>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</si>
  <si>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</si>
  <si>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有形固定資産減価償却率及び管路経年化率は用水供給事業の平均より高い水準にあり年々増加している。これまでは、耐用年数が短い機械設備等を中心に施設更新に取り組んできたことによる。管路は更新率が０％の年度が多く更新はあまり進んでいないといえる。
また、浄水池等のコンクリート構造物及び機械設備については、計画的な点検や修繕により長寿命化を図ることとしている。
</t>
  </si>
  <si>
    <t>その他</t>
    <rPh sb="2" eb="3">
      <t>タ</t>
    </rPh>
    <phoneticPr fontId="4"/>
  </si>
  <si>
    <t>平成２５年度の料金改定（引き下げ）により経常収支比率及び料金回収率が低下していたが、給水量の増加により用水供給事業の平均的な水準よりも高くなった。
流動比率は平成２６年度に大きく低下しているが、会計基準が変更されたことによるものであり、平均的な水準である。
企業債残高対給水収益比率は、平均より高い傾向であるが、これは水源開発に伴う負担額が大きかったことによるものである。また、累積欠損金もなく、企業債残高対給水収益比率も減少傾向にあることから、料金改定後も概ね健全な経営状態を保っている。
一方で、本県の水源は需要の多い地域から遠隔にあり導水管延長が長く、給水区域も給水量に比べ広範囲で送水管延長も長いため費用のうち資本費（減価償却費及び企業債利息）が割高になっている。また、現時点では建設当初ほど需要が伸びなかったため施設利用率が低い。このため給水原価が用水供給事業の平均よりも高くなっている。
有収率は、用水供給事業の平均より低いが９９％を超えており問題のない水準である。</t>
    <rPh sb="42" eb="45">
      <t>キュウスイリョウ</t>
    </rPh>
    <rPh sb="46" eb="48">
      <t>ゾウカ</t>
    </rPh>
    <rPh sb="67" eb="68">
      <t>タカ</t>
    </rPh>
    <phoneticPr fontId="4"/>
  </si>
  <si>
    <t>奈良県では用水供給事業を行う県営水道と市町村水道を一体で「県域水道」としてとらえ、県域全体で水道資産の効率化を図る「県域水道ファシリティマネジメント」に取り組んでいる。
具体的には、浄水場を有する市町村が老朽化した浄水場を更新して自己水を維持するのか、浄水場を更新せず県営水道に水源を転換するのかについて、費用対効果を踏まえ市町村とともに検討し、転換の意向がある市町村については県営水道への転換を進めている。平成３１年度までに給水区域内での占有率を５３％から５６％まで高めることとしている。
また、施設更新の際には将来の水需要に見合った規模にダウンサイジングを行い効率的な施設運用に取り組んでいる。
なお、管路更新計画に基づき管路更新が本格化すると長期にわたり多額の財源が必要となるため、今後は自己資金を活用して企業債の借入を最小限にとどめることにより、企業債残高の抑制に努め、将来の負担軽減を目指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</si>
</sst>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4" fillId="0" borderId="9"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10" xfId="1" applyFont="1" applyBorder="1" applyAlignment="1" applyProtection="1">
      <alignment horizontal="left" vertical="top" wrapText="1"/>
      <protection locked="0"/>
    </xf>
    <xf numFmtId="0" fontId="14" fillId="0" borderId="11" xfId="1" applyFont="1" applyBorder="1" applyAlignment="1" applyProtection="1">
      <alignment horizontal="left" vertical="top" wrapText="1"/>
      <protection locked="0"/>
    </xf>
    <xf numFmtId="0" fontId="14" fillId="0" borderId="1" xfId="1" applyFont="1" applyBorder="1" applyAlignment="1" applyProtection="1">
      <alignment horizontal="left" vertical="top" wrapText="1"/>
      <protection locked="0"/>
    </xf>
    <xf numFmtId="0" fontId="14"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quot;-&quot;">
                  <c:v>0.24</c:v>
                </c:pt>
                <c:pt idx="1">
                  <c:v>0</c:v>
                </c:pt>
                <c:pt idx="2">
                  <c:v>0</c:v>
                </c:pt>
                <c:pt idx="3">
                  <c:v>0</c:v>
                </c:pt>
                <c:pt idx="4">
                  <c:v>0</c:v>
                </c:pt>
              </c:numCache>
            </c:numRef>
          </c:val>
          <c:extLst>
            <c:ext xmlns:c16="http://schemas.microsoft.com/office/drawing/2014/chart" uri="{C3380CC4-5D6E-409C-BE32-E72D297353CC}">
              <c16:uniqueId val="{00000000-686F-4A80-B7B7-06FEDCB6805F}"/>
            </c:ext>
          </c:extLst>
        </c:ser>
        <c:dLbls>
          <c:showLegendKey val="0"/>
          <c:showVal val="0"/>
          <c:showCatName val="0"/>
          <c:showSerName val="0"/>
          <c:showPercent val="0"/>
          <c:showBubbleSize val="0"/>
        </c:dLbls>
        <c:gapWidth val="150"/>
        <c:axId val="89463040"/>
        <c:axId val="8948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0.16</c:v>
                </c:pt>
                <c:pt idx="1">
                  <c:v>0.25</c:v>
                </c:pt>
                <c:pt idx="2">
                  <c:v>0.13</c:v>
                </c:pt>
                <c:pt idx="3">
                  <c:v>0.26</c:v>
                </c:pt>
                <c:pt idx="4">
                  <c:v>0.24</c:v>
                </c:pt>
              </c:numCache>
            </c:numRef>
          </c:val>
          <c:smooth val="0"/>
          <c:extLst>
            <c:ext xmlns:c16="http://schemas.microsoft.com/office/drawing/2014/chart" uri="{C3380CC4-5D6E-409C-BE32-E72D297353CC}">
              <c16:uniqueId val="{00000001-686F-4A80-B7B7-06FEDCB6805F}"/>
            </c:ext>
          </c:extLst>
        </c:ser>
        <c:dLbls>
          <c:showLegendKey val="0"/>
          <c:showVal val="0"/>
          <c:showCatName val="0"/>
          <c:showSerName val="0"/>
          <c:showPercent val="0"/>
          <c:showBubbleSize val="0"/>
        </c:dLbls>
        <c:marker val="1"/>
        <c:smooth val="0"/>
        <c:axId val="89463040"/>
        <c:axId val="89485696"/>
      </c:lineChart>
      <c:dateAx>
        <c:axId val="89463040"/>
        <c:scaling>
          <c:orientation val="minMax"/>
        </c:scaling>
        <c:delete val="1"/>
        <c:axPos val="b"/>
        <c:numFmt formatCode="ge" sourceLinked="1"/>
        <c:majorTickMark val="none"/>
        <c:minorTickMark val="none"/>
        <c:tickLblPos val="none"/>
        <c:crossAx val="89485696"/>
        <c:crosses val="autoZero"/>
        <c:auto val="1"/>
        <c:lblOffset val="100"/>
        <c:baseTimeUnit val="years"/>
      </c:dateAx>
      <c:valAx>
        <c:axId val="8948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6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42.33</c:v>
                </c:pt>
                <c:pt idx="1">
                  <c:v>47.15</c:v>
                </c:pt>
                <c:pt idx="2">
                  <c:v>46.57</c:v>
                </c:pt>
                <c:pt idx="3">
                  <c:v>46.35</c:v>
                </c:pt>
                <c:pt idx="4">
                  <c:v>48.19</c:v>
                </c:pt>
              </c:numCache>
            </c:numRef>
          </c:val>
          <c:extLst>
            <c:ext xmlns:c16="http://schemas.microsoft.com/office/drawing/2014/chart" uri="{C3380CC4-5D6E-409C-BE32-E72D297353CC}">
              <c16:uniqueId val="{00000000-1B47-4938-BD4F-C5167B84584C}"/>
            </c:ext>
          </c:extLst>
        </c:ser>
        <c:dLbls>
          <c:showLegendKey val="0"/>
          <c:showVal val="0"/>
          <c:showCatName val="0"/>
          <c:showSerName val="0"/>
          <c:showPercent val="0"/>
          <c:showBubbleSize val="0"/>
        </c:dLbls>
        <c:gapWidth val="150"/>
        <c:axId val="90029440"/>
        <c:axId val="9004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64.55</c:v>
                </c:pt>
                <c:pt idx="1">
                  <c:v>64.12</c:v>
                </c:pt>
                <c:pt idx="2">
                  <c:v>62.69</c:v>
                </c:pt>
                <c:pt idx="3">
                  <c:v>61.82</c:v>
                </c:pt>
                <c:pt idx="4">
                  <c:v>61.66</c:v>
                </c:pt>
              </c:numCache>
            </c:numRef>
          </c:val>
          <c:smooth val="0"/>
          <c:extLst>
            <c:ext xmlns:c16="http://schemas.microsoft.com/office/drawing/2014/chart" uri="{C3380CC4-5D6E-409C-BE32-E72D297353CC}">
              <c16:uniqueId val="{00000001-1B47-4938-BD4F-C5167B84584C}"/>
            </c:ext>
          </c:extLst>
        </c:ser>
        <c:dLbls>
          <c:showLegendKey val="0"/>
          <c:showVal val="0"/>
          <c:showCatName val="0"/>
          <c:showSerName val="0"/>
          <c:showPercent val="0"/>
          <c:showBubbleSize val="0"/>
        </c:dLbls>
        <c:marker val="1"/>
        <c:smooth val="0"/>
        <c:axId val="90029440"/>
        <c:axId val="90043904"/>
      </c:lineChart>
      <c:dateAx>
        <c:axId val="90029440"/>
        <c:scaling>
          <c:orientation val="minMax"/>
        </c:scaling>
        <c:delete val="1"/>
        <c:axPos val="b"/>
        <c:numFmt formatCode="ge" sourceLinked="1"/>
        <c:majorTickMark val="none"/>
        <c:minorTickMark val="none"/>
        <c:tickLblPos val="none"/>
        <c:crossAx val="90043904"/>
        <c:crosses val="autoZero"/>
        <c:auto val="1"/>
        <c:lblOffset val="100"/>
        <c:baseTimeUnit val="years"/>
      </c:dateAx>
      <c:valAx>
        <c:axId val="9004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2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98.72</c:v>
                </c:pt>
                <c:pt idx="1">
                  <c:v>99.89</c:v>
                </c:pt>
                <c:pt idx="2">
                  <c:v>99.27</c:v>
                </c:pt>
                <c:pt idx="3">
                  <c:v>99.75</c:v>
                </c:pt>
                <c:pt idx="4">
                  <c:v>99.96</c:v>
                </c:pt>
              </c:numCache>
            </c:numRef>
          </c:val>
          <c:extLst>
            <c:ext xmlns:c16="http://schemas.microsoft.com/office/drawing/2014/chart" uri="{C3380CC4-5D6E-409C-BE32-E72D297353CC}">
              <c16:uniqueId val="{00000000-DABE-40FA-B240-DB6DEE198E13}"/>
            </c:ext>
          </c:extLst>
        </c:ser>
        <c:dLbls>
          <c:showLegendKey val="0"/>
          <c:showVal val="0"/>
          <c:showCatName val="0"/>
          <c:showSerName val="0"/>
          <c:showPercent val="0"/>
          <c:showBubbleSize val="0"/>
        </c:dLbls>
        <c:gapWidth val="150"/>
        <c:axId val="92097536"/>
        <c:axId val="9210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99.93</c:v>
                </c:pt>
                <c:pt idx="1">
                  <c:v>100.12</c:v>
                </c:pt>
                <c:pt idx="2">
                  <c:v>100.12</c:v>
                </c:pt>
                <c:pt idx="3">
                  <c:v>100.03</c:v>
                </c:pt>
                <c:pt idx="4">
                  <c:v>100.05</c:v>
                </c:pt>
              </c:numCache>
            </c:numRef>
          </c:val>
          <c:smooth val="0"/>
          <c:extLst>
            <c:ext xmlns:c16="http://schemas.microsoft.com/office/drawing/2014/chart" uri="{C3380CC4-5D6E-409C-BE32-E72D297353CC}">
              <c16:uniqueId val="{00000001-DABE-40FA-B240-DB6DEE198E13}"/>
            </c:ext>
          </c:extLst>
        </c:ser>
        <c:dLbls>
          <c:showLegendKey val="0"/>
          <c:showVal val="0"/>
          <c:showCatName val="0"/>
          <c:showSerName val="0"/>
          <c:showPercent val="0"/>
          <c:showBubbleSize val="0"/>
        </c:dLbls>
        <c:marker val="1"/>
        <c:smooth val="0"/>
        <c:axId val="92097536"/>
        <c:axId val="92103808"/>
      </c:lineChart>
      <c:dateAx>
        <c:axId val="92097536"/>
        <c:scaling>
          <c:orientation val="minMax"/>
        </c:scaling>
        <c:delete val="1"/>
        <c:axPos val="b"/>
        <c:numFmt formatCode="ge" sourceLinked="1"/>
        <c:majorTickMark val="none"/>
        <c:minorTickMark val="none"/>
        <c:tickLblPos val="none"/>
        <c:crossAx val="92103808"/>
        <c:crosses val="autoZero"/>
        <c:auto val="1"/>
        <c:lblOffset val="100"/>
        <c:baseTimeUnit val="years"/>
      </c:dateAx>
      <c:valAx>
        <c:axId val="9210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9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121.32</c:v>
                </c:pt>
                <c:pt idx="1">
                  <c:v>113.3</c:v>
                </c:pt>
                <c:pt idx="2">
                  <c:v>111.81</c:v>
                </c:pt>
                <c:pt idx="3">
                  <c:v>112.5</c:v>
                </c:pt>
                <c:pt idx="4">
                  <c:v>116.9</c:v>
                </c:pt>
              </c:numCache>
            </c:numRef>
          </c:val>
          <c:extLst>
            <c:ext xmlns:c16="http://schemas.microsoft.com/office/drawing/2014/chart" uri="{C3380CC4-5D6E-409C-BE32-E72D297353CC}">
              <c16:uniqueId val="{00000000-6FA0-46BD-B0C8-E24A3B0A6A10}"/>
            </c:ext>
          </c:extLst>
        </c:ser>
        <c:dLbls>
          <c:showLegendKey val="0"/>
          <c:showVal val="0"/>
          <c:showCatName val="0"/>
          <c:showSerName val="0"/>
          <c:showPercent val="0"/>
          <c:showBubbleSize val="0"/>
        </c:dLbls>
        <c:gapWidth val="150"/>
        <c:axId val="89503616"/>
        <c:axId val="8951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113.88</c:v>
                </c:pt>
                <c:pt idx="2">
                  <c:v>113.47</c:v>
                </c:pt>
                <c:pt idx="3">
                  <c:v>113.33</c:v>
                </c:pt>
                <c:pt idx="4">
                  <c:v>114.05</c:v>
                </c:pt>
              </c:numCache>
            </c:numRef>
          </c:val>
          <c:smooth val="0"/>
          <c:extLst>
            <c:ext xmlns:c16="http://schemas.microsoft.com/office/drawing/2014/chart" uri="{C3380CC4-5D6E-409C-BE32-E72D297353CC}">
              <c16:uniqueId val="{00000001-6FA0-46BD-B0C8-E24A3B0A6A10}"/>
            </c:ext>
          </c:extLst>
        </c:ser>
        <c:dLbls>
          <c:showLegendKey val="0"/>
          <c:showVal val="0"/>
          <c:showCatName val="0"/>
          <c:showSerName val="0"/>
          <c:showPercent val="0"/>
          <c:showBubbleSize val="0"/>
        </c:dLbls>
        <c:marker val="1"/>
        <c:smooth val="0"/>
        <c:axId val="89503616"/>
        <c:axId val="89513984"/>
      </c:lineChart>
      <c:dateAx>
        <c:axId val="89503616"/>
        <c:scaling>
          <c:orientation val="minMax"/>
        </c:scaling>
        <c:delete val="1"/>
        <c:axPos val="b"/>
        <c:numFmt formatCode="ge" sourceLinked="1"/>
        <c:majorTickMark val="none"/>
        <c:minorTickMark val="none"/>
        <c:tickLblPos val="none"/>
        <c:crossAx val="89513984"/>
        <c:crosses val="autoZero"/>
        <c:auto val="1"/>
        <c:lblOffset val="100"/>
        <c:baseTimeUnit val="years"/>
      </c:dateAx>
      <c:valAx>
        <c:axId val="89513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50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44.94</c:v>
                </c:pt>
                <c:pt idx="1">
                  <c:v>46.09</c:v>
                </c:pt>
                <c:pt idx="2">
                  <c:v>58.56</c:v>
                </c:pt>
                <c:pt idx="3">
                  <c:v>60.74</c:v>
                </c:pt>
                <c:pt idx="4">
                  <c:v>62.28</c:v>
                </c:pt>
              </c:numCache>
            </c:numRef>
          </c:val>
          <c:extLst>
            <c:ext xmlns:c16="http://schemas.microsoft.com/office/drawing/2014/chart" uri="{C3380CC4-5D6E-409C-BE32-E72D297353CC}">
              <c16:uniqueId val="{00000000-0D2B-4B1D-B66E-3E8A890C8B9D}"/>
            </c:ext>
          </c:extLst>
        </c:ser>
        <c:dLbls>
          <c:showLegendKey val="0"/>
          <c:showVal val="0"/>
          <c:showCatName val="0"/>
          <c:showSerName val="0"/>
          <c:showPercent val="0"/>
          <c:showBubbleSize val="0"/>
        </c:dLbls>
        <c:gapWidth val="150"/>
        <c:axId val="89744896"/>
        <c:axId val="8974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38.86</c:v>
                </c:pt>
                <c:pt idx="1">
                  <c:v>39.81</c:v>
                </c:pt>
                <c:pt idx="2">
                  <c:v>51.44</c:v>
                </c:pt>
                <c:pt idx="3">
                  <c:v>52.4</c:v>
                </c:pt>
                <c:pt idx="4">
                  <c:v>53.56</c:v>
                </c:pt>
              </c:numCache>
            </c:numRef>
          </c:val>
          <c:smooth val="0"/>
          <c:extLst>
            <c:ext xmlns:c16="http://schemas.microsoft.com/office/drawing/2014/chart" uri="{C3380CC4-5D6E-409C-BE32-E72D297353CC}">
              <c16:uniqueId val="{00000001-0D2B-4B1D-B66E-3E8A890C8B9D}"/>
            </c:ext>
          </c:extLst>
        </c:ser>
        <c:dLbls>
          <c:showLegendKey val="0"/>
          <c:showVal val="0"/>
          <c:showCatName val="0"/>
          <c:showSerName val="0"/>
          <c:showPercent val="0"/>
          <c:showBubbleSize val="0"/>
        </c:dLbls>
        <c:marker val="1"/>
        <c:smooth val="0"/>
        <c:axId val="89744896"/>
        <c:axId val="89746816"/>
      </c:lineChart>
      <c:dateAx>
        <c:axId val="89744896"/>
        <c:scaling>
          <c:orientation val="minMax"/>
        </c:scaling>
        <c:delete val="1"/>
        <c:axPos val="b"/>
        <c:numFmt formatCode="ge" sourceLinked="1"/>
        <c:majorTickMark val="none"/>
        <c:minorTickMark val="none"/>
        <c:tickLblPos val="none"/>
        <c:crossAx val="89746816"/>
        <c:crosses val="autoZero"/>
        <c:auto val="1"/>
        <c:lblOffset val="100"/>
        <c:baseTimeUnit val="years"/>
      </c:dateAx>
      <c:valAx>
        <c:axId val="8974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4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28.09</c:v>
                </c:pt>
                <c:pt idx="1">
                  <c:v>33.590000000000003</c:v>
                </c:pt>
                <c:pt idx="2">
                  <c:v>39.57</c:v>
                </c:pt>
                <c:pt idx="3">
                  <c:v>41.88</c:v>
                </c:pt>
                <c:pt idx="4">
                  <c:v>41.99</c:v>
                </c:pt>
              </c:numCache>
            </c:numRef>
          </c:val>
          <c:extLst>
            <c:ext xmlns:c16="http://schemas.microsoft.com/office/drawing/2014/chart" uri="{C3380CC4-5D6E-409C-BE32-E72D297353CC}">
              <c16:uniqueId val="{00000000-E485-48AC-A87A-2557D8350A90}"/>
            </c:ext>
          </c:extLst>
        </c:ser>
        <c:dLbls>
          <c:showLegendKey val="0"/>
          <c:showVal val="0"/>
          <c:showCatName val="0"/>
          <c:showSerName val="0"/>
          <c:showPercent val="0"/>
          <c:showBubbleSize val="0"/>
        </c:dLbls>
        <c:gapWidth val="150"/>
        <c:axId val="89769088"/>
        <c:axId val="8977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12.13</c:v>
                </c:pt>
                <c:pt idx="1">
                  <c:v>13.72</c:v>
                </c:pt>
                <c:pt idx="2">
                  <c:v>16.77</c:v>
                </c:pt>
                <c:pt idx="3">
                  <c:v>18.05</c:v>
                </c:pt>
                <c:pt idx="4">
                  <c:v>19.440000000000001</c:v>
                </c:pt>
              </c:numCache>
            </c:numRef>
          </c:val>
          <c:smooth val="0"/>
          <c:extLst>
            <c:ext xmlns:c16="http://schemas.microsoft.com/office/drawing/2014/chart" uri="{C3380CC4-5D6E-409C-BE32-E72D297353CC}">
              <c16:uniqueId val="{00000001-E485-48AC-A87A-2557D8350A90}"/>
            </c:ext>
          </c:extLst>
        </c:ser>
        <c:dLbls>
          <c:showLegendKey val="0"/>
          <c:showVal val="0"/>
          <c:showCatName val="0"/>
          <c:showSerName val="0"/>
          <c:showPercent val="0"/>
          <c:showBubbleSize val="0"/>
        </c:dLbls>
        <c:marker val="1"/>
        <c:smooth val="0"/>
        <c:axId val="89769088"/>
        <c:axId val="89771008"/>
      </c:lineChart>
      <c:dateAx>
        <c:axId val="89769088"/>
        <c:scaling>
          <c:orientation val="minMax"/>
        </c:scaling>
        <c:delete val="1"/>
        <c:axPos val="b"/>
        <c:numFmt formatCode="ge" sourceLinked="1"/>
        <c:majorTickMark val="none"/>
        <c:minorTickMark val="none"/>
        <c:tickLblPos val="none"/>
        <c:crossAx val="89771008"/>
        <c:crosses val="autoZero"/>
        <c:auto val="1"/>
        <c:lblOffset val="100"/>
        <c:baseTimeUnit val="years"/>
      </c:dateAx>
      <c:valAx>
        <c:axId val="8977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6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FE-4630-BF18-E9E7E05D9ACA}"/>
            </c:ext>
          </c:extLst>
        </c:ser>
        <c:dLbls>
          <c:showLegendKey val="0"/>
          <c:showVal val="0"/>
          <c:showCatName val="0"/>
          <c:showSerName val="0"/>
          <c:showPercent val="0"/>
          <c:showBubbleSize val="0"/>
        </c:dLbls>
        <c:gapWidth val="150"/>
        <c:axId val="89801856"/>
        <c:axId val="8980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23.57</c:v>
                </c:pt>
                <c:pt idx="1">
                  <c:v>21.34</c:v>
                </c:pt>
                <c:pt idx="2">
                  <c:v>16.89</c:v>
                </c:pt>
                <c:pt idx="3">
                  <c:v>17.39</c:v>
                </c:pt>
                <c:pt idx="4">
                  <c:v>12.65</c:v>
                </c:pt>
              </c:numCache>
            </c:numRef>
          </c:val>
          <c:smooth val="0"/>
          <c:extLst>
            <c:ext xmlns:c16="http://schemas.microsoft.com/office/drawing/2014/chart" uri="{C3380CC4-5D6E-409C-BE32-E72D297353CC}">
              <c16:uniqueId val="{00000001-63FE-4630-BF18-E9E7E05D9ACA}"/>
            </c:ext>
          </c:extLst>
        </c:ser>
        <c:dLbls>
          <c:showLegendKey val="0"/>
          <c:showVal val="0"/>
          <c:showCatName val="0"/>
          <c:showSerName val="0"/>
          <c:showPercent val="0"/>
          <c:showBubbleSize val="0"/>
        </c:dLbls>
        <c:marker val="1"/>
        <c:smooth val="0"/>
        <c:axId val="89801856"/>
        <c:axId val="89803776"/>
      </c:lineChart>
      <c:dateAx>
        <c:axId val="89801856"/>
        <c:scaling>
          <c:orientation val="minMax"/>
        </c:scaling>
        <c:delete val="1"/>
        <c:axPos val="b"/>
        <c:numFmt formatCode="ge" sourceLinked="1"/>
        <c:majorTickMark val="none"/>
        <c:minorTickMark val="none"/>
        <c:tickLblPos val="none"/>
        <c:crossAx val="89803776"/>
        <c:crosses val="autoZero"/>
        <c:auto val="1"/>
        <c:lblOffset val="100"/>
        <c:baseTimeUnit val="years"/>
      </c:dateAx>
      <c:valAx>
        <c:axId val="89803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80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1282.56</c:v>
                </c:pt>
                <c:pt idx="1">
                  <c:v>1677.39</c:v>
                </c:pt>
                <c:pt idx="2">
                  <c:v>292.73</c:v>
                </c:pt>
                <c:pt idx="3">
                  <c:v>313.54000000000002</c:v>
                </c:pt>
                <c:pt idx="4">
                  <c:v>364.93</c:v>
                </c:pt>
              </c:numCache>
            </c:numRef>
          </c:val>
          <c:extLst>
            <c:ext xmlns:c16="http://schemas.microsoft.com/office/drawing/2014/chart" uri="{C3380CC4-5D6E-409C-BE32-E72D297353CC}">
              <c16:uniqueId val="{00000000-1971-4067-8252-1E0B6D463BE7}"/>
            </c:ext>
          </c:extLst>
        </c:ser>
        <c:dLbls>
          <c:showLegendKey val="0"/>
          <c:showVal val="0"/>
          <c:showCatName val="0"/>
          <c:showSerName val="0"/>
          <c:showPercent val="0"/>
          <c:showBubbleSize val="0"/>
        </c:dLbls>
        <c:gapWidth val="150"/>
        <c:axId val="89817856"/>
        <c:axId val="8981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654.97</c:v>
                </c:pt>
                <c:pt idx="1">
                  <c:v>634.53</c:v>
                </c:pt>
                <c:pt idx="2">
                  <c:v>200.22</c:v>
                </c:pt>
                <c:pt idx="3">
                  <c:v>212.95</c:v>
                </c:pt>
                <c:pt idx="4">
                  <c:v>224.41</c:v>
                </c:pt>
              </c:numCache>
            </c:numRef>
          </c:val>
          <c:smooth val="0"/>
          <c:extLst>
            <c:ext xmlns:c16="http://schemas.microsoft.com/office/drawing/2014/chart" uri="{C3380CC4-5D6E-409C-BE32-E72D297353CC}">
              <c16:uniqueId val="{00000001-1971-4067-8252-1E0B6D463BE7}"/>
            </c:ext>
          </c:extLst>
        </c:ser>
        <c:dLbls>
          <c:showLegendKey val="0"/>
          <c:showVal val="0"/>
          <c:showCatName val="0"/>
          <c:showSerName val="0"/>
          <c:showPercent val="0"/>
          <c:showBubbleSize val="0"/>
        </c:dLbls>
        <c:marker val="1"/>
        <c:smooth val="0"/>
        <c:axId val="89817856"/>
        <c:axId val="89819776"/>
      </c:lineChart>
      <c:dateAx>
        <c:axId val="89817856"/>
        <c:scaling>
          <c:orientation val="minMax"/>
        </c:scaling>
        <c:delete val="1"/>
        <c:axPos val="b"/>
        <c:numFmt formatCode="ge" sourceLinked="1"/>
        <c:majorTickMark val="none"/>
        <c:minorTickMark val="none"/>
        <c:tickLblPos val="none"/>
        <c:crossAx val="89819776"/>
        <c:crosses val="autoZero"/>
        <c:auto val="1"/>
        <c:lblOffset val="100"/>
        <c:baseTimeUnit val="years"/>
      </c:dateAx>
      <c:valAx>
        <c:axId val="89819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81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499.19</c:v>
                </c:pt>
                <c:pt idx="1">
                  <c:v>508.7</c:v>
                </c:pt>
                <c:pt idx="2">
                  <c:v>465.38</c:v>
                </c:pt>
                <c:pt idx="3">
                  <c:v>417.66</c:v>
                </c:pt>
                <c:pt idx="4">
                  <c:v>360.3</c:v>
                </c:pt>
              </c:numCache>
            </c:numRef>
          </c:val>
          <c:extLst>
            <c:ext xmlns:c16="http://schemas.microsoft.com/office/drawing/2014/chart" uri="{C3380CC4-5D6E-409C-BE32-E72D297353CC}">
              <c16:uniqueId val="{00000000-7AFD-4B2D-8F04-DEDE6F2417E1}"/>
            </c:ext>
          </c:extLst>
        </c:ser>
        <c:dLbls>
          <c:showLegendKey val="0"/>
          <c:showVal val="0"/>
          <c:showCatName val="0"/>
          <c:showSerName val="0"/>
          <c:showPercent val="0"/>
          <c:showBubbleSize val="0"/>
        </c:dLbls>
        <c:gapWidth val="150"/>
        <c:axId val="89915776"/>
        <c:axId val="8991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383.75</c:v>
                </c:pt>
                <c:pt idx="1">
                  <c:v>368.94</c:v>
                </c:pt>
                <c:pt idx="2">
                  <c:v>351.06</c:v>
                </c:pt>
                <c:pt idx="3">
                  <c:v>333.48</c:v>
                </c:pt>
                <c:pt idx="4">
                  <c:v>320.31</c:v>
                </c:pt>
              </c:numCache>
            </c:numRef>
          </c:val>
          <c:smooth val="0"/>
          <c:extLst>
            <c:ext xmlns:c16="http://schemas.microsoft.com/office/drawing/2014/chart" uri="{C3380CC4-5D6E-409C-BE32-E72D297353CC}">
              <c16:uniqueId val="{00000001-7AFD-4B2D-8F04-DEDE6F2417E1}"/>
            </c:ext>
          </c:extLst>
        </c:ser>
        <c:dLbls>
          <c:showLegendKey val="0"/>
          <c:showVal val="0"/>
          <c:showCatName val="0"/>
          <c:showSerName val="0"/>
          <c:showPercent val="0"/>
          <c:showBubbleSize val="0"/>
        </c:dLbls>
        <c:marker val="1"/>
        <c:smooth val="0"/>
        <c:axId val="89915776"/>
        <c:axId val="89917696"/>
      </c:lineChart>
      <c:dateAx>
        <c:axId val="89915776"/>
        <c:scaling>
          <c:orientation val="minMax"/>
        </c:scaling>
        <c:delete val="1"/>
        <c:axPos val="b"/>
        <c:numFmt formatCode="ge" sourceLinked="1"/>
        <c:majorTickMark val="none"/>
        <c:minorTickMark val="none"/>
        <c:tickLblPos val="none"/>
        <c:crossAx val="89917696"/>
        <c:crosses val="autoZero"/>
        <c:auto val="1"/>
        <c:lblOffset val="100"/>
        <c:baseTimeUnit val="years"/>
      </c:dateAx>
      <c:valAx>
        <c:axId val="89917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91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120.44</c:v>
                </c:pt>
                <c:pt idx="1">
                  <c:v>112.68</c:v>
                </c:pt>
                <c:pt idx="2">
                  <c:v>113.04</c:v>
                </c:pt>
                <c:pt idx="3">
                  <c:v>113.81</c:v>
                </c:pt>
                <c:pt idx="4">
                  <c:v>119.08</c:v>
                </c:pt>
              </c:numCache>
            </c:numRef>
          </c:val>
          <c:extLst>
            <c:ext xmlns:c16="http://schemas.microsoft.com/office/drawing/2014/chart" uri="{C3380CC4-5D6E-409C-BE32-E72D297353CC}">
              <c16:uniqueId val="{00000000-0187-403A-BB11-461333552B54}"/>
            </c:ext>
          </c:extLst>
        </c:ser>
        <c:dLbls>
          <c:showLegendKey val="0"/>
          <c:showVal val="0"/>
          <c:showCatName val="0"/>
          <c:showSerName val="0"/>
          <c:showPercent val="0"/>
          <c:showBubbleSize val="0"/>
        </c:dLbls>
        <c:gapWidth val="150"/>
        <c:axId val="89968640"/>
        <c:axId val="8997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110.39</c:v>
                </c:pt>
                <c:pt idx="1">
                  <c:v>111.12</c:v>
                </c:pt>
                <c:pt idx="2">
                  <c:v>112.92</c:v>
                </c:pt>
                <c:pt idx="3">
                  <c:v>112.81</c:v>
                </c:pt>
                <c:pt idx="4">
                  <c:v>113.88</c:v>
                </c:pt>
              </c:numCache>
            </c:numRef>
          </c:val>
          <c:smooth val="0"/>
          <c:extLst>
            <c:ext xmlns:c16="http://schemas.microsoft.com/office/drawing/2014/chart" uri="{C3380CC4-5D6E-409C-BE32-E72D297353CC}">
              <c16:uniqueId val="{00000001-0187-403A-BB11-461333552B54}"/>
            </c:ext>
          </c:extLst>
        </c:ser>
        <c:dLbls>
          <c:showLegendKey val="0"/>
          <c:showVal val="0"/>
          <c:showCatName val="0"/>
          <c:showSerName val="0"/>
          <c:showPercent val="0"/>
          <c:showBubbleSize val="0"/>
        </c:dLbls>
        <c:marker val="1"/>
        <c:smooth val="0"/>
        <c:axId val="89968640"/>
        <c:axId val="89970560"/>
      </c:lineChart>
      <c:dateAx>
        <c:axId val="89968640"/>
        <c:scaling>
          <c:orientation val="minMax"/>
        </c:scaling>
        <c:delete val="1"/>
        <c:axPos val="b"/>
        <c:numFmt formatCode="ge" sourceLinked="1"/>
        <c:majorTickMark val="none"/>
        <c:minorTickMark val="none"/>
        <c:tickLblPos val="none"/>
        <c:crossAx val="89970560"/>
        <c:crosses val="autoZero"/>
        <c:auto val="1"/>
        <c:lblOffset val="100"/>
        <c:baseTimeUnit val="years"/>
      </c:dateAx>
      <c:valAx>
        <c:axId val="8997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6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116.26</c:v>
                </c:pt>
                <c:pt idx="1">
                  <c:v>111.28</c:v>
                </c:pt>
                <c:pt idx="2">
                  <c:v>110.93</c:v>
                </c:pt>
                <c:pt idx="3">
                  <c:v>110</c:v>
                </c:pt>
                <c:pt idx="4">
                  <c:v>103.62</c:v>
                </c:pt>
              </c:numCache>
            </c:numRef>
          </c:val>
          <c:extLst>
            <c:ext xmlns:c16="http://schemas.microsoft.com/office/drawing/2014/chart" uri="{C3380CC4-5D6E-409C-BE32-E72D297353CC}">
              <c16:uniqueId val="{00000000-FE3C-4816-8BF8-B1C480467683}"/>
            </c:ext>
          </c:extLst>
        </c:ser>
        <c:dLbls>
          <c:showLegendKey val="0"/>
          <c:showVal val="0"/>
          <c:showCatName val="0"/>
          <c:showSerName val="0"/>
          <c:showPercent val="0"/>
          <c:showBubbleSize val="0"/>
        </c:dLbls>
        <c:gapWidth val="150"/>
        <c:axId val="89988480"/>
        <c:axId val="9000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76.81</c:v>
                </c:pt>
                <c:pt idx="1">
                  <c:v>75.75</c:v>
                </c:pt>
                <c:pt idx="2">
                  <c:v>75.3</c:v>
                </c:pt>
                <c:pt idx="3">
                  <c:v>75.3</c:v>
                </c:pt>
                <c:pt idx="4">
                  <c:v>74.02</c:v>
                </c:pt>
              </c:numCache>
            </c:numRef>
          </c:val>
          <c:smooth val="0"/>
          <c:extLst>
            <c:ext xmlns:c16="http://schemas.microsoft.com/office/drawing/2014/chart" uri="{C3380CC4-5D6E-409C-BE32-E72D297353CC}">
              <c16:uniqueId val="{00000001-FE3C-4816-8BF8-B1C480467683}"/>
            </c:ext>
          </c:extLst>
        </c:ser>
        <c:dLbls>
          <c:showLegendKey val="0"/>
          <c:showVal val="0"/>
          <c:showCatName val="0"/>
          <c:showSerName val="0"/>
          <c:showPercent val="0"/>
          <c:showBubbleSize val="0"/>
        </c:dLbls>
        <c:marker val="1"/>
        <c:smooth val="0"/>
        <c:axId val="89988480"/>
        <c:axId val="90002944"/>
      </c:lineChart>
      <c:dateAx>
        <c:axId val="89988480"/>
        <c:scaling>
          <c:orientation val="minMax"/>
        </c:scaling>
        <c:delete val="1"/>
        <c:axPos val="b"/>
        <c:numFmt formatCode="ge" sourceLinked="1"/>
        <c:majorTickMark val="none"/>
        <c:minorTickMark val="none"/>
        <c:tickLblPos val="none"/>
        <c:crossAx val="90002944"/>
        <c:crosses val="autoZero"/>
        <c:auto val="1"/>
        <c:lblOffset val="100"/>
        <c:baseTimeUnit val="years"/>
      </c:dateAx>
      <c:valAx>
        <c:axId val="9000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8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【74.02】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1" zoomScale="80" zoomScaleNormal="80" workbookViewId="0">
      <selection activeCell="CC72" sqref="CC7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9" t="str">
        <f>データ!H6</f>
        <v>奈良県</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c r="A8" s="2"/>
      <c r="B8" s="83" t="str">
        <f>データ!$I$6</f>
        <v>法適用</v>
      </c>
      <c r="C8" s="84"/>
      <c r="D8" s="84"/>
      <c r="E8" s="84"/>
      <c r="F8" s="84"/>
      <c r="G8" s="84"/>
      <c r="H8" s="84"/>
      <c r="I8" s="83" t="str">
        <f>データ!$J$6</f>
        <v>水道事業</v>
      </c>
      <c r="J8" s="84"/>
      <c r="K8" s="84"/>
      <c r="L8" s="84"/>
      <c r="M8" s="84"/>
      <c r="N8" s="84"/>
      <c r="O8" s="85"/>
      <c r="P8" s="86" t="str">
        <f>データ!$K$6</f>
        <v>用水供給事業</v>
      </c>
      <c r="Q8" s="86"/>
      <c r="R8" s="86"/>
      <c r="S8" s="86"/>
      <c r="T8" s="86"/>
      <c r="U8" s="86"/>
      <c r="V8" s="86"/>
      <c r="W8" s="86" t="str">
        <f>データ!$L$6</f>
        <v>B</v>
      </c>
      <c r="X8" s="86"/>
      <c r="Y8" s="86"/>
      <c r="Z8" s="86"/>
      <c r="AA8" s="86"/>
      <c r="AB8" s="86"/>
      <c r="AC8" s="86"/>
      <c r="AD8" s="87" t="s">
        <v>117</v>
      </c>
      <c r="AE8" s="87"/>
      <c r="AF8" s="87"/>
      <c r="AG8" s="87"/>
      <c r="AH8" s="87"/>
      <c r="AI8" s="87"/>
      <c r="AJ8" s="87"/>
      <c r="AK8" s="5"/>
      <c r="AL8" s="74">
        <f>データ!$R$6</f>
        <v>1380181</v>
      </c>
      <c r="AM8" s="74"/>
      <c r="AN8" s="74"/>
      <c r="AO8" s="74"/>
      <c r="AP8" s="74"/>
      <c r="AQ8" s="74"/>
      <c r="AR8" s="74"/>
      <c r="AS8" s="74"/>
      <c r="AT8" s="70">
        <f>データ!$S$6</f>
        <v>3690.94</v>
      </c>
      <c r="AU8" s="71"/>
      <c r="AV8" s="71"/>
      <c r="AW8" s="71"/>
      <c r="AX8" s="71"/>
      <c r="AY8" s="71"/>
      <c r="AZ8" s="71"/>
      <c r="BA8" s="71"/>
      <c r="BB8" s="73">
        <f>データ!$T$6</f>
        <v>373.94</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c r="A10" s="2"/>
      <c r="B10" s="70" t="str">
        <f>データ!$N$6</f>
        <v>-</v>
      </c>
      <c r="C10" s="71"/>
      <c r="D10" s="71"/>
      <c r="E10" s="71"/>
      <c r="F10" s="71"/>
      <c r="G10" s="71"/>
      <c r="H10" s="71"/>
      <c r="I10" s="70">
        <f>データ!$O$6</f>
        <v>72.06</v>
      </c>
      <c r="J10" s="71"/>
      <c r="K10" s="71"/>
      <c r="L10" s="71"/>
      <c r="M10" s="71"/>
      <c r="N10" s="71"/>
      <c r="O10" s="72"/>
      <c r="P10" s="73">
        <f>データ!$P$6</f>
        <v>98.51</v>
      </c>
      <c r="Q10" s="73"/>
      <c r="R10" s="73"/>
      <c r="S10" s="73"/>
      <c r="T10" s="73"/>
      <c r="U10" s="73"/>
      <c r="V10" s="73"/>
      <c r="W10" s="74">
        <f>データ!$Q$6</f>
        <v>0</v>
      </c>
      <c r="X10" s="74"/>
      <c r="Y10" s="74"/>
      <c r="Z10" s="74"/>
      <c r="AA10" s="74"/>
      <c r="AB10" s="74"/>
      <c r="AC10" s="74"/>
      <c r="AD10" s="2"/>
      <c r="AE10" s="2"/>
      <c r="AF10" s="2"/>
      <c r="AG10" s="2"/>
      <c r="AH10" s="5"/>
      <c r="AI10" s="5"/>
      <c r="AJ10" s="5"/>
      <c r="AK10" s="5"/>
      <c r="AL10" s="74">
        <f>データ!$U$6</f>
        <v>1275599</v>
      </c>
      <c r="AM10" s="74"/>
      <c r="AN10" s="74"/>
      <c r="AO10" s="74"/>
      <c r="AP10" s="74"/>
      <c r="AQ10" s="74"/>
      <c r="AR10" s="74"/>
      <c r="AS10" s="74"/>
      <c r="AT10" s="70">
        <f>データ!$V$6</f>
        <v>1150.1300000000001</v>
      </c>
      <c r="AU10" s="71"/>
      <c r="AV10" s="71"/>
      <c r="AW10" s="71"/>
      <c r="AX10" s="71"/>
      <c r="AY10" s="71"/>
      <c r="AZ10" s="71"/>
      <c r="BA10" s="71"/>
      <c r="BB10" s="73">
        <f>データ!$W$6</f>
        <v>1109.0899999999999</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4" t="s">
        <v>25</v>
      </c>
      <c r="BM14" s="45"/>
      <c r="BN14" s="45"/>
      <c r="BO14" s="45"/>
      <c r="BP14" s="45"/>
      <c r="BQ14" s="45"/>
      <c r="BR14" s="45"/>
      <c r="BS14" s="45"/>
      <c r="BT14" s="45"/>
      <c r="BU14" s="45"/>
      <c r="BV14" s="45"/>
      <c r="BW14" s="45"/>
      <c r="BX14" s="45"/>
      <c r="BY14" s="45"/>
      <c r="BZ14" s="46"/>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7" t="s">
        <v>118</v>
      </c>
      <c r="BM16" s="58"/>
      <c r="BN16" s="58"/>
      <c r="BO16" s="58"/>
      <c r="BP16" s="58"/>
      <c r="BQ16" s="58"/>
      <c r="BR16" s="58"/>
      <c r="BS16" s="58"/>
      <c r="BT16" s="58"/>
      <c r="BU16" s="58"/>
      <c r="BV16" s="58"/>
      <c r="BW16" s="58"/>
      <c r="BX16" s="58"/>
      <c r="BY16" s="58"/>
      <c r="BZ16" s="59"/>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7"/>
      <c r="BM17" s="58"/>
      <c r="BN17" s="58"/>
      <c r="BO17" s="58"/>
      <c r="BP17" s="58"/>
      <c r="BQ17" s="58"/>
      <c r="BR17" s="58"/>
      <c r="BS17" s="58"/>
      <c r="BT17" s="58"/>
      <c r="BU17" s="58"/>
      <c r="BV17" s="58"/>
      <c r="BW17" s="58"/>
      <c r="BX17" s="58"/>
      <c r="BY17" s="58"/>
      <c r="BZ17" s="59"/>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7"/>
      <c r="BM18" s="58"/>
      <c r="BN18" s="58"/>
      <c r="BO18" s="58"/>
      <c r="BP18" s="58"/>
      <c r="BQ18" s="58"/>
      <c r="BR18" s="58"/>
      <c r="BS18" s="58"/>
      <c r="BT18" s="58"/>
      <c r="BU18" s="58"/>
      <c r="BV18" s="58"/>
      <c r="BW18" s="58"/>
      <c r="BX18" s="58"/>
      <c r="BY18" s="58"/>
      <c r="BZ18" s="59"/>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7"/>
      <c r="BM19" s="58"/>
      <c r="BN19" s="58"/>
      <c r="BO19" s="58"/>
      <c r="BP19" s="58"/>
      <c r="BQ19" s="58"/>
      <c r="BR19" s="58"/>
      <c r="BS19" s="58"/>
      <c r="BT19" s="58"/>
      <c r="BU19" s="58"/>
      <c r="BV19" s="58"/>
      <c r="BW19" s="58"/>
      <c r="BX19" s="58"/>
      <c r="BY19" s="58"/>
      <c r="BZ19" s="59"/>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7"/>
      <c r="BM20" s="58"/>
      <c r="BN20" s="58"/>
      <c r="BO20" s="58"/>
      <c r="BP20" s="58"/>
      <c r="BQ20" s="58"/>
      <c r="BR20" s="58"/>
      <c r="BS20" s="58"/>
      <c r="BT20" s="58"/>
      <c r="BU20" s="58"/>
      <c r="BV20" s="58"/>
      <c r="BW20" s="58"/>
      <c r="BX20" s="58"/>
      <c r="BY20" s="58"/>
      <c r="BZ20" s="59"/>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7"/>
      <c r="BM21" s="58"/>
      <c r="BN21" s="58"/>
      <c r="BO21" s="58"/>
      <c r="BP21" s="58"/>
      <c r="BQ21" s="58"/>
      <c r="BR21" s="58"/>
      <c r="BS21" s="58"/>
      <c r="BT21" s="58"/>
      <c r="BU21" s="58"/>
      <c r="BV21" s="58"/>
      <c r="BW21" s="58"/>
      <c r="BX21" s="58"/>
      <c r="BY21" s="58"/>
      <c r="BZ21" s="59"/>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7"/>
      <c r="BM22" s="58"/>
      <c r="BN22" s="58"/>
      <c r="BO22" s="58"/>
      <c r="BP22" s="58"/>
      <c r="BQ22" s="58"/>
      <c r="BR22" s="58"/>
      <c r="BS22" s="58"/>
      <c r="BT22" s="58"/>
      <c r="BU22" s="58"/>
      <c r="BV22" s="58"/>
      <c r="BW22" s="58"/>
      <c r="BX22" s="58"/>
      <c r="BY22" s="58"/>
      <c r="BZ22" s="59"/>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7"/>
      <c r="BM23" s="58"/>
      <c r="BN23" s="58"/>
      <c r="BO23" s="58"/>
      <c r="BP23" s="58"/>
      <c r="BQ23" s="58"/>
      <c r="BR23" s="58"/>
      <c r="BS23" s="58"/>
      <c r="BT23" s="58"/>
      <c r="BU23" s="58"/>
      <c r="BV23" s="58"/>
      <c r="BW23" s="58"/>
      <c r="BX23" s="58"/>
      <c r="BY23" s="58"/>
      <c r="BZ23" s="59"/>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7"/>
      <c r="BM24" s="58"/>
      <c r="BN24" s="58"/>
      <c r="BO24" s="58"/>
      <c r="BP24" s="58"/>
      <c r="BQ24" s="58"/>
      <c r="BR24" s="58"/>
      <c r="BS24" s="58"/>
      <c r="BT24" s="58"/>
      <c r="BU24" s="58"/>
      <c r="BV24" s="58"/>
      <c r="BW24" s="58"/>
      <c r="BX24" s="58"/>
      <c r="BY24" s="58"/>
      <c r="BZ24" s="59"/>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7"/>
      <c r="BM25" s="58"/>
      <c r="BN25" s="58"/>
      <c r="BO25" s="58"/>
      <c r="BP25" s="58"/>
      <c r="BQ25" s="58"/>
      <c r="BR25" s="58"/>
      <c r="BS25" s="58"/>
      <c r="BT25" s="58"/>
      <c r="BU25" s="58"/>
      <c r="BV25" s="58"/>
      <c r="BW25" s="58"/>
      <c r="BX25" s="58"/>
      <c r="BY25" s="58"/>
      <c r="BZ25" s="59"/>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7"/>
      <c r="BM26" s="58"/>
      <c r="BN26" s="58"/>
      <c r="BO26" s="58"/>
      <c r="BP26" s="58"/>
      <c r="BQ26" s="58"/>
      <c r="BR26" s="58"/>
      <c r="BS26" s="58"/>
      <c r="BT26" s="58"/>
      <c r="BU26" s="58"/>
      <c r="BV26" s="58"/>
      <c r="BW26" s="58"/>
      <c r="BX26" s="58"/>
      <c r="BY26" s="58"/>
      <c r="BZ26" s="59"/>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7"/>
      <c r="BM27" s="58"/>
      <c r="BN27" s="58"/>
      <c r="BO27" s="58"/>
      <c r="BP27" s="58"/>
      <c r="BQ27" s="58"/>
      <c r="BR27" s="58"/>
      <c r="BS27" s="58"/>
      <c r="BT27" s="58"/>
      <c r="BU27" s="58"/>
      <c r="BV27" s="58"/>
      <c r="BW27" s="58"/>
      <c r="BX27" s="58"/>
      <c r="BY27" s="58"/>
      <c r="BZ27" s="59"/>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7"/>
      <c r="BM28" s="58"/>
      <c r="BN28" s="58"/>
      <c r="BO28" s="58"/>
      <c r="BP28" s="58"/>
      <c r="BQ28" s="58"/>
      <c r="BR28" s="58"/>
      <c r="BS28" s="58"/>
      <c r="BT28" s="58"/>
      <c r="BU28" s="58"/>
      <c r="BV28" s="58"/>
      <c r="BW28" s="58"/>
      <c r="BX28" s="58"/>
      <c r="BY28" s="58"/>
      <c r="BZ28" s="59"/>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7"/>
      <c r="BM29" s="58"/>
      <c r="BN29" s="58"/>
      <c r="BO29" s="58"/>
      <c r="BP29" s="58"/>
      <c r="BQ29" s="58"/>
      <c r="BR29" s="58"/>
      <c r="BS29" s="58"/>
      <c r="BT29" s="58"/>
      <c r="BU29" s="58"/>
      <c r="BV29" s="58"/>
      <c r="BW29" s="58"/>
      <c r="BX29" s="58"/>
      <c r="BY29" s="58"/>
      <c r="BZ29" s="59"/>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7"/>
      <c r="BM30" s="58"/>
      <c r="BN30" s="58"/>
      <c r="BO30" s="58"/>
      <c r="BP30" s="58"/>
      <c r="BQ30" s="58"/>
      <c r="BR30" s="58"/>
      <c r="BS30" s="58"/>
      <c r="BT30" s="58"/>
      <c r="BU30" s="58"/>
      <c r="BV30" s="58"/>
      <c r="BW30" s="58"/>
      <c r="BX30" s="58"/>
      <c r="BY30" s="58"/>
      <c r="BZ30" s="59"/>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7"/>
      <c r="BM31" s="58"/>
      <c r="BN31" s="58"/>
      <c r="BO31" s="58"/>
      <c r="BP31" s="58"/>
      <c r="BQ31" s="58"/>
      <c r="BR31" s="58"/>
      <c r="BS31" s="58"/>
      <c r="BT31" s="58"/>
      <c r="BU31" s="58"/>
      <c r="BV31" s="58"/>
      <c r="BW31" s="58"/>
      <c r="BX31" s="58"/>
      <c r="BY31" s="58"/>
      <c r="BZ31" s="59"/>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7"/>
      <c r="BM32" s="58"/>
      <c r="BN32" s="58"/>
      <c r="BO32" s="58"/>
      <c r="BP32" s="58"/>
      <c r="BQ32" s="58"/>
      <c r="BR32" s="58"/>
      <c r="BS32" s="58"/>
      <c r="BT32" s="58"/>
      <c r="BU32" s="58"/>
      <c r="BV32" s="58"/>
      <c r="BW32" s="58"/>
      <c r="BX32" s="58"/>
      <c r="BY32" s="58"/>
      <c r="BZ32" s="59"/>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7"/>
      <c r="BM33" s="58"/>
      <c r="BN33" s="58"/>
      <c r="BO33" s="58"/>
      <c r="BP33" s="58"/>
      <c r="BQ33" s="58"/>
      <c r="BR33" s="58"/>
      <c r="BS33" s="58"/>
      <c r="BT33" s="58"/>
      <c r="BU33" s="58"/>
      <c r="BV33" s="58"/>
      <c r="BW33" s="58"/>
      <c r="BX33" s="58"/>
      <c r="BY33" s="58"/>
      <c r="BZ33" s="59"/>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7"/>
      <c r="BM34" s="58"/>
      <c r="BN34" s="58"/>
      <c r="BO34" s="58"/>
      <c r="BP34" s="58"/>
      <c r="BQ34" s="58"/>
      <c r="BR34" s="58"/>
      <c r="BS34" s="58"/>
      <c r="BT34" s="58"/>
      <c r="BU34" s="58"/>
      <c r="BV34" s="58"/>
      <c r="BW34" s="58"/>
      <c r="BX34" s="58"/>
      <c r="BY34" s="58"/>
      <c r="BZ34" s="59"/>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7"/>
      <c r="BM35" s="58"/>
      <c r="BN35" s="58"/>
      <c r="BO35" s="58"/>
      <c r="BP35" s="58"/>
      <c r="BQ35" s="58"/>
      <c r="BR35" s="58"/>
      <c r="BS35" s="58"/>
      <c r="BT35" s="58"/>
      <c r="BU35" s="58"/>
      <c r="BV35" s="58"/>
      <c r="BW35" s="58"/>
      <c r="BX35" s="58"/>
      <c r="BY35" s="58"/>
      <c r="BZ35" s="59"/>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7"/>
      <c r="BM36" s="58"/>
      <c r="BN36" s="58"/>
      <c r="BO36" s="58"/>
      <c r="BP36" s="58"/>
      <c r="BQ36" s="58"/>
      <c r="BR36" s="58"/>
      <c r="BS36" s="58"/>
      <c r="BT36" s="58"/>
      <c r="BU36" s="58"/>
      <c r="BV36" s="58"/>
      <c r="BW36" s="58"/>
      <c r="BX36" s="58"/>
      <c r="BY36" s="58"/>
      <c r="BZ36" s="59"/>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7"/>
      <c r="BM37" s="58"/>
      <c r="BN37" s="58"/>
      <c r="BO37" s="58"/>
      <c r="BP37" s="58"/>
      <c r="BQ37" s="58"/>
      <c r="BR37" s="58"/>
      <c r="BS37" s="58"/>
      <c r="BT37" s="58"/>
      <c r="BU37" s="58"/>
      <c r="BV37" s="58"/>
      <c r="BW37" s="58"/>
      <c r="BX37" s="58"/>
      <c r="BY37" s="58"/>
      <c r="BZ37" s="59"/>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7"/>
      <c r="BM38" s="58"/>
      <c r="BN38" s="58"/>
      <c r="BO38" s="58"/>
      <c r="BP38" s="58"/>
      <c r="BQ38" s="58"/>
      <c r="BR38" s="58"/>
      <c r="BS38" s="58"/>
      <c r="BT38" s="58"/>
      <c r="BU38" s="58"/>
      <c r="BV38" s="58"/>
      <c r="BW38" s="58"/>
      <c r="BX38" s="58"/>
      <c r="BY38" s="58"/>
      <c r="BZ38" s="59"/>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7"/>
      <c r="BM39" s="58"/>
      <c r="BN39" s="58"/>
      <c r="BO39" s="58"/>
      <c r="BP39" s="58"/>
      <c r="BQ39" s="58"/>
      <c r="BR39" s="58"/>
      <c r="BS39" s="58"/>
      <c r="BT39" s="58"/>
      <c r="BU39" s="58"/>
      <c r="BV39" s="58"/>
      <c r="BW39" s="58"/>
      <c r="BX39" s="58"/>
      <c r="BY39" s="58"/>
      <c r="BZ39" s="59"/>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7"/>
      <c r="BM40" s="58"/>
      <c r="BN40" s="58"/>
      <c r="BO40" s="58"/>
      <c r="BP40" s="58"/>
      <c r="BQ40" s="58"/>
      <c r="BR40" s="58"/>
      <c r="BS40" s="58"/>
      <c r="BT40" s="58"/>
      <c r="BU40" s="58"/>
      <c r="BV40" s="58"/>
      <c r="BW40" s="58"/>
      <c r="BX40" s="58"/>
      <c r="BY40" s="58"/>
      <c r="BZ40" s="59"/>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7"/>
      <c r="BM41" s="58"/>
      <c r="BN41" s="58"/>
      <c r="BO41" s="58"/>
      <c r="BP41" s="58"/>
      <c r="BQ41" s="58"/>
      <c r="BR41" s="58"/>
      <c r="BS41" s="58"/>
      <c r="BT41" s="58"/>
      <c r="BU41" s="58"/>
      <c r="BV41" s="58"/>
      <c r="BW41" s="58"/>
      <c r="BX41" s="58"/>
      <c r="BY41" s="58"/>
      <c r="BZ41" s="59"/>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7"/>
      <c r="BM42" s="58"/>
      <c r="BN42" s="58"/>
      <c r="BO42" s="58"/>
      <c r="BP42" s="58"/>
      <c r="BQ42" s="58"/>
      <c r="BR42" s="58"/>
      <c r="BS42" s="58"/>
      <c r="BT42" s="58"/>
      <c r="BU42" s="58"/>
      <c r="BV42" s="58"/>
      <c r="BW42" s="58"/>
      <c r="BX42" s="58"/>
      <c r="BY42" s="58"/>
      <c r="BZ42" s="59"/>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7"/>
      <c r="BM43" s="58"/>
      <c r="BN43" s="58"/>
      <c r="BO43" s="58"/>
      <c r="BP43" s="58"/>
      <c r="BQ43" s="58"/>
      <c r="BR43" s="58"/>
      <c r="BS43" s="58"/>
      <c r="BT43" s="58"/>
      <c r="BU43" s="58"/>
      <c r="BV43" s="58"/>
      <c r="BW43" s="58"/>
      <c r="BX43" s="58"/>
      <c r="BY43" s="58"/>
      <c r="BZ43" s="59"/>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7"/>
      <c r="BM44" s="58"/>
      <c r="BN44" s="58"/>
      <c r="BO44" s="58"/>
      <c r="BP44" s="58"/>
      <c r="BQ44" s="58"/>
      <c r="BR44" s="58"/>
      <c r="BS44" s="58"/>
      <c r="BT44" s="58"/>
      <c r="BU44" s="58"/>
      <c r="BV44" s="58"/>
      <c r="BW44" s="58"/>
      <c r="BX44" s="58"/>
      <c r="BY44" s="58"/>
      <c r="BZ44" s="59"/>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7" t="s">
        <v>116</v>
      </c>
      <c r="BM47" s="58"/>
      <c r="BN47" s="58"/>
      <c r="BO47" s="58"/>
      <c r="BP47" s="58"/>
      <c r="BQ47" s="58"/>
      <c r="BR47" s="58"/>
      <c r="BS47" s="58"/>
      <c r="BT47" s="58"/>
      <c r="BU47" s="58"/>
      <c r="BV47" s="58"/>
      <c r="BW47" s="58"/>
      <c r="BX47" s="58"/>
      <c r="BY47" s="58"/>
      <c r="BZ47" s="59"/>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7"/>
      <c r="BM48" s="58"/>
      <c r="BN48" s="58"/>
      <c r="BO48" s="58"/>
      <c r="BP48" s="58"/>
      <c r="BQ48" s="58"/>
      <c r="BR48" s="58"/>
      <c r="BS48" s="58"/>
      <c r="BT48" s="58"/>
      <c r="BU48" s="58"/>
      <c r="BV48" s="58"/>
      <c r="BW48" s="58"/>
      <c r="BX48" s="58"/>
      <c r="BY48" s="58"/>
      <c r="BZ48" s="59"/>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7"/>
      <c r="BM49" s="58"/>
      <c r="BN49" s="58"/>
      <c r="BO49" s="58"/>
      <c r="BP49" s="58"/>
      <c r="BQ49" s="58"/>
      <c r="BR49" s="58"/>
      <c r="BS49" s="58"/>
      <c r="BT49" s="58"/>
      <c r="BU49" s="58"/>
      <c r="BV49" s="58"/>
      <c r="BW49" s="58"/>
      <c r="BX49" s="58"/>
      <c r="BY49" s="58"/>
      <c r="BZ49" s="59"/>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7"/>
      <c r="BM50" s="58"/>
      <c r="BN50" s="58"/>
      <c r="BO50" s="58"/>
      <c r="BP50" s="58"/>
      <c r="BQ50" s="58"/>
      <c r="BR50" s="58"/>
      <c r="BS50" s="58"/>
      <c r="BT50" s="58"/>
      <c r="BU50" s="58"/>
      <c r="BV50" s="58"/>
      <c r="BW50" s="58"/>
      <c r="BX50" s="58"/>
      <c r="BY50" s="58"/>
      <c r="BZ50" s="59"/>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7"/>
      <c r="BM51" s="58"/>
      <c r="BN51" s="58"/>
      <c r="BO51" s="58"/>
      <c r="BP51" s="58"/>
      <c r="BQ51" s="58"/>
      <c r="BR51" s="58"/>
      <c r="BS51" s="58"/>
      <c r="BT51" s="58"/>
      <c r="BU51" s="58"/>
      <c r="BV51" s="58"/>
      <c r="BW51" s="58"/>
      <c r="BX51" s="58"/>
      <c r="BY51" s="58"/>
      <c r="BZ51" s="59"/>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7"/>
      <c r="BM52" s="58"/>
      <c r="BN52" s="58"/>
      <c r="BO52" s="58"/>
      <c r="BP52" s="58"/>
      <c r="BQ52" s="58"/>
      <c r="BR52" s="58"/>
      <c r="BS52" s="58"/>
      <c r="BT52" s="58"/>
      <c r="BU52" s="58"/>
      <c r="BV52" s="58"/>
      <c r="BW52" s="58"/>
      <c r="BX52" s="58"/>
      <c r="BY52" s="58"/>
      <c r="BZ52" s="59"/>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7"/>
      <c r="BM53" s="58"/>
      <c r="BN53" s="58"/>
      <c r="BO53" s="58"/>
      <c r="BP53" s="58"/>
      <c r="BQ53" s="58"/>
      <c r="BR53" s="58"/>
      <c r="BS53" s="58"/>
      <c r="BT53" s="58"/>
      <c r="BU53" s="58"/>
      <c r="BV53" s="58"/>
      <c r="BW53" s="58"/>
      <c r="BX53" s="58"/>
      <c r="BY53" s="58"/>
      <c r="BZ53" s="59"/>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7"/>
      <c r="BM54" s="58"/>
      <c r="BN54" s="58"/>
      <c r="BO54" s="58"/>
      <c r="BP54" s="58"/>
      <c r="BQ54" s="58"/>
      <c r="BR54" s="58"/>
      <c r="BS54" s="58"/>
      <c r="BT54" s="58"/>
      <c r="BU54" s="58"/>
      <c r="BV54" s="58"/>
      <c r="BW54" s="58"/>
      <c r="BX54" s="58"/>
      <c r="BY54" s="58"/>
      <c r="BZ54" s="59"/>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7"/>
      <c r="BM55" s="58"/>
      <c r="BN55" s="58"/>
      <c r="BO55" s="58"/>
      <c r="BP55" s="58"/>
      <c r="BQ55" s="58"/>
      <c r="BR55" s="58"/>
      <c r="BS55" s="58"/>
      <c r="BT55" s="58"/>
      <c r="BU55" s="58"/>
      <c r="BV55" s="58"/>
      <c r="BW55" s="58"/>
      <c r="BX55" s="58"/>
      <c r="BY55" s="58"/>
      <c r="BZ55" s="59"/>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7"/>
      <c r="BM56" s="58"/>
      <c r="BN56" s="58"/>
      <c r="BO56" s="58"/>
      <c r="BP56" s="58"/>
      <c r="BQ56" s="58"/>
      <c r="BR56" s="58"/>
      <c r="BS56" s="58"/>
      <c r="BT56" s="58"/>
      <c r="BU56" s="58"/>
      <c r="BV56" s="58"/>
      <c r="BW56" s="58"/>
      <c r="BX56" s="58"/>
      <c r="BY56" s="58"/>
      <c r="BZ56" s="59"/>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7"/>
      <c r="BM57" s="58"/>
      <c r="BN57" s="58"/>
      <c r="BO57" s="58"/>
      <c r="BP57" s="58"/>
      <c r="BQ57" s="58"/>
      <c r="BR57" s="58"/>
      <c r="BS57" s="58"/>
      <c r="BT57" s="58"/>
      <c r="BU57" s="58"/>
      <c r="BV57" s="58"/>
      <c r="BW57" s="58"/>
      <c r="BX57" s="58"/>
      <c r="BY57" s="58"/>
      <c r="BZ57" s="59"/>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7"/>
      <c r="BM58" s="58"/>
      <c r="BN58" s="58"/>
      <c r="BO58" s="58"/>
      <c r="BP58" s="58"/>
      <c r="BQ58" s="58"/>
      <c r="BR58" s="58"/>
      <c r="BS58" s="58"/>
      <c r="BT58" s="58"/>
      <c r="BU58" s="58"/>
      <c r="BV58" s="58"/>
      <c r="BW58" s="58"/>
      <c r="BX58" s="58"/>
      <c r="BY58" s="58"/>
      <c r="BZ58" s="5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7"/>
      <c r="BM59" s="58"/>
      <c r="BN59" s="58"/>
      <c r="BO59" s="58"/>
      <c r="BP59" s="58"/>
      <c r="BQ59" s="58"/>
      <c r="BR59" s="58"/>
      <c r="BS59" s="58"/>
      <c r="BT59" s="58"/>
      <c r="BU59" s="58"/>
      <c r="BV59" s="58"/>
      <c r="BW59" s="58"/>
      <c r="BX59" s="58"/>
      <c r="BY59" s="58"/>
      <c r="BZ59" s="59"/>
    </row>
    <row r="60" spans="1:78" ht="13.5" customHeight="1">
      <c r="A60" s="2"/>
      <c r="B60" s="60" t="s">
        <v>35</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7"/>
      <c r="BM60" s="58"/>
      <c r="BN60" s="58"/>
      <c r="BO60" s="58"/>
      <c r="BP60" s="58"/>
      <c r="BQ60" s="58"/>
      <c r="BR60" s="58"/>
      <c r="BS60" s="58"/>
      <c r="BT60" s="58"/>
      <c r="BU60" s="58"/>
      <c r="BV60" s="58"/>
      <c r="BW60" s="58"/>
      <c r="BX60" s="58"/>
      <c r="BY60" s="58"/>
      <c r="BZ60" s="59"/>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7"/>
      <c r="BM61" s="58"/>
      <c r="BN61" s="58"/>
      <c r="BO61" s="58"/>
      <c r="BP61" s="58"/>
      <c r="BQ61" s="58"/>
      <c r="BR61" s="58"/>
      <c r="BS61" s="58"/>
      <c r="BT61" s="58"/>
      <c r="BU61" s="58"/>
      <c r="BV61" s="58"/>
      <c r="BW61" s="58"/>
      <c r="BX61" s="58"/>
      <c r="BY61" s="58"/>
      <c r="BZ61" s="59"/>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7"/>
      <c r="BM62" s="58"/>
      <c r="BN62" s="58"/>
      <c r="BO62" s="58"/>
      <c r="BP62" s="58"/>
      <c r="BQ62" s="58"/>
      <c r="BR62" s="58"/>
      <c r="BS62" s="58"/>
      <c r="BT62" s="58"/>
      <c r="BU62" s="58"/>
      <c r="BV62" s="58"/>
      <c r="BW62" s="58"/>
      <c r="BX62" s="58"/>
      <c r="BY62" s="58"/>
      <c r="BZ62" s="59"/>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7"/>
      <c r="BM63" s="58"/>
      <c r="BN63" s="58"/>
      <c r="BO63" s="58"/>
      <c r="BP63" s="58"/>
      <c r="BQ63" s="58"/>
      <c r="BR63" s="58"/>
      <c r="BS63" s="58"/>
      <c r="BT63" s="58"/>
      <c r="BU63" s="58"/>
      <c r="BV63" s="58"/>
      <c r="BW63" s="58"/>
      <c r="BX63" s="58"/>
      <c r="BY63" s="58"/>
      <c r="BZ63" s="59"/>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【114.05】</v>
      </c>
      <c r="F85" s="27" t="str">
        <f>データ!AS6</f>
        <v>【12.65】</v>
      </c>
      <c r="G85" s="27" t="str">
        <f>データ!BD6</f>
        <v>【224.41】</v>
      </c>
      <c r="H85" s="27" t="str">
        <f>データ!BO6</f>
        <v>【320.31】</v>
      </c>
      <c r="I85" s="27" t="str">
        <f>データ!BZ6</f>
        <v>【113.88】</v>
      </c>
      <c r="J85" s="27" t="str">
        <f>データ!CK6</f>
        <v>【74.02】</v>
      </c>
      <c r="K85" s="27" t="str">
        <f>データ!CV6</f>
        <v>【61.66】</v>
      </c>
      <c r="L85" s="27" t="str">
        <f>データ!DG6</f>
        <v>【100.05】</v>
      </c>
      <c r="M85" s="27" t="str">
        <f>データ!DR6</f>
        <v>【53.56】</v>
      </c>
      <c r="N85" s="27" t="str">
        <f>データ!EC6</f>
        <v>【19.44】</v>
      </c>
      <c r="O85" s="27" t="str">
        <f>データ!EN6</f>
        <v>【0.24】</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290009</v>
      </c>
      <c r="D6" s="34">
        <f t="shared" si="3"/>
        <v>46</v>
      </c>
      <c r="E6" s="34">
        <f t="shared" si="3"/>
        <v>1</v>
      </c>
      <c r="F6" s="34">
        <f t="shared" si="3"/>
        <v>0</v>
      </c>
      <c r="G6" s="34">
        <f t="shared" si="3"/>
        <v>2</v>
      </c>
      <c r="H6" s="34" t="str">
        <f t="shared" si="3"/>
        <v>奈良県</v>
      </c>
      <c r="I6" s="34" t="str">
        <f t="shared" si="3"/>
        <v>法適用</v>
      </c>
      <c r="J6" s="34" t="str">
        <f t="shared" si="3"/>
        <v>水道事業</v>
      </c>
      <c r="K6" s="34" t="str">
        <f t="shared" si="3"/>
        <v>用水供給事業</v>
      </c>
      <c r="L6" s="34" t="str">
        <f t="shared" si="3"/>
        <v>B</v>
      </c>
      <c r="M6" s="34">
        <f t="shared" si="3"/>
        <v>0</v>
      </c>
      <c r="N6" s="35" t="str">
        <f t="shared" si="3"/>
        <v>-</v>
      </c>
      <c r="O6" s="35">
        <f t="shared" si="3"/>
        <v>72.06</v>
      </c>
      <c r="P6" s="35">
        <f t="shared" si="3"/>
        <v>98.51</v>
      </c>
      <c r="Q6" s="35">
        <f t="shared" si="3"/>
        <v>0</v>
      </c>
      <c r="R6" s="35">
        <f t="shared" si="3"/>
        <v>1380181</v>
      </c>
      <c r="S6" s="35">
        <f t="shared" si="3"/>
        <v>3690.94</v>
      </c>
      <c r="T6" s="35">
        <f t="shared" si="3"/>
        <v>373.94</v>
      </c>
      <c r="U6" s="35">
        <f t="shared" si="3"/>
        <v>1275599</v>
      </c>
      <c r="V6" s="35">
        <f t="shared" si="3"/>
        <v>1150.1300000000001</v>
      </c>
      <c r="W6" s="35">
        <f t="shared" si="3"/>
        <v>1109.0899999999999</v>
      </c>
      <c r="X6" s="36">
        <f>IF(X7="",NA(),X7)</f>
        <v>121.32</v>
      </c>
      <c r="Y6" s="36">
        <f t="shared" ref="Y6:AG6" si="4">IF(Y7="",NA(),Y7)</f>
        <v>113.3</v>
      </c>
      <c r="Z6" s="36">
        <f t="shared" si="4"/>
        <v>111.81</v>
      </c>
      <c r="AA6" s="36">
        <f t="shared" si="4"/>
        <v>112.5</v>
      </c>
      <c r="AB6" s="36">
        <f t="shared" si="4"/>
        <v>116.9</v>
      </c>
      <c r="AC6" s="36">
        <f t="shared" si="4"/>
        <v>113.16</v>
      </c>
      <c r="AD6" s="36">
        <f t="shared" si="4"/>
        <v>113.88</v>
      </c>
      <c r="AE6" s="36">
        <f t="shared" si="4"/>
        <v>113.47</v>
      </c>
      <c r="AF6" s="36">
        <f t="shared" si="4"/>
        <v>113.33</v>
      </c>
      <c r="AG6" s="36">
        <f t="shared" si="4"/>
        <v>114.05</v>
      </c>
      <c r="AH6" s="35" t="str">
        <f>IF(AH7="","",IF(AH7="-","【-】","【"&amp;SUBSTITUTE(TEXT(AH7,"#,##0.00"),"-","△")&amp;"】"))</f>
        <v>【114.05】</v>
      </c>
      <c r="AI6" s="35">
        <f>IF(AI7="",NA(),AI7)</f>
        <v>0</v>
      </c>
      <c r="AJ6" s="35">
        <f t="shared" ref="AJ6:AR6" si="5">IF(AJ7="",NA(),AJ7)</f>
        <v>0</v>
      </c>
      <c r="AK6" s="35">
        <f t="shared" si="5"/>
        <v>0</v>
      </c>
      <c r="AL6" s="35">
        <f t="shared" si="5"/>
        <v>0</v>
      </c>
      <c r="AM6" s="35">
        <f t="shared" si="5"/>
        <v>0</v>
      </c>
      <c r="AN6" s="36">
        <f t="shared" si="5"/>
        <v>23.57</v>
      </c>
      <c r="AO6" s="36">
        <f t="shared" si="5"/>
        <v>21.34</v>
      </c>
      <c r="AP6" s="36">
        <f t="shared" si="5"/>
        <v>16.89</v>
      </c>
      <c r="AQ6" s="36">
        <f t="shared" si="5"/>
        <v>17.39</v>
      </c>
      <c r="AR6" s="36">
        <f t="shared" si="5"/>
        <v>12.65</v>
      </c>
      <c r="AS6" s="35" t="str">
        <f>IF(AS7="","",IF(AS7="-","【-】","【"&amp;SUBSTITUTE(TEXT(AS7,"#,##0.00"),"-","△")&amp;"】"))</f>
        <v>【12.65】</v>
      </c>
      <c r="AT6" s="36">
        <f>IF(AT7="",NA(),AT7)</f>
        <v>1282.56</v>
      </c>
      <c r="AU6" s="36">
        <f t="shared" ref="AU6:BC6" si="6">IF(AU7="",NA(),AU7)</f>
        <v>1677.39</v>
      </c>
      <c r="AV6" s="36">
        <f t="shared" si="6"/>
        <v>292.73</v>
      </c>
      <c r="AW6" s="36">
        <f t="shared" si="6"/>
        <v>313.54000000000002</v>
      </c>
      <c r="AX6" s="36">
        <f t="shared" si="6"/>
        <v>364.93</v>
      </c>
      <c r="AY6" s="36">
        <f t="shared" si="6"/>
        <v>654.97</v>
      </c>
      <c r="AZ6" s="36">
        <f t="shared" si="6"/>
        <v>634.53</v>
      </c>
      <c r="BA6" s="36">
        <f t="shared" si="6"/>
        <v>200.22</v>
      </c>
      <c r="BB6" s="36">
        <f t="shared" si="6"/>
        <v>212.95</v>
      </c>
      <c r="BC6" s="36">
        <f t="shared" si="6"/>
        <v>224.41</v>
      </c>
      <c r="BD6" s="35" t="str">
        <f>IF(BD7="","",IF(BD7="-","【-】","【"&amp;SUBSTITUTE(TEXT(BD7,"#,##0.00"),"-","△")&amp;"】"))</f>
        <v>【224.41】</v>
      </c>
      <c r="BE6" s="36">
        <f>IF(BE7="",NA(),BE7)</f>
        <v>499.19</v>
      </c>
      <c r="BF6" s="36">
        <f t="shared" ref="BF6:BN6" si="7">IF(BF7="",NA(),BF7)</f>
        <v>508.7</v>
      </c>
      <c r="BG6" s="36">
        <f t="shared" si="7"/>
        <v>465.38</v>
      </c>
      <c r="BH6" s="36">
        <f t="shared" si="7"/>
        <v>417.66</v>
      </c>
      <c r="BI6" s="36">
        <f t="shared" si="7"/>
        <v>360.3</v>
      </c>
      <c r="BJ6" s="36">
        <f t="shared" si="7"/>
        <v>383.75</v>
      </c>
      <c r="BK6" s="36">
        <f t="shared" si="7"/>
        <v>368.94</v>
      </c>
      <c r="BL6" s="36">
        <f t="shared" si="7"/>
        <v>351.06</v>
      </c>
      <c r="BM6" s="36">
        <f t="shared" si="7"/>
        <v>333.48</v>
      </c>
      <c r="BN6" s="36">
        <f t="shared" si="7"/>
        <v>320.31</v>
      </c>
      <c r="BO6" s="35" t="str">
        <f>IF(BO7="","",IF(BO7="-","【-】","【"&amp;SUBSTITUTE(TEXT(BO7,"#,##0.00"),"-","△")&amp;"】"))</f>
        <v>【320.31】</v>
      </c>
      <c r="BP6" s="36">
        <f>IF(BP7="",NA(),BP7)</f>
        <v>120.44</v>
      </c>
      <c r="BQ6" s="36">
        <f t="shared" ref="BQ6:BY6" si="8">IF(BQ7="",NA(),BQ7)</f>
        <v>112.68</v>
      </c>
      <c r="BR6" s="36">
        <f t="shared" si="8"/>
        <v>113.04</v>
      </c>
      <c r="BS6" s="36">
        <f t="shared" si="8"/>
        <v>113.81</v>
      </c>
      <c r="BT6" s="36">
        <f t="shared" si="8"/>
        <v>119.08</v>
      </c>
      <c r="BU6" s="36">
        <f t="shared" si="8"/>
        <v>110.39</v>
      </c>
      <c r="BV6" s="36">
        <f t="shared" si="8"/>
        <v>111.12</v>
      </c>
      <c r="BW6" s="36">
        <f t="shared" si="8"/>
        <v>112.92</v>
      </c>
      <c r="BX6" s="36">
        <f t="shared" si="8"/>
        <v>112.81</v>
      </c>
      <c r="BY6" s="36">
        <f t="shared" si="8"/>
        <v>113.88</v>
      </c>
      <c r="BZ6" s="35" t="str">
        <f>IF(BZ7="","",IF(BZ7="-","【-】","【"&amp;SUBSTITUTE(TEXT(BZ7,"#,##0.00"),"-","△")&amp;"】"))</f>
        <v>【113.88】</v>
      </c>
      <c r="CA6" s="36">
        <f>IF(CA7="",NA(),CA7)</f>
        <v>116.26</v>
      </c>
      <c r="CB6" s="36">
        <f t="shared" ref="CB6:CJ6" si="9">IF(CB7="",NA(),CB7)</f>
        <v>111.28</v>
      </c>
      <c r="CC6" s="36">
        <f t="shared" si="9"/>
        <v>110.93</v>
      </c>
      <c r="CD6" s="36">
        <f t="shared" si="9"/>
        <v>110</v>
      </c>
      <c r="CE6" s="36">
        <f t="shared" si="9"/>
        <v>103.62</v>
      </c>
      <c r="CF6" s="36">
        <f t="shared" si="9"/>
        <v>76.81</v>
      </c>
      <c r="CG6" s="36">
        <f t="shared" si="9"/>
        <v>75.75</v>
      </c>
      <c r="CH6" s="36">
        <f t="shared" si="9"/>
        <v>75.3</v>
      </c>
      <c r="CI6" s="36">
        <f t="shared" si="9"/>
        <v>75.3</v>
      </c>
      <c r="CJ6" s="36">
        <f t="shared" si="9"/>
        <v>74.02</v>
      </c>
      <c r="CK6" s="35" t="str">
        <f>IF(CK7="","",IF(CK7="-","【-】","【"&amp;SUBSTITUTE(TEXT(CK7,"#,##0.00"),"-","△")&amp;"】"))</f>
        <v>【74.02】</v>
      </c>
      <c r="CL6" s="36">
        <f>IF(CL7="",NA(),CL7)</f>
        <v>42.33</v>
      </c>
      <c r="CM6" s="36">
        <f t="shared" ref="CM6:CU6" si="10">IF(CM7="",NA(),CM7)</f>
        <v>47.15</v>
      </c>
      <c r="CN6" s="36">
        <f t="shared" si="10"/>
        <v>46.57</v>
      </c>
      <c r="CO6" s="36">
        <f t="shared" si="10"/>
        <v>46.35</v>
      </c>
      <c r="CP6" s="36">
        <f t="shared" si="10"/>
        <v>48.19</v>
      </c>
      <c r="CQ6" s="36">
        <f t="shared" si="10"/>
        <v>64.55</v>
      </c>
      <c r="CR6" s="36">
        <f t="shared" si="10"/>
        <v>64.12</v>
      </c>
      <c r="CS6" s="36">
        <f t="shared" si="10"/>
        <v>62.69</v>
      </c>
      <c r="CT6" s="36">
        <f t="shared" si="10"/>
        <v>61.82</v>
      </c>
      <c r="CU6" s="36">
        <f t="shared" si="10"/>
        <v>61.66</v>
      </c>
      <c r="CV6" s="35" t="str">
        <f>IF(CV7="","",IF(CV7="-","【-】","【"&amp;SUBSTITUTE(TEXT(CV7,"#,##0.00"),"-","△")&amp;"】"))</f>
        <v>【61.66】</v>
      </c>
      <c r="CW6" s="36">
        <f>IF(CW7="",NA(),CW7)</f>
        <v>98.72</v>
      </c>
      <c r="CX6" s="36">
        <f t="shared" ref="CX6:DF6" si="11">IF(CX7="",NA(),CX7)</f>
        <v>99.89</v>
      </c>
      <c r="CY6" s="36">
        <f t="shared" si="11"/>
        <v>99.27</v>
      </c>
      <c r="CZ6" s="36">
        <f t="shared" si="11"/>
        <v>99.75</v>
      </c>
      <c r="DA6" s="36">
        <f t="shared" si="11"/>
        <v>99.96</v>
      </c>
      <c r="DB6" s="36">
        <f t="shared" si="11"/>
        <v>99.93</v>
      </c>
      <c r="DC6" s="36">
        <f t="shared" si="11"/>
        <v>100.12</v>
      </c>
      <c r="DD6" s="36">
        <f t="shared" si="11"/>
        <v>100.12</v>
      </c>
      <c r="DE6" s="36">
        <f t="shared" si="11"/>
        <v>100.03</v>
      </c>
      <c r="DF6" s="36">
        <f t="shared" si="11"/>
        <v>100.05</v>
      </c>
      <c r="DG6" s="35" t="str">
        <f>IF(DG7="","",IF(DG7="-","【-】","【"&amp;SUBSTITUTE(TEXT(DG7,"#,##0.00"),"-","△")&amp;"】"))</f>
        <v>【100.05】</v>
      </c>
      <c r="DH6" s="36">
        <f>IF(DH7="",NA(),DH7)</f>
        <v>44.94</v>
      </c>
      <c r="DI6" s="36">
        <f t="shared" ref="DI6:DQ6" si="12">IF(DI7="",NA(),DI7)</f>
        <v>46.09</v>
      </c>
      <c r="DJ6" s="36">
        <f t="shared" si="12"/>
        <v>58.56</v>
      </c>
      <c r="DK6" s="36">
        <f t="shared" si="12"/>
        <v>60.74</v>
      </c>
      <c r="DL6" s="36">
        <f t="shared" si="12"/>
        <v>62.28</v>
      </c>
      <c r="DM6" s="36">
        <f t="shared" si="12"/>
        <v>38.86</v>
      </c>
      <c r="DN6" s="36">
        <f t="shared" si="12"/>
        <v>39.81</v>
      </c>
      <c r="DO6" s="36">
        <f t="shared" si="12"/>
        <v>51.44</v>
      </c>
      <c r="DP6" s="36">
        <f t="shared" si="12"/>
        <v>52.4</v>
      </c>
      <c r="DQ6" s="36">
        <f t="shared" si="12"/>
        <v>53.56</v>
      </c>
      <c r="DR6" s="35" t="str">
        <f>IF(DR7="","",IF(DR7="-","【-】","【"&amp;SUBSTITUTE(TEXT(DR7,"#,##0.00"),"-","△")&amp;"】"))</f>
        <v>【53.56】</v>
      </c>
      <c r="DS6" s="36">
        <f>IF(DS7="",NA(),DS7)</f>
        <v>28.09</v>
      </c>
      <c r="DT6" s="36">
        <f t="shared" ref="DT6:EB6" si="13">IF(DT7="",NA(),DT7)</f>
        <v>33.590000000000003</v>
      </c>
      <c r="DU6" s="36">
        <f t="shared" si="13"/>
        <v>39.57</v>
      </c>
      <c r="DV6" s="36">
        <f t="shared" si="13"/>
        <v>41.88</v>
      </c>
      <c r="DW6" s="36">
        <f t="shared" si="13"/>
        <v>41.99</v>
      </c>
      <c r="DX6" s="36">
        <f t="shared" si="13"/>
        <v>12.13</v>
      </c>
      <c r="DY6" s="36">
        <f t="shared" si="13"/>
        <v>13.72</v>
      </c>
      <c r="DZ6" s="36">
        <f t="shared" si="13"/>
        <v>16.77</v>
      </c>
      <c r="EA6" s="36">
        <f t="shared" si="13"/>
        <v>18.05</v>
      </c>
      <c r="EB6" s="36">
        <f t="shared" si="13"/>
        <v>19.440000000000001</v>
      </c>
      <c r="EC6" s="35" t="str">
        <f>IF(EC7="","",IF(EC7="-","【-】","【"&amp;SUBSTITUTE(TEXT(EC7,"#,##0.00"),"-","△")&amp;"】"))</f>
        <v>【19.44】</v>
      </c>
      <c r="ED6" s="36">
        <f>IF(ED7="",NA(),ED7)</f>
        <v>0.24</v>
      </c>
      <c r="EE6" s="35">
        <f t="shared" ref="EE6:EM6" si="14">IF(EE7="",NA(),EE7)</f>
        <v>0</v>
      </c>
      <c r="EF6" s="35">
        <f t="shared" si="14"/>
        <v>0</v>
      </c>
      <c r="EG6" s="35">
        <f t="shared" si="14"/>
        <v>0</v>
      </c>
      <c r="EH6" s="35">
        <f t="shared" si="14"/>
        <v>0</v>
      </c>
      <c r="EI6" s="36">
        <f t="shared" si="14"/>
        <v>0.16</v>
      </c>
      <c r="EJ6" s="36">
        <f t="shared" si="14"/>
        <v>0.25</v>
      </c>
      <c r="EK6" s="36">
        <f t="shared" si="14"/>
        <v>0.13</v>
      </c>
      <c r="EL6" s="36">
        <f t="shared" si="14"/>
        <v>0.26</v>
      </c>
      <c r="EM6" s="36">
        <f t="shared" si="14"/>
        <v>0.24</v>
      </c>
      <c r="EN6" s="35" t="str">
        <f>IF(EN7="","",IF(EN7="-","【-】","【"&amp;SUBSTITUTE(TEXT(EN7,"#,##0.00"),"-","△")&amp;"】"))</f>
        <v>【0.24】</v>
      </c>
    </row>
    <row r="7" spans="1:144" s="37" customFormat="1">
      <c r="A7" s="29"/>
      <c r="B7" s="38">
        <v>2016</v>
      </c>
      <c r="C7" s="38">
        <v>290009</v>
      </c>
      <c r="D7" s="38">
        <v>46</v>
      </c>
      <c r="E7" s="38">
        <v>1</v>
      </c>
      <c r="F7" s="38">
        <v>0</v>
      </c>
      <c r="G7" s="38">
        <v>2</v>
      </c>
      <c r="H7" s="38" t="s">
        <v>105</v>
      </c>
      <c r="I7" s="38" t="s">
        <v>106</v>
      </c>
      <c r="J7" s="38" t="s">
        <v>107</v>
      </c>
      <c r="K7" s="38" t="s">
        <v>108</v>
      </c>
      <c r="L7" s="38" t="s">
        <v>109</v>
      </c>
      <c r="M7" s="38"/>
      <c r="N7" s="39" t="s">
        <v>110</v>
      </c>
      <c r="O7" s="39">
        <v>72.06</v>
      </c>
      <c r="P7" s="39">
        <v>98.51</v>
      </c>
      <c r="Q7" s="39">
        <v>0</v>
      </c>
      <c r="R7" s="39">
        <v>1380181</v>
      </c>
      <c r="S7" s="39">
        <v>3690.94</v>
      </c>
      <c r="T7" s="39">
        <v>373.94</v>
      </c>
      <c r="U7" s="39">
        <v>1275599</v>
      </c>
      <c r="V7" s="39">
        <v>1150.1300000000001</v>
      </c>
      <c r="W7" s="39">
        <v>1109.0899999999999</v>
      </c>
      <c r="X7" s="39">
        <v>121.32</v>
      </c>
      <c r="Y7" s="39">
        <v>113.3</v>
      </c>
      <c r="Z7" s="39">
        <v>111.81</v>
      </c>
      <c r="AA7" s="39">
        <v>112.5</v>
      </c>
      <c r="AB7" s="39">
        <v>116.9</v>
      </c>
      <c r="AC7" s="39">
        <v>113.16</v>
      </c>
      <c r="AD7" s="39">
        <v>113.88</v>
      </c>
      <c r="AE7" s="39">
        <v>113.47</v>
      </c>
      <c r="AF7" s="39">
        <v>113.33</v>
      </c>
      <c r="AG7" s="39">
        <v>114.05</v>
      </c>
      <c r="AH7" s="39">
        <v>114.05</v>
      </c>
      <c r="AI7" s="39">
        <v>0</v>
      </c>
      <c r="AJ7" s="39">
        <v>0</v>
      </c>
      <c r="AK7" s="39">
        <v>0</v>
      </c>
      <c r="AL7" s="39">
        <v>0</v>
      </c>
      <c r="AM7" s="39">
        <v>0</v>
      </c>
      <c r="AN7" s="39">
        <v>23.57</v>
      </c>
      <c r="AO7" s="39">
        <v>21.34</v>
      </c>
      <c r="AP7" s="39">
        <v>16.89</v>
      </c>
      <c r="AQ7" s="39">
        <v>17.39</v>
      </c>
      <c r="AR7" s="39">
        <v>12.65</v>
      </c>
      <c r="AS7" s="39">
        <v>12.65</v>
      </c>
      <c r="AT7" s="39">
        <v>1282.56</v>
      </c>
      <c r="AU7" s="39">
        <v>1677.39</v>
      </c>
      <c r="AV7" s="39">
        <v>292.73</v>
      </c>
      <c r="AW7" s="39">
        <v>313.54000000000002</v>
      </c>
      <c r="AX7" s="39">
        <v>364.93</v>
      </c>
      <c r="AY7" s="39">
        <v>654.97</v>
      </c>
      <c r="AZ7" s="39">
        <v>634.53</v>
      </c>
      <c r="BA7" s="39">
        <v>200.22</v>
      </c>
      <c r="BB7" s="39">
        <v>212.95</v>
      </c>
      <c r="BC7" s="39">
        <v>224.41</v>
      </c>
      <c r="BD7" s="39">
        <v>224.41</v>
      </c>
      <c r="BE7" s="39">
        <v>499.19</v>
      </c>
      <c r="BF7" s="39">
        <v>508.7</v>
      </c>
      <c r="BG7" s="39">
        <v>465.38</v>
      </c>
      <c r="BH7" s="39">
        <v>417.66</v>
      </c>
      <c r="BI7" s="39">
        <v>360.3</v>
      </c>
      <c r="BJ7" s="39">
        <v>383.75</v>
      </c>
      <c r="BK7" s="39">
        <v>368.94</v>
      </c>
      <c r="BL7" s="39">
        <v>351.06</v>
      </c>
      <c r="BM7" s="39">
        <v>333.48</v>
      </c>
      <c r="BN7" s="39">
        <v>320.31</v>
      </c>
      <c r="BO7" s="39">
        <v>320.31</v>
      </c>
      <c r="BP7" s="39">
        <v>120.44</v>
      </c>
      <c r="BQ7" s="39">
        <v>112.68</v>
      </c>
      <c r="BR7" s="39">
        <v>113.04</v>
      </c>
      <c r="BS7" s="39">
        <v>113.81</v>
      </c>
      <c r="BT7" s="39">
        <v>119.08</v>
      </c>
      <c r="BU7" s="39">
        <v>110.39</v>
      </c>
      <c r="BV7" s="39">
        <v>111.12</v>
      </c>
      <c r="BW7" s="39">
        <v>112.92</v>
      </c>
      <c r="BX7" s="39">
        <v>112.81</v>
      </c>
      <c r="BY7" s="39">
        <v>113.88</v>
      </c>
      <c r="BZ7" s="39">
        <v>113.88</v>
      </c>
      <c r="CA7" s="39">
        <v>116.26</v>
      </c>
      <c r="CB7" s="39">
        <v>111.28</v>
      </c>
      <c r="CC7" s="39">
        <v>110.93</v>
      </c>
      <c r="CD7" s="39">
        <v>110</v>
      </c>
      <c r="CE7" s="39">
        <v>103.62</v>
      </c>
      <c r="CF7" s="39">
        <v>76.81</v>
      </c>
      <c r="CG7" s="39">
        <v>75.75</v>
      </c>
      <c r="CH7" s="39">
        <v>75.3</v>
      </c>
      <c r="CI7" s="39">
        <v>75.3</v>
      </c>
      <c r="CJ7" s="39">
        <v>74.02</v>
      </c>
      <c r="CK7" s="39">
        <v>74.02</v>
      </c>
      <c r="CL7" s="39">
        <v>42.33</v>
      </c>
      <c r="CM7" s="39">
        <v>47.15</v>
      </c>
      <c r="CN7" s="39">
        <v>46.57</v>
      </c>
      <c r="CO7" s="39">
        <v>46.35</v>
      </c>
      <c r="CP7" s="39">
        <v>48.19</v>
      </c>
      <c r="CQ7" s="39">
        <v>64.55</v>
      </c>
      <c r="CR7" s="39">
        <v>64.12</v>
      </c>
      <c r="CS7" s="39">
        <v>62.69</v>
      </c>
      <c r="CT7" s="39">
        <v>61.82</v>
      </c>
      <c r="CU7" s="39">
        <v>61.66</v>
      </c>
      <c r="CV7" s="39">
        <v>61.66</v>
      </c>
      <c r="CW7" s="39">
        <v>98.72</v>
      </c>
      <c r="CX7" s="39">
        <v>99.89</v>
      </c>
      <c r="CY7" s="39">
        <v>99.27</v>
      </c>
      <c r="CZ7" s="39">
        <v>99.75</v>
      </c>
      <c r="DA7" s="39">
        <v>99.96</v>
      </c>
      <c r="DB7" s="39">
        <v>99.93</v>
      </c>
      <c r="DC7" s="39">
        <v>100.12</v>
      </c>
      <c r="DD7" s="39">
        <v>100.12</v>
      </c>
      <c r="DE7" s="39">
        <v>100.03</v>
      </c>
      <c r="DF7" s="39">
        <v>100.05</v>
      </c>
      <c r="DG7" s="39">
        <v>100.05</v>
      </c>
      <c r="DH7" s="39">
        <v>44.94</v>
      </c>
      <c r="DI7" s="39">
        <v>46.09</v>
      </c>
      <c r="DJ7" s="39">
        <v>58.56</v>
      </c>
      <c r="DK7" s="39">
        <v>60.74</v>
      </c>
      <c r="DL7" s="39">
        <v>62.28</v>
      </c>
      <c r="DM7" s="39">
        <v>38.86</v>
      </c>
      <c r="DN7" s="39">
        <v>39.81</v>
      </c>
      <c r="DO7" s="39">
        <v>51.44</v>
      </c>
      <c r="DP7" s="39">
        <v>52.4</v>
      </c>
      <c r="DQ7" s="39">
        <v>53.56</v>
      </c>
      <c r="DR7" s="39">
        <v>53.56</v>
      </c>
      <c r="DS7" s="39">
        <v>28.09</v>
      </c>
      <c r="DT7" s="39">
        <v>33.590000000000003</v>
      </c>
      <c r="DU7" s="39">
        <v>39.57</v>
      </c>
      <c r="DV7" s="39">
        <v>41.88</v>
      </c>
      <c r="DW7" s="39">
        <v>41.99</v>
      </c>
      <c r="DX7" s="39">
        <v>12.13</v>
      </c>
      <c r="DY7" s="39">
        <v>13.72</v>
      </c>
      <c r="DZ7" s="39">
        <v>16.77</v>
      </c>
      <c r="EA7" s="39">
        <v>18.05</v>
      </c>
      <c r="EB7" s="39">
        <v>19.440000000000001</v>
      </c>
      <c r="EC7" s="39">
        <v>19.440000000000001</v>
      </c>
      <c r="ED7" s="39">
        <v>0.24</v>
      </c>
      <c r="EE7" s="39">
        <v>0</v>
      </c>
      <c r="EF7" s="39">
        <v>0</v>
      </c>
      <c r="EG7" s="39">
        <v>0</v>
      </c>
      <c r="EH7" s="39">
        <v>0</v>
      </c>
      <c r="EI7" s="39">
        <v>0.16</v>
      </c>
      <c r="EJ7" s="39">
        <v>0.25</v>
      </c>
      <c r="EK7" s="39">
        <v>0.13</v>
      </c>
      <c r="EL7" s="39">
        <v>0.26</v>
      </c>
      <c r="EM7" s="39">
        <v>0.24</v>
      </c>
      <c r="EN7" s="39">
        <v>0.24</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奈良県</cp:lastModifiedBy>
  <cp:lastPrinted>2018-02-05T05:55:50Z</cp:lastPrinted>
  <dcterms:created xsi:type="dcterms:W3CDTF">2017-12-25T01:32:51Z</dcterms:created>
  <dcterms:modified xsi:type="dcterms:W3CDTF">2018-02-05T05:55:53Z</dcterms:modified>
  <cp:category/>
</cp:coreProperties>
</file>