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BE34" i="9"/>
</calcChain>
</file>

<file path=xl/sharedStrings.xml><?xml version="1.0" encoding="utf-8"?>
<sst xmlns="http://schemas.openxmlformats.org/spreadsheetml/2006/main" count="1041" uniqueCount="550">
  <si>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</si>
  <si>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</si>
  <si>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</si>
  <si>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</si>
  <si>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</si>
  <si>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</si>
  <si>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</si>
  <si>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</si>
  <si>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</si>
  <si>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</si>
  <si>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</si>
  <si>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</si>
  <si>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</si>
  <si>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</si>
  <si>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</si>
  <si>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</si>
  <si>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</si>
  <si>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</si>
  <si>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</si>
  <si>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</si>
  <si>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</si>
  <si>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</si>
  <si>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</si>
  <si>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</si>
  <si>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</si>
  <si>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</si>
  <si>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</si>
  <si>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</si>
  <si>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</si>
  <si>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</si>
  <si>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</si>
  <si>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</si>
  <si>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</si>
  <si>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</si>
  <si>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</si>
  <si>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</si>
  <si>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</si>
  <si>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</si>
  <si>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</si>
  <si>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</si>
  <si>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</si>
  <si>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</si>
  <si>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</si>
  <si>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</si>
  <si>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</si>
  <si>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</si>
  <si>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</si>
  <si>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</si>
  <si>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</si>
  <si>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</si>
  <si>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</si>
  <si>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</si>
  <si>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</si>
  <si>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</si>
  <si>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</si>
  <si>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</si>
  <si>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</si>
  <si>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</si>
  <si>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</si>
  <si>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</si>
  <si>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</si>
  <si>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</si>
  <si>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</si>
  <si>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</si>
  <si>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</si>
  <si>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</si>
  <si>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</si>
  <si>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</si>
  <si>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</si>
  <si>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</si>
  <si>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</si>
  <si>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</si>
  <si>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</si>
  <si>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</si>
  <si>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</si>
  <si>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</si>
  <si>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</si>
  <si>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</si>
  <si>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</si>
  <si>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</si>
  <si>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</si>
  <si>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</si>
  <si>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</si>
  <si>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</si>
  <si>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</si>
  <si>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</si>
  <si>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</si>
  <si>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</si>
  <si>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</si>
  <si>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</si>
  <si>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</si>
  <si>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</si>
  <si>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</si>
  <si>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</si>
  <si>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</si>
  <si>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</si>
  <si>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</si>
  <si>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</si>
  <si>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</si>
  <si>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</si>
  <si>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</si>
  <si>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</si>
  <si>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</si>
  <si>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</si>
  <si>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</si>
  <si>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</si>
  <si>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</si>
  <si>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</si>
  <si>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</si>
  <si>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</si>
  <si>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</si>
  <si>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</si>
  <si>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</si>
  <si>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</si>
  <si>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</si>
  <si>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</si>
  <si>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</si>
  <si>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</si>
  <si>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</si>
  <si>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</si>
  <si>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</si>
  <si>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</si>
  <si>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</si>
  <si>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</si>
  <si>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</si>
  <si>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</si>
  <si>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</si>
  <si>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</si>
  <si>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</si>
  <si>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</si>
  <si>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</si>
  <si>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</si>
  <si>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</si>
  <si>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</si>
  <si>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</si>
  <si>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</si>
  <si>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</si>
  <si>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</si>
  <si>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</si>
  <si>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</si>
  <si>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</si>
  <si>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</si>
  <si>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</si>
  <si>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</si>
  <si>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</si>
  <si>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</si>
  <si>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</si>
  <si>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</si>
  <si>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</si>
  <si>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</si>
  <si>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</si>
  <si>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</si>
  <si>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</si>
  <si>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</si>
  <si>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</si>
  <si>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</si>
  <si>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</si>
  <si>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</si>
  <si>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</si>
  <si>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</si>
  <si>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</si>
  <si>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</si>
  <si>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</si>
  <si>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</si>
  <si>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</si>
  <si>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</si>
  <si>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</si>
  <si>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</si>
  <si>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</si>
  <si>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</si>
  <si>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</si>
  <si>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</si>
  <si>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</si>
  <si>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</si>
  <si>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</si>
  <si>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</si>
  <si>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</si>
  <si>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</si>
  <si>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</si>
  <si>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</si>
  <si>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</si>
  <si>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</si>
  <si>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</si>
  <si>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</si>
  <si>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</si>
  <si>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</si>
  <si>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</si>
  <si>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</si>
  <si>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</si>
  <si>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</si>
  <si>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</si>
  <si>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</si>
  <si>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</si>
  <si>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</si>
  <si>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</si>
  <si>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</si>
  <si>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奈良県安堵町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</si>
  <si>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</si>
  <si>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</si>
  <si>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</si>
  <si>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</si>
  <si>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</si>
  <si>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</si>
  <si>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</si>
  <si>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</si>
  <si>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</si>
  <si>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</si>
  <si>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</si>
  <si>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</si>
  <si>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</si>
  <si>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</si>
  <si>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</si>
  <si>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</si>
  <si>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</si>
  <si>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</si>
  <si>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</si>
  <si>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</si>
  <si>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</si>
  <si>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</si>
  <si>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</si>
  <si>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</si>
  <si>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</si>
  <si>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</si>
  <si>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</si>
  <si>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</si>
  <si>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</si>
  <si>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</si>
  <si>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</si>
  <si>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</si>
  <si>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</si>
  <si>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</si>
  <si>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</si>
  <si>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</si>
  <si>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</si>
  <si>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</si>
  <si>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</si>
  <si>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</si>
  <si>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</si>
  <si>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</si>
  <si>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</si>
  <si>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</si>
  <si>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</si>
  <si>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</si>
  <si>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</si>
  <si>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</si>
  <si>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</si>
  <si>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</si>
  <si>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</si>
  <si>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</si>
  <si>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</si>
  <si>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</si>
  <si>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</si>
  <si>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</si>
  <si>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</si>
  <si>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</si>
  <si>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</si>
  <si>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</si>
  <si>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</si>
  <si>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</si>
  <si>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</si>
  <si>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</si>
  <si>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</si>
  <si>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</si>
  <si>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</si>
  <si>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</si>
  <si>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</si>
  <si>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</si>
  <si>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</si>
  <si>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</si>
  <si>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</si>
  <si>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</si>
  <si>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</si>
  <si>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</si>
  <si>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</si>
  <si>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</si>
  <si>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</si>
  <si>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</si>
  <si>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</si>
  <si>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</si>
  <si>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</si>
  <si>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</si>
  <si>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</si>
  <si>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</si>
  <si>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</si>
  <si>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</si>
  <si>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</si>
  <si>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</si>
  <si>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</si>
  <si>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</si>
  <si>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</si>
  <si>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</si>
  <si>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</si>
  <si>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</si>
  <si>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</si>
  <si>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</si>
  <si>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</si>
  <si>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</si>
  <si>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</si>
  <si>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</si>
  <si>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</si>
  <si>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</si>
  <si>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</si>
  <si>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</si>
  <si>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</si>
  <si>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</si>
  <si>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</si>
  <si>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</si>
  <si>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</si>
  <si>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</si>
  <si>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</si>
  <si>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</si>
  <si>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</si>
  <si>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</si>
  <si>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</si>
  <si>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</si>
  <si>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</si>
  <si>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</si>
  <si>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</si>
  <si>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</si>
  <si>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</si>
  <si>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</si>
  <si>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</si>
  <si>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</si>
  <si>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</si>
  <si>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</si>
  <si>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</si>
  <si>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</si>
  <si>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</si>
  <si>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</si>
  <si>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</si>
  <si>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</si>
  <si>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</si>
  <si>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</si>
  <si>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</si>
  <si>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</si>
  <si>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</si>
  <si>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</si>
  <si>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</si>
  <si>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</si>
  <si>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</si>
  <si>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</si>
  <si>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</si>
  <si>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</si>
  <si>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</si>
  <si>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</si>
  <si>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</si>
  <si>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</si>
  <si>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</si>
  <si>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奈良県安堵町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</si>
  <si>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</si>
  <si>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</si>
  <si>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</si>
  <si>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</si>
  <si>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</si>
  <si>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</si>
  <si>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</si>
  <si>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</si>
  <si>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</si>
  <si>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</si>
  <si>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</si>
  <si>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</si>
  <si>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</si>
  <si>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</si>
  <si>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</si>
  <si>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</si>
  <si>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</si>
  <si>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</si>
  <si>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</si>
  <si>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</si>
  <si>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</si>
  <si>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</si>
  <si>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</si>
  <si>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</si>
  <si>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</si>
  <si>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</si>
  <si>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</si>
  <si>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</si>
  <si>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</si>
  <si>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</si>
  <si>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</si>
  <si>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</si>
  <si>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</si>
  <si>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</si>
  <si>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</si>
  <si>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</si>
  <si>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</si>
  <si>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</si>
  <si>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</si>
  <si>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</si>
  <si>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</si>
  <si>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</si>
  <si>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</si>
  <si>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</si>
  <si>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</si>
  <si>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</si>
  <si>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</si>
  <si>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</si>
  <si>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</si>
  <si>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</si>
  <si>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</si>
  <si>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</si>
  <si>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</si>
  <si>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</si>
  <si>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</si>
  <si>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</si>
  <si>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</si>
  <si>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</si>
  <si>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</si>
  <si>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</si>
  <si>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</si>
  <si>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</si>
  <si>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</si>
  <si>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</si>
  <si>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</si>
  <si>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</si>
  <si>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</si>
  <si>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</si>
  <si>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</si>
  <si>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</si>
  <si>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</si>
  <si>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</si>
  <si>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</si>
  <si>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</si>
  <si>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</si>
  <si>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</si>
  <si>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</si>
  <si>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</si>
  <si>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</si>
  <si>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</si>
  <si>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</si>
  <si>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</si>
  <si>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</si>
  <si>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</si>
  <si>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</si>
  <si>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</si>
  <si>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</si>
  <si>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</si>
  <si>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</si>
  <si>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</si>
  <si>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</si>
  <si>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</si>
  <si>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</si>
  <si>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</si>
  <si>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</si>
  <si>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</si>
  <si>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</si>
  <si>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</si>
  <si>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</si>
  <si>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</si>
  <si>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</si>
  <si>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</si>
  <si>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</si>
  <si>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</si>
  <si>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</si>
  <si>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</si>
  <si>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</si>
  <si>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</si>
  <si>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</si>
  <si>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</si>
  <si>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</si>
  <si>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</si>
  <si>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</si>
  <si>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</si>
  <si>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</si>
  <si>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</si>
  <si>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</si>
  <si>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</si>
  <si>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</si>
  <si>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</si>
  <si>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</si>
  <si>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</si>
  <si>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</si>
  <si>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</si>
  <si>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</si>
  <si>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</si>
  <si>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</si>
  <si>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</si>
  <si>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</si>
  <si>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</si>
  <si>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</si>
  <si>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</si>
  <si>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</si>
  <si>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</si>
  <si>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</si>
  <si>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</si>
  <si>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</si>
  <si>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</si>
  <si>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</si>
  <si>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</si>
  <si>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</si>
  <si>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</si>
  <si>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</si>
  <si>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</si>
  <si>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</si>
  <si>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</si>
  <si>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</si>
  <si>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</si>
  <si>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</si>
  <si>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</si>
  <si>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</si>
  <si>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</si>
  <si>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</si>
  <si>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</si>
  <si>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</si>
  <si>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</si>
  <si>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</si>
  <si>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</si>
  <si>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</si>
  <si>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</si>
  <si>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</si>
  <si>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</si>
  <si>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</si>
  <si>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</si>
  <si>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</si>
  <si>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</si>
  <si>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</si>
  <si>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</si>
  <si>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</si>
  <si>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</si>
  <si>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</si>
  <si>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</si>
  <si>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</si>
  <si>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</si>
  <si>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国民健康保険特別会計</t>
  </si>
  <si>
    <t>▲ 3.08</t>
  </si>
  <si>
    <t>▲ 1.86</t>
  </si>
  <si>
    <t>▲ 1.70</t>
  </si>
  <si>
    <t>▲ 2.66</t>
  </si>
  <si>
    <t>▲ 3.49</t>
  </si>
  <si>
    <t>住宅新築資金等貸付事業特別会計</t>
  </si>
  <si>
    <t>▲ 0.89</t>
  </si>
  <si>
    <t>▲ 0.96</t>
  </si>
  <si>
    <t>▲ 1.03</t>
  </si>
  <si>
    <t>▲ 1.06</t>
  </si>
  <si>
    <t>▲ 1.13</t>
  </si>
  <si>
    <t>一般会計</t>
  </si>
  <si>
    <t>水道事業会計</t>
  </si>
  <si>
    <t>介護保険特別会計（保険事業勘定）</t>
  </si>
  <si>
    <t>▲ 0.51</t>
  </si>
  <si>
    <t>後期高齢者医療特別会計</t>
  </si>
  <si>
    <t>下水道事業特別会計</t>
  </si>
  <si>
    <t>その他会計（赤字）</t>
  </si>
  <si>
    <t>その他会計（黒字）</t>
  </si>
  <si>
    <t>老人福祉施設　三室園組合</t>
    <rPh sb="0" eb="2">
      <t>ロウジン</t>
    </rPh>
    <rPh sb="2" eb="4">
      <t>フクシ</t>
    </rPh>
    <rPh sb="4" eb="6">
      <t>シセツ</t>
    </rPh>
    <rPh sb="7" eb="9">
      <t>ミムロ</t>
    </rPh>
    <rPh sb="9" eb="10">
      <t>エン</t>
    </rPh>
    <rPh sb="10" eb="12">
      <t>クミアイ</t>
    </rPh>
    <phoneticPr fontId="2"/>
  </si>
  <si>
    <t>奈良県市町村総合事務組合</t>
    <rPh sb="0" eb="3">
      <t>ナラケン</t>
    </rPh>
    <rPh sb="3" eb="6">
      <t>シチョウソン</t>
    </rPh>
    <rPh sb="6" eb="8">
      <t>ソウゴウ</t>
    </rPh>
    <rPh sb="8" eb="10">
      <t>ジム</t>
    </rPh>
    <rPh sb="10" eb="12">
      <t>クミアイ</t>
    </rPh>
    <phoneticPr fontId="2"/>
  </si>
  <si>
    <t>西和衛生試験センター</t>
    <rPh sb="0" eb="1">
      <t>ニシ</t>
    </rPh>
    <rPh sb="1" eb="2">
      <t>ワ</t>
    </rPh>
    <rPh sb="2" eb="4">
      <t>エイセイ</t>
    </rPh>
    <rPh sb="4" eb="6">
      <t>シケン</t>
    </rPh>
    <phoneticPr fontId="2"/>
  </si>
  <si>
    <t>奈良県広域消防組合</t>
    <rPh sb="0" eb="3">
      <t>ナラケン</t>
    </rPh>
    <rPh sb="3" eb="5">
      <t>コウイキ</t>
    </rPh>
    <rPh sb="5" eb="7">
      <t>ショウボウ</t>
    </rPh>
    <rPh sb="7" eb="9">
      <t>クミアイ</t>
    </rPh>
    <phoneticPr fontId="2"/>
  </si>
  <si>
    <t>奈良県後期高齢者医療広域連合</t>
    <rPh sb="0" eb="3">
      <t>ナラケン</t>
    </rPh>
    <rPh sb="3" eb="5">
      <t>コウキ</t>
    </rPh>
    <rPh sb="5" eb="7">
      <t>コウレイ</t>
    </rPh>
    <rPh sb="7" eb="8">
      <t>シャ</t>
    </rPh>
    <rPh sb="8" eb="10">
      <t>イリョウ</t>
    </rPh>
    <rPh sb="10" eb="12">
      <t>コウイキ</t>
    </rPh>
    <rPh sb="12" eb="14">
      <t>レンゴウ</t>
    </rPh>
    <phoneticPr fontId="2"/>
  </si>
  <si>
    <t>王寺周辺休日応急施設組合</t>
    <rPh sb="0" eb="2">
      <t>オウジ</t>
    </rPh>
    <rPh sb="2" eb="4">
      <t>シュウヘン</t>
    </rPh>
    <rPh sb="4" eb="6">
      <t>キュウジツ</t>
    </rPh>
    <rPh sb="6" eb="8">
      <t>オウキュウ</t>
    </rPh>
    <rPh sb="8" eb="10">
      <t>シセツ</t>
    </rPh>
    <rPh sb="10" eb="12">
      <t>クミアイ</t>
    </rPh>
    <phoneticPr fontId="2"/>
  </si>
  <si>
    <t>安堵町土地開発公社</t>
    <rPh sb="0" eb="3">
      <t>アンドチョウ</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</si>
</sst>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18793</c:v>
                </c:pt>
                <c:pt idx="1">
                  <c:v>20744</c:v>
                </c:pt>
                <c:pt idx="2">
                  <c:v>23302</c:v>
                </c:pt>
                <c:pt idx="3">
                  <c:v>32178</c:v>
                </c:pt>
                <c:pt idx="4">
                  <c:v>55095</c:v>
                </c:pt>
              </c:numCache>
            </c:numRef>
          </c:val>
          <c:smooth val="0"/>
        </c:ser>
        <c:dLbls>
          <c:showLegendKey val="0"/>
          <c:showVal val="0"/>
          <c:showCatName val="0"/>
          <c:showSerName val="0"/>
          <c:showPercent val="0"/>
          <c:showBubbleSize val="0"/>
        </c:dLbls>
        <c:marker val="1"/>
        <c:smooth val="0"/>
        <c:axId val="97331840"/>
        <c:axId val="97374976"/>
      </c:lineChart>
      <c:catAx>
        <c:axId val="973318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374976"/>
        <c:crosses val="autoZero"/>
        <c:auto val="1"/>
        <c:lblAlgn val="ctr"/>
        <c:lblOffset val="100"/>
        <c:tickLblSkip val="1"/>
        <c:tickMarkSkip val="1"/>
        <c:noMultiLvlLbl val="0"/>
      </c:catAx>
      <c:valAx>
        <c:axId val="973749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331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18.690000000000001</c:v>
                </c:pt>
                <c:pt idx="1">
                  <c:v>23.98</c:v>
                </c:pt>
                <c:pt idx="2">
                  <c:v>16.55</c:v>
                </c:pt>
                <c:pt idx="3">
                  <c:v>20.69</c:v>
                </c:pt>
                <c:pt idx="4">
                  <c:v>20.89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29.93</c:v>
                </c:pt>
                <c:pt idx="1">
                  <c:v>30.17</c:v>
                </c:pt>
                <c:pt idx="2">
                  <c:v>43.81</c:v>
                </c:pt>
                <c:pt idx="3">
                  <c:v>43</c:v>
                </c:pt>
                <c:pt idx="4">
                  <c:v>43.56</c:v>
                </c:pt>
              </c:numCache>
            </c:numRef>
          </c:val>
        </c:ser>
        <c:dLbls>
          <c:showLegendKey val="0"/>
          <c:showVal val="0"/>
          <c:showCatName val="0"/>
          <c:showSerName val="0"/>
          <c:showPercent val="0"/>
          <c:showBubbleSize val="0"/>
        </c:dLbls>
        <c:gapWidth val="250"/>
        <c:overlap val="100"/>
        <c:axId val="96956416"/>
        <c:axId val="96958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13.51</c:v>
                </c:pt>
                <c:pt idx="1">
                  <c:v>5.18</c:v>
                </c:pt>
                <c:pt idx="2">
                  <c:v>6.11</c:v>
                </c:pt>
                <c:pt idx="3">
                  <c:v>4.46</c:v>
                </c:pt>
                <c:pt idx="4">
                  <c:v>0.08</c:v>
                </c:pt>
              </c:numCache>
            </c:numRef>
          </c:val>
          <c:smooth val="0"/>
        </c:ser>
        <c:dLbls>
          <c:showLegendKey val="0"/>
          <c:showVal val="0"/>
          <c:showCatName val="0"/>
          <c:showSerName val="0"/>
          <c:showPercent val="0"/>
          <c:showBubbleSize val="0"/>
        </c:dLbls>
        <c:marker val="1"/>
        <c:smooth val="0"/>
        <c:axId val="96956416"/>
        <c:axId val="96958336"/>
      </c:lineChart>
      <c:catAx>
        <c:axId val="9695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958336"/>
        <c:crosses val="autoZero"/>
        <c:auto val="1"/>
        <c:lblAlgn val="ctr"/>
        <c:lblOffset val="100"/>
        <c:tickLblSkip val="1"/>
        <c:tickMarkSkip val="1"/>
        <c:noMultiLvlLbl val="0"/>
      </c:catAx>
      <c:valAx>
        <c:axId val="9695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95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0.51</c:v>
                </c:pt>
                <c:pt idx="1">
                  <c:v>#N/A</c:v>
                </c:pt>
                <c:pt idx="2">
                  <c:v>#N/A</c:v>
                </c:pt>
                <c:pt idx="3">
                  <c:v>0.47</c:v>
                </c:pt>
                <c:pt idx="4">
                  <c:v>#N/A</c:v>
                </c:pt>
                <c:pt idx="5">
                  <c:v>0.04</c:v>
                </c:pt>
                <c:pt idx="6">
                  <c:v>#N/A</c:v>
                </c:pt>
                <c:pt idx="7">
                  <c:v>0.02</c:v>
                </c:pt>
                <c:pt idx="8">
                  <c:v>#N/A</c:v>
                </c:pt>
                <c:pt idx="9">
                  <c:v>0.22</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15.75</c:v>
                </c:pt>
                <c:pt idx="2">
                  <c:v>#N/A</c:v>
                </c:pt>
                <c:pt idx="3">
                  <c:v>16.82</c:v>
                </c:pt>
                <c:pt idx="4">
                  <c:v>#N/A</c:v>
                </c:pt>
                <c:pt idx="5">
                  <c:v>16.77</c:v>
                </c:pt>
                <c:pt idx="6">
                  <c:v>#N/A</c:v>
                </c:pt>
                <c:pt idx="7">
                  <c:v>17.059999999999999</c:v>
                </c:pt>
                <c:pt idx="8">
                  <c:v>#N/A</c:v>
                </c:pt>
                <c:pt idx="9">
                  <c:v>17.079999999999998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19.57</c:v>
                </c:pt>
                <c:pt idx="2">
                  <c:v>#N/A</c:v>
                </c:pt>
                <c:pt idx="3">
                  <c:v>24.95</c:v>
                </c:pt>
                <c:pt idx="4">
                  <c:v>#N/A</c:v>
                </c:pt>
                <c:pt idx="5">
                  <c:v>17.579999999999998</c:v>
                </c:pt>
                <c:pt idx="6">
                  <c:v>#N/A</c:v>
                </c:pt>
                <c:pt idx="7">
                  <c:v>21.75</c:v>
                </c:pt>
                <c:pt idx="8">
                  <c:v>#N/A</c:v>
                </c:pt>
                <c:pt idx="9">
                  <c:v>22.02</c:v>
                </c:pt>
              </c:numCache>
            </c:numRef>
          </c:val>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0.89</c:v>
                </c:pt>
                <c:pt idx="1">
                  <c:v>#N/A</c:v>
                </c:pt>
                <c:pt idx="2">
                  <c:v>0.96</c:v>
                </c:pt>
                <c:pt idx="3">
                  <c:v>#N/A</c:v>
                </c:pt>
                <c:pt idx="4">
                  <c:v>1.03</c:v>
                </c:pt>
                <c:pt idx="5">
                  <c:v>#N/A</c:v>
                </c:pt>
                <c:pt idx="6">
                  <c:v>1.06</c:v>
                </c:pt>
                <c:pt idx="7">
                  <c:v>#N/A</c:v>
                </c:pt>
                <c:pt idx="8">
                  <c:v>1.1299999999999999</c:v>
                </c:pt>
                <c:pt idx="9">
                  <c:v>#N/A</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3.08</c:v>
                </c:pt>
                <c:pt idx="1">
                  <c:v>#N/A</c:v>
                </c:pt>
                <c:pt idx="2">
                  <c:v>1.86</c:v>
                </c:pt>
                <c:pt idx="3">
                  <c:v>#N/A</c:v>
                </c:pt>
                <c:pt idx="4">
                  <c:v>1.7</c:v>
                </c:pt>
                <c:pt idx="5">
                  <c:v>#N/A</c:v>
                </c:pt>
                <c:pt idx="6">
                  <c:v>2.66</c:v>
                </c:pt>
                <c:pt idx="7">
                  <c:v>#N/A</c:v>
                </c:pt>
                <c:pt idx="8">
                  <c:v>3.49</c:v>
                </c:pt>
                <c:pt idx="9">
                  <c:v>#N/A</c:v>
                </c:pt>
              </c:numCache>
            </c:numRef>
          </c:val>
        </c:ser>
        <c:dLbls>
          <c:showLegendKey val="0"/>
          <c:showVal val="0"/>
          <c:showCatName val="0"/>
          <c:showSerName val="0"/>
          <c:showPercent val="0"/>
          <c:showBubbleSize val="0"/>
        </c:dLbls>
        <c:gapWidth val="150"/>
        <c:overlap val="100"/>
        <c:axId val="97154944"/>
        <c:axId val="97156480"/>
      </c:barChart>
      <c:catAx>
        <c:axId val="9715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156480"/>
        <c:crosses val="autoZero"/>
        <c:auto val="1"/>
        <c:lblAlgn val="ctr"/>
        <c:lblOffset val="100"/>
        <c:tickLblSkip val="1"/>
        <c:tickMarkSkip val="1"/>
        <c:noMultiLvlLbl val="0"/>
      </c:catAx>
      <c:valAx>
        <c:axId val="97156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154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434</c:v>
                </c:pt>
                <c:pt idx="5">
                  <c:v>437</c:v>
                </c:pt>
                <c:pt idx="8">
                  <c:v>440</c:v>
                </c:pt>
                <c:pt idx="11">
                  <c:v>435</c:v>
                </c:pt>
                <c:pt idx="14">
                  <c:v>448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c:v>
                </c:pt>
                <c:pt idx="3">
                  <c:v>4</c:v>
                </c:pt>
                <c:pt idx="6">
                  <c:v>5</c:v>
                </c:pt>
                <c:pt idx="9">
                  <c:v>8</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74</c:v>
                </c:pt>
                <c:pt idx="3">
                  <c:v>78</c:v>
                </c:pt>
                <c:pt idx="6">
                  <c:v>82</c:v>
                </c:pt>
                <c:pt idx="9">
                  <c:v>76</c:v>
                </c:pt>
                <c:pt idx="12">
                  <c:v>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528</c:v>
                </c:pt>
                <c:pt idx="3">
                  <c:v>517</c:v>
                </c:pt>
                <c:pt idx="6">
                  <c:v>437</c:v>
                </c:pt>
                <c:pt idx="9">
                  <c:v>404</c:v>
                </c:pt>
                <c:pt idx="12">
                  <c:v>407</c:v>
                </c:pt>
              </c:numCache>
            </c:numRef>
          </c:val>
        </c:ser>
        <c:dLbls>
          <c:showLegendKey val="0"/>
          <c:showVal val="0"/>
          <c:showCatName val="0"/>
          <c:showSerName val="0"/>
          <c:showPercent val="0"/>
          <c:showBubbleSize val="0"/>
        </c:dLbls>
        <c:gapWidth val="100"/>
        <c:overlap val="100"/>
        <c:axId val="97945856"/>
        <c:axId val="97960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172</c:v>
                </c:pt>
                <c:pt idx="2">
                  <c:v>#N/A</c:v>
                </c:pt>
                <c:pt idx="3">
                  <c:v>#N/A</c:v>
                </c:pt>
                <c:pt idx="4">
                  <c:v>162</c:v>
                </c:pt>
                <c:pt idx="5">
                  <c:v>#N/A</c:v>
                </c:pt>
                <c:pt idx="6">
                  <c:v>#N/A</c:v>
                </c:pt>
                <c:pt idx="7">
                  <c:v>84</c:v>
                </c:pt>
                <c:pt idx="8">
                  <c:v>#N/A</c:v>
                </c:pt>
                <c:pt idx="9">
                  <c:v>#N/A</c:v>
                </c:pt>
                <c:pt idx="10">
                  <c:v>53</c:v>
                </c:pt>
                <c:pt idx="11">
                  <c:v>#N/A</c:v>
                </c:pt>
                <c:pt idx="12">
                  <c:v>#N/A</c:v>
                </c:pt>
                <c:pt idx="13">
                  <c:v>44</c:v>
                </c:pt>
                <c:pt idx="14">
                  <c:v>#N/A</c:v>
                </c:pt>
              </c:numCache>
            </c:numRef>
          </c:val>
          <c:smooth val="0"/>
        </c:ser>
        <c:dLbls>
          <c:showLegendKey val="0"/>
          <c:showVal val="0"/>
          <c:showCatName val="0"/>
          <c:showSerName val="0"/>
          <c:showPercent val="0"/>
          <c:showBubbleSize val="0"/>
        </c:dLbls>
        <c:marker val="1"/>
        <c:smooth val="0"/>
        <c:axId val="97945856"/>
        <c:axId val="97960320"/>
      </c:lineChart>
      <c:catAx>
        <c:axId val="9794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0320"/>
        <c:crosses val="autoZero"/>
        <c:auto val="1"/>
        <c:lblAlgn val="ctr"/>
        <c:lblOffset val="100"/>
        <c:tickLblSkip val="1"/>
        <c:tickMarkSkip val="1"/>
        <c:noMultiLvlLbl val="0"/>
      </c:catAx>
      <c:valAx>
        <c:axId val="9796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4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4682</c:v>
                </c:pt>
                <c:pt idx="5">
                  <c:v>4497</c:v>
                </c:pt>
                <c:pt idx="8">
                  <c:v>4355</c:v>
                </c:pt>
                <c:pt idx="11">
                  <c:v>4171</c:v>
                </c:pt>
                <c:pt idx="14">
                  <c:v>3929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172</c:v>
                </c:pt>
                <c:pt idx="5">
                  <c:v>107</c:v>
                </c:pt>
                <c:pt idx="8">
                  <c:v>69</c:v>
                </c:pt>
                <c:pt idx="11">
                  <c:v>42</c:v>
                </c:pt>
                <c:pt idx="14">
                  <c:v>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1416</c:v>
                </c:pt>
                <c:pt idx="5">
                  <c:v>1396</c:v>
                </c:pt>
                <c:pt idx="8">
                  <c:v>1692</c:v>
                </c:pt>
                <c:pt idx="11">
                  <c:v>1693</c:v>
                </c:pt>
                <c:pt idx="14">
                  <c:v>1697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597</c:v>
                </c:pt>
                <c:pt idx="3">
                  <c:v>620</c:v>
                </c:pt>
                <c:pt idx="6">
                  <c:v>616</c:v>
                </c:pt>
                <c:pt idx="9">
                  <c:v>697</c:v>
                </c:pt>
                <c:pt idx="12">
                  <c:v>498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75</c:v>
                </c:pt>
                <c:pt idx="3">
                  <c:v>65</c:v>
                </c:pt>
                <c:pt idx="6">
                  <c:v>56</c:v>
                </c:pt>
                <c:pt idx="9">
                  <c:v>44</c:v>
                </c:pt>
                <c:pt idx="12">
                  <c:v>47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1275</c:v>
                </c:pt>
                <c:pt idx="3">
                  <c:v>1379</c:v>
                </c:pt>
                <c:pt idx="6">
                  <c:v>1468</c:v>
                </c:pt>
                <c:pt idx="9">
                  <c:v>1480</c:v>
                </c:pt>
                <c:pt idx="12">
                  <c:v>1476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32</c:v>
                </c:pt>
                <c:pt idx="3">
                  <c:v>37</c:v>
                </c:pt>
                <c:pt idx="6">
                  <c:v>37</c:v>
                </c:pt>
                <c:pt idx="9">
                  <c:v>37</c:v>
                </c:pt>
                <c:pt idx="12">
                  <c:v>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4165</c:v>
                </c:pt>
                <c:pt idx="3">
                  <c:v>3925</c:v>
                </c:pt>
                <c:pt idx="6">
                  <c:v>3768</c:v>
                </c:pt>
                <c:pt idx="9">
                  <c:v>3633</c:v>
                </c:pt>
                <c:pt idx="12">
                  <c:v>3588</c:v>
                </c:pt>
              </c:numCache>
            </c:numRef>
          </c:val>
        </c:ser>
        <c:dLbls>
          <c:showLegendKey val="0"/>
          <c:showVal val="0"/>
          <c:showCatName val="0"/>
          <c:showSerName val="0"/>
          <c:showPercent val="0"/>
          <c:showBubbleSize val="0"/>
        </c:dLbls>
        <c:gapWidth val="100"/>
        <c:overlap val="100"/>
        <c:axId val="97005568"/>
        <c:axId val="97006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27</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7005568"/>
        <c:axId val="97006720"/>
      </c:lineChart>
      <c:catAx>
        <c:axId val="9700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006720"/>
        <c:crosses val="autoZero"/>
        <c:auto val="1"/>
        <c:lblAlgn val="ctr"/>
        <c:lblOffset val="100"/>
        <c:tickLblSkip val="1"/>
        <c:tickMarkSkip val="1"/>
        <c:noMultiLvlLbl val="0"/>
      </c:catAx>
      <c:valAx>
        <c:axId val="97006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00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奈良県安堵町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7,743
7,619
4.31
3,647,629
3,130,246
465,570
2,228,250
3,588,220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及び高齢化に加え、町内に中心となる産業がない等により、財政基盤が弱く、類似団体平均を下回っている、今後も事務的経費の歳出抑制及び徴収事務の強化に取り組み、行政の効率化に努めることにより、財政の健全化を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127423</xdr:rowOff>
    </xdr:from>
    <xdr:to>
      <xdr:col>7</xdr:col>
      <xdr:colOff>152400</xdr:colOff>
      <xdr:row>43</xdr:row>
      <xdr:rowOff>135467</xdr:rowOff>
    </xdr:to>
    <xdr:cxnSp macro="">
      <xdr:nvCxnSpPr>
        <xdr:cNvPr id="66" name="直線コネクタ 65"/>
        <xdr:cNvCxnSpPr/>
      </xdr:nvCxnSpPr>
      <xdr:spPr>
        <a:xfrm>
          <a:off x="4114800" y="74997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119380</xdr:rowOff>
    </xdr:from>
    <xdr:to>
      <xdr:col>6</xdr:col>
      <xdr:colOff>0</xdr:colOff>
      <xdr:row>43</xdr:row>
      <xdr:rowOff>127423</xdr:rowOff>
    </xdr:to>
    <xdr:cxnSp macro="">
      <xdr:nvCxnSpPr>
        <xdr:cNvPr id="69" name="直線コネクタ 68"/>
        <xdr:cNvCxnSpPr/>
      </xdr:nvCxnSpPr>
      <xdr:spPr>
        <a:xfrm>
          <a:off x="3225800" y="749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111337</xdr:rowOff>
    </xdr:from>
    <xdr:to>
      <xdr:col>4</xdr:col>
      <xdr:colOff>482600</xdr:colOff>
      <xdr:row>43</xdr:row>
      <xdr:rowOff>119380</xdr:rowOff>
    </xdr:to>
    <xdr:cxnSp macro="">
      <xdr:nvCxnSpPr>
        <xdr:cNvPr id="72" name="直線コネクタ 71"/>
        <xdr:cNvCxnSpPr/>
      </xdr:nvCxnSpPr>
      <xdr:spPr>
        <a:xfrm>
          <a:off x="2336800" y="748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111337</xdr:rowOff>
    </xdr:to>
    <xdr:cxnSp macro="">
      <xdr:nvCxnSpPr>
        <xdr:cNvPr id="75" name="直線コネクタ 74"/>
        <xdr:cNvCxnSpPr/>
      </xdr:nvCxnSpPr>
      <xdr:spPr>
        <a:xfrm>
          <a:off x="1447800" y="74676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79" name="テキスト ボックス 78"/>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5" name="円/楕円 84"/>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6"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76623</xdr:rowOff>
    </xdr:from>
    <xdr:to>
      <xdr:col>6</xdr:col>
      <xdr:colOff>50800</xdr:colOff>
      <xdr:row>44</xdr:row>
      <xdr:rowOff>6773</xdr:rowOff>
    </xdr:to>
    <xdr:sp macro="" textlink="">
      <xdr:nvSpPr>
        <xdr:cNvPr id="87" name="円/楕円 86"/>
        <xdr:cNvSpPr/>
      </xdr:nvSpPr>
      <xdr:spPr>
        <a:xfrm>
          <a:off x="4064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163000</xdr:rowOff>
    </xdr:from>
    <xdr:ext cx="736600" cy="259045"/>
    <xdr:sp macro="" textlink="">
      <xdr:nvSpPr>
        <xdr:cNvPr id="88" name="テキスト ボックス 87"/>
        <xdr:cNvSpPr txBox="1"/>
      </xdr:nvSpPr>
      <xdr:spPr>
        <a:xfrm>
          <a:off x="3733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68580</xdr:rowOff>
    </xdr:from>
    <xdr:to>
      <xdr:col>4</xdr:col>
      <xdr:colOff>533400</xdr:colOff>
      <xdr:row>43</xdr:row>
      <xdr:rowOff>170180</xdr:rowOff>
    </xdr:to>
    <xdr:sp macro="" textlink="">
      <xdr:nvSpPr>
        <xdr:cNvPr id="89" name="円/楕円 88"/>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154957</xdr:rowOff>
    </xdr:from>
    <xdr:ext cx="762000" cy="259045"/>
    <xdr:sp macro="" textlink="">
      <xdr:nvSpPr>
        <xdr:cNvPr id="90" name="テキスト ボックス 89"/>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60537</xdr:rowOff>
    </xdr:from>
    <xdr:to>
      <xdr:col>3</xdr:col>
      <xdr:colOff>330200</xdr:colOff>
      <xdr:row>43</xdr:row>
      <xdr:rowOff>162137</xdr:rowOff>
    </xdr:to>
    <xdr:sp macro="" textlink="">
      <xdr:nvSpPr>
        <xdr:cNvPr id="91" name="円/楕円 90"/>
        <xdr:cNvSpPr/>
      </xdr:nvSpPr>
      <xdr:spPr>
        <a:xfrm>
          <a:off x="2286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146914</xdr:rowOff>
    </xdr:from>
    <xdr:ext cx="762000" cy="259045"/>
    <xdr:sp macro="" textlink="">
      <xdr:nvSpPr>
        <xdr:cNvPr id="92" name="テキスト ボックス 91"/>
        <xdr:cNvSpPr txBox="1"/>
      </xdr:nvSpPr>
      <xdr:spPr>
        <a:xfrm>
          <a:off x="1955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3" name="円/楕円 92"/>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4" name="テキスト ボックス 93"/>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今後の動向としても、地方交付税に左右されるため、町税等の自主財源の確保に努めるとともに、事務事業の見直しを進めるとともに、すべての事業の優先度を精査し、経常経費の削減に努める。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73025</xdr:rowOff>
    </xdr:from>
    <xdr:to>
      <xdr:col>7</xdr:col>
      <xdr:colOff>152400</xdr:colOff>
      <xdr:row>65</xdr:row>
      <xdr:rowOff>121285</xdr:rowOff>
    </xdr:to>
    <xdr:cxnSp macro="">
      <xdr:nvCxnSpPr>
        <xdr:cNvPr id="129" name="直線コネクタ 128"/>
        <xdr:cNvCxnSpPr/>
      </xdr:nvCxnSpPr>
      <xdr:spPr>
        <a:xfrm>
          <a:off x="4114800" y="1121727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93573</xdr:rowOff>
    </xdr:from>
    <xdr:ext cx="762000" cy="259045"/>
    <xdr:sp macro="" textlink="">
      <xdr:nvSpPr>
        <xdr:cNvPr id="130"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73025</xdr:rowOff>
    </xdr:from>
    <xdr:to>
      <xdr:col>6</xdr:col>
      <xdr:colOff>0</xdr:colOff>
      <xdr:row>65</xdr:row>
      <xdr:rowOff>105198</xdr:rowOff>
    </xdr:to>
    <xdr:cxnSp macro="">
      <xdr:nvCxnSpPr>
        <xdr:cNvPr id="132" name="直線コネクタ 131"/>
        <xdr:cNvCxnSpPr/>
      </xdr:nvCxnSpPr>
      <xdr:spPr>
        <a:xfrm flipV="1">
          <a:off x="3225800" y="1121727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105198</xdr:rowOff>
    </xdr:from>
    <xdr:to>
      <xdr:col>4</xdr:col>
      <xdr:colOff>482600</xdr:colOff>
      <xdr:row>66</xdr:row>
      <xdr:rowOff>70485</xdr:rowOff>
    </xdr:to>
    <xdr:cxnSp macro="">
      <xdr:nvCxnSpPr>
        <xdr:cNvPr id="135" name="直線コネクタ 134"/>
        <xdr:cNvCxnSpPr/>
      </xdr:nvCxnSpPr>
      <xdr:spPr>
        <a:xfrm flipV="1">
          <a:off x="2336800" y="11249448"/>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7" name="テキスト ボックス 13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165523</xdr:rowOff>
    </xdr:from>
    <xdr:to>
      <xdr:col>3</xdr:col>
      <xdr:colOff>279400</xdr:colOff>
      <xdr:row>66</xdr:row>
      <xdr:rowOff>70485</xdr:rowOff>
    </xdr:to>
    <xdr:cxnSp macro="">
      <xdr:nvCxnSpPr>
        <xdr:cNvPr id="138" name="直線コネクタ 137"/>
        <xdr:cNvCxnSpPr/>
      </xdr:nvCxnSpPr>
      <xdr:spPr>
        <a:xfrm>
          <a:off x="1447800" y="1130977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2" name="テキスト ボックス 141"/>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70485</xdr:rowOff>
    </xdr:from>
    <xdr:to>
      <xdr:col>7</xdr:col>
      <xdr:colOff>203200</xdr:colOff>
      <xdr:row>66</xdr:row>
      <xdr:rowOff>635</xdr:rowOff>
    </xdr:to>
    <xdr:sp macro="" textlink="">
      <xdr:nvSpPr>
        <xdr:cNvPr id="148" name="円/楕円 147"/>
        <xdr:cNvSpPr/>
      </xdr:nvSpPr>
      <xdr:spPr>
        <a:xfrm>
          <a:off x="49022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42562</xdr:rowOff>
    </xdr:from>
    <xdr:ext cx="762000" cy="259045"/>
    <xdr:sp macro="" textlink="">
      <xdr:nvSpPr>
        <xdr:cNvPr id="149" name="財政構造の弾力性該当値テキスト"/>
        <xdr:cNvSpPr txBox="1"/>
      </xdr:nvSpPr>
      <xdr:spPr>
        <a:xfrm>
          <a:off x="5041900" y="1118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22225</xdr:rowOff>
    </xdr:from>
    <xdr:to>
      <xdr:col>6</xdr:col>
      <xdr:colOff>50800</xdr:colOff>
      <xdr:row>65</xdr:row>
      <xdr:rowOff>123825</xdr:rowOff>
    </xdr:to>
    <xdr:sp macro="" textlink="">
      <xdr:nvSpPr>
        <xdr:cNvPr id="150" name="円/楕円 149"/>
        <xdr:cNvSpPr/>
      </xdr:nvSpPr>
      <xdr:spPr>
        <a:xfrm>
          <a:off x="4064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108602</xdr:rowOff>
    </xdr:from>
    <xdr:ext cx="736600" cy="259045"/>
    <xdr:sp macro="" textlink="">
      <xdr:nvSpPr>
        <xdr:cNvPr id="151" name="テキスト ボックス 150"/>
        <xdr:cNvSpPr txBox="1"/>
      </xdr:nvSpPr>
      <xdr:spPr>
        <a:xfrm>
          <a:off x="3733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54398</xdr:rowOff>
    </xdr:from>
    <xdr:to>
      <xdr:col>4</xdr:col>
      <xdr:colOff>533400</xdr:colOff>
      <xdr:row>65</xdr:row>
      <xdr:rowOff>155998</xdr:rowOff>
    </xdr:to>
    <xdr:sp macro="" textlink="">
      <xdr:nvSpPr>
        <xdr:cNvPr id="152" name="円/楕円 151"/>
        <xdr:cNvSpPr/>
      </xdr:nvSpPr>
      <xdr:spPr>
        <a:xfrm>
          <a:off x="3175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140775</xdr:rowOff>
    </xdr:from>
    <xdr:ext cx="762000" cy="259045"/>
    <xdr:sp macro="" textlink="">
      <xdr:nvSpPr>
        <xdr:cNvPr id="153" name="テキスト ボックス 152"/>
        <xdr:cNvSpPr txBox="1"/>
      </xdr:nvSpPr>
      <xdr:spPr>
        <a:xfrm>
          <a:off x="2844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19685</xdr:rowOff>
    </xdr:from>
    <xdr:to>
      <xdr:col>3</xdr:col>
      <xdr:colOff>330200</xdr:colOff>
      <xdr:row>66</xdr:row>
      <xdr:rowOff>121285</xdr:rowOff>
    </xdr:to>
    <xdr:sp macro="" textlink="">
      <xdr:nvSpPr>
        <xdr:cNvPr id="154" name="円/楕円 153"/>
        <xdr:cNvSpPr/>
      </xdr:nvSpPr>
      <xdr:spPr>
        <a:xfrm>
          <a:off x="2286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106062</xdr:rowOff>
    </xdr:from>
    <xdr:ext cx="762000" cy="259045"/>
    <xdr:sp macro="" textlink="">
      <xdr:nvSpPr>
        <xdr:cNvPr id="155" name="テキスト ボックス 154"/>
        <xdr:cNvSpPr txBox="1"/>
      </xdr:nvSpPr>
      <xdr:spPr>
        <a:xfrm>
          <a:off x="1955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114723</xdr:rowOff>
    </xdr:from>
    <xdr:to>
      <xdr:col>2</xdr:col>
      <xdr:colOff>127000</xdr:colOff>
      <xdr:row>66</xdr:row>
      <xdr:rowOff>44873</xdr:rowOff>
    </xdr:to>
    <xdr:sp macro="" textlink="">
      <xdr:nvSpPr>
        <xdr:cNvPr id="156" name="円/楕円 155"/>
        <xdr:cNvSpPr/>
      </xdr:nvSpPr>
      <xdr:spPr>
        <a:xfrm>
          <a:off x="1397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29650</xdr:rowOff>
    </xdr:from>
    <xdr:ext cx="762000" cy="259045"/>
    <xdr:sp macro="" textlink="">
      <xdr:nvSpPr>
        <xdr:cNvPr id="157" name="テキスト ボックス 156"/>
        <xdr:cNvSpPr txBox="1"/>
      </xdr:nvSpPr>
      <xdr:spPr>
        <a:xfrm>
          <a:off x="1066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[170,612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定員適正化計画に基づく定員管理や物件費等の歳出抑制により、類似団体平均を下回っている。今後も給与・定員管理の適正化及び事務的経費等の抑制に努める。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139540</xdr:rowOff>
    </xdr:from>
    <xdr:to>
      <xdr:col>7</xdr:col>
      <xdr:colOff>152400</xdr:colOff>
      <xdr:row>81</xdr:row>
      <xdr:rowOff>149827</xdr:rowOff>
    </xdr:to>
    <xdr:cxnSp macro="">
      <xdr:nvCxnSpPr>
        <xdr:cNvPr id="193" name="直線コネクタ 192"/>
        <xdr:cNvCxnSpPr/>
      </xdr:nvCxnSpPr>
      <xdr:spPr>
        <a:xfrm>
          <a:off x="4114800" y="14026990"/>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150401</xdr:rowOff>
    </xdr:from>
    <xdr:ext cx="762000" cy="259045"/>
    <xdr:sp macro="" textlink="">
      <xdr:nvSpPr>
        <xdr:cNvPr id="194" name="人件費・物件費等の状況平均値テキスト"/>
        <xdr:cNvSpPr txBox="1"/>
      </xdr:nvSpPr>
      <xdr:spPr>
        <a:xfrm>
          <a:off x="5041900" y="14037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139497</xdr:rowOff>
    </xdr:from>
    <xdr:to>
      <xdr:col>6</xdr:col>
      <xdr:colOff>0</xdr:colOff>
      <xdr:row>81</xdr:row>
      <xdr:rowOff>139540</xdr:rowOff>
    </xdr:to>
    <xdr:cxnSp macro="">
      <xdr:nvCxnSpPr>
        <xdr:cNvPr id="196" name="直線コネクタ 195"/>
        <xdr:cNvCxnSpPr/>
      </xdr:nvCxnSpPr>
      <xdr:spPr>
        <a:xfrm>
          <a:off x="3225800" y="14026947"/>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131476</xdr:rowOff>
    </xdr:from>
    <xdr:to>
      <xdr:col>4</xdr:col>
      <xdr:colOff>482600</xdr:colOff>
      <xdr:row>81</xdr:row>
      <xdr:rowOff>139497</xdr:rowOff>
    </xdr:to>
    <xdr:cxnSp macro="">
      <xdr:nvCxnSpPr>
        <xdr:cNvPr id="199" name="直線コネクタ 198"/>
        <xdr:cNvCxnSpPr/>
      </xdr:nvCxnSpPr>
      <xdr:spPr>
        <a:xfrm>
          <a:off x="2336800" y="14018926"/>
          <a:ext cx="889000" cy="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131476</xdr:rowOff>
    </xdr:from>
    <xdr:to>
      <xdr:col>3</xdr:col>
      <xdr:colOff>279400</xdr:colOff>
      <xdr:row>81</xdr:row>
      <xdr:rowOff>134218</xdr:rowOff>
    </xdr:to>
    <xdr:cxnSp macro="">
      <xdr:nvCxnSpPr>
        <xdr:cNvPr id="202" name="直線コネクタ 201"/>
        <xdr:cNvCxnSpPr/>
      </xdr:nvCxnSpPr>
      <xdr:spPr>
        <a:xfrm flipV="1">
          <a:off x="1447800" y="14018926"/>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50305</xdr:rowOff>
    </xdr:from>
    <xdr:ext cx="762000" cy="259045"/>
    <xdr:sp macro="" textlink="">
      <xdr:nvSpPr>
        <xdr:cNvPr id="206" name="テキスト ボックス 205"/>
        <xdr:cNvSpPr txBox="1"/>
      </xdr:nvSpPr>
      <xdr:spPr>
        <a:xfrm>
          <a:off x="1066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99027</xdr:rowOff>
    </xdr:from>
    <xdr:to>
      <xdr:col>7</xdr:col>
      <xdr:colOff>203200</xdr:colOff>
      <xdr:row>82</xdr:row>
      <xdr:rowOff>29177</xdr:rowOff>
    </xdr:to>
    <xdr:sp macro="" textlink="">
      <xdr:nvSpPr>
        <xdr:cNvPr id="212" name="円/楕円 211"/>
        <xdr:cNvSpPr/>
      </xdr:nvSpPr>
      <xdr:spPr>
        <a:xfrm>
          <a:off x="4902200" y="1398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20304</xdr:rowOff>
    </xdr:from>
    <xdr:ext cx="762000" cy="259045"/>
    <xdr:sp macro="" textlink="">
      <xdr:nvSpPr>
        <xdr:cNvPr id="213" name="人件費・物件費等の状況該当値テキスト"/>
        <xdr:cNvSpPr txBox="1"/>
      </xdr:nvSpPr>
      <xdr:spPr>
        <a:xfrm>
          <a:off x="5041900" y="139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170,612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88740</xdr:rowOff>
    </xdr:from>
    <xdr:to>
      <xdr:col>6</xdr:col>
      <xdr:colOff>50800</xdr:colOff>
      <xdr:row>82</xdr:row>
      <xdr:rowOff>18890</xdr:rowOff>
    </xdr:to>
    <xdr:sp macro="" textlink="">
      <xdr:nvSpPr>
        <xdr:cNvPr id="214" name="円/楕円 213"/>
        <xdr:cNvSpPr/>
      </xdr:nvSpPr>
      <xdr:spPr>
        <a:xfrm>
          <a:off x="4064000" y="1397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29067</xdr:rowOff>
    </xdr:from>
    <xdr:ext cx="736600" cy="259045"/>
    <xdr:sp macro="" textlink="">
      <xdr:nvSpPr>
        <xdr:cNvPr id="215" name="テキスト ボックス 214"/>
        <xdr:cNvSpPr txBox="1"/>
      </xdr:nvSpPr>
      <xdr:spPr>
        <a:xfrm>
          <a:off x="3733800" y="13745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164,644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88697</xdr:rowOff>
    </xdr:from>
    <xdr:to>
      <xdr:col>4</xdr:col>
      <xdr:colOff>533400</xdr:colOff>
      <xdr:row>82</xdr:row>
      <xdr:rowOff>18847</xdr:rowOff>
    </xdr:to>
    <xdr:sp macro="" textlink="">
      <xdr:nvSpPr>
        <xdr:cNvPr id="216" name="円/楕円 215"/>
        <xdr:cNvSpPr/>
      </xdr:nvSpPr>
      <xdr:spPr>
        <a:xfrm>
          <a:off x="3175000" y="1397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29024</xdr:rowOff>
    </xdr:from>
    <xdr:ext cx="762000" cy="259045"/>
    <xdr:sp macro="" textlink="">
      <xdr:nvSpPr>
        <xdr:cNvPr id="217" name="テキスト ボックス 216"/>
        <xdr:cNvSpPr txBox="1"/>
      </xdr:nvSpPr>
      <xdr:spPr>
        <a:xfrm>
          <a:off x="2844800" y="1374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164,619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80676</xdr:rowOff>
    </xdr:from>
    <xdr:to>
      <xdr:col>3</xdr:col>
      <xdr:colOff>330200</xdr:colOff>
      <xdr:row>82</xdr:row>
      <xdr:rowOff>10826</xdr:rowOff>
    </xdr:to>
    <xdr:sp macro="" textlink="">
      <xdr:nvSpPr>
        <xdr:cNvPr id="218" name="円/楕円 217"/>
        <xdr:cNvSpPr/>
      </xdr:nvSpPr>
      <xdr:spPr>
        <a:xfrm>
          <a:off x="2286000" y="139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21003</xdr:rowOff>
    </xdr:from>
    <xdr:ext cx="762000" cy="259045"/>
    <xdr:sp macro="" textlink="">
      <xdr:nvSpPr>
        <xdr:cNvPr id="219" name="テキスト ボックス 218"/>
        <xdr:cNvSpPr txBox="1"/>
      </xdr:nvSpPr>
      <xdr:spPr>
        <a:xfrm>
          <a:off x="1955800" y="1373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159,965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83418</xdr:rowOff>
    </xdr:from>
    <xdr:to>
      <xdr:col>2</xdr:col>
      <xdr:colOff>127000</xdr:colOff>
      <xdr:row>82</xdr:row>
      <xdr:rowOff>13568</xdr:rowOff>
    </xdr:to>
    <xdr:sp macro="" textlink="">
      <xdr:nvSpPr>
        <xdr:cNvPr id="220" name="円/楕円 219"/>
        <xdr:cNvSpPr/>
      </xdr:nvSpPr>
      <xdr:spPr>
        <a:xfrm>
          <a:off x="1397000" y="1397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23745</xdr:rowOff>
    </xdr:from>
    <xdr:ext cx="762000" cy="259045"/>
    <xdr:sp macro="" textlink="">
      <xdr:nvSpPr>
        <xdr:cNvPr id="221" name="テキスト ボックス 220"/>
        <xdr:cNvSpPr txBox="1"/>
      </xdr:nvSpPr>
      <xdr:spPr>
        <a:xfrm>
          <a:off x="1066800" y="1373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161,556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職務・職責の困難性と職務の給が適合していない実情があるために類似団体の中では低い水準にある。今後も職務給の原則に則り、適切な運用に努める。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84</xdr:row>
      <xdr:rowOff>42334</xdr:rowOff>
    </xdr:to>
    <xdr:cxnSp macro="">
      <xdr:nvCxnSpPr>
        <xdr:cNvPr id="255" name="直線コネクタ 254"/>
        <xdr:cNvCxnSpPr/>
      </xdr:nvCxnSpPr>
      <xdr:spPr>
        <a:xfrm>
          <a:off x="16179800" y="1436370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87</xdr:row>
      <xdr:rowOff>107104</xdr:rowOff>
    </xdr:to>
    <xdr:cxnSp macro="">
      <xdr:nvCxnSpPr>
        <xdr:cNvPr id="258" name="直線コネクタ 257"/>
        <xdr:cNvCxnSpPr/>
      </xdr:nvCxnSpPr>
      <xdr:spPr>
        <a:xfrm flipV="1">
          <a:off x="15290800" y="14363700"/>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99061</xdr:rowOff>
    </xdr:from>
    <xdr:to>
      <xdr:col>22</xdr:col>
      <xdr:colOff>203200</xdr:colOff>
      <xdr:row>87</xdr:row>
      <xdr:rowOff>107104</xdr:rowOff>
    </xdr:to>
    <xdr:cxnSp macro="">
      <xdr:nvCxnSpPr>
        <xdr:cNvPr id="261" name="直線コネクタ 260"/>
        <xdr:cNvCxnSpPr/>
      </xdr:nvCxnSpPr>
      <xdr:spPr>
        <a:xfrm>
          <a:off x="14401800" y="1501521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36830</xdr:rowOff>
    </xdr:from>
    <xdr:to>
      <xdr:col>21</xdr:col>
      <xdr:colOff>0</xdr:colOff>
      <xdr:row>87</xdr:row>
      <xdr:rowOff>99061</xdr:rowOff>
    </xdr:to>
    <xdr:cxnSp macro="">
      <xdr:nvCxnSpPr>
        <xdr:cNvPr id="264" name="直線コネクタ 263"/>
        <xdr:cNvCxnSpPr/>
      </xdr:nvCxnSpPr>
      <xdr:spPr>
        <a:xfrm>
          <a:off x="13512800" y="14267180"/>
          <a:ext cx="889000" cy="7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6" name="テキスト ボックス 265"/>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68" name="テキスト ボックス 267"/>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4" name="円/楕円 273"/>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8061</xdr:rowOff>
    </xdr:from>
    <xdr:ext cx="762000" cy="259045"/>
    <xdr:sp macro="" textlink="">
      <xdr:nvSpPr>
        <xdr:cNvPr id="275"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6" name="円/楕円 275"/>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77" name="テキスト ボックス 276"/>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56304</xdr:rowOff>
    </xdr:from>
    <xdr:to>
      <xdr:col>22</xdr:col>
      <xdr:colOff>254000</xdr:colOff>
      <xdr:row>87</xdr:row>
      <xdr:rowOff>157904</xdr:rowOff>
    </xdr:to>
    <xdr:sp macro="" textlink="">
      <xdr:nvSpPr>
        <xdr:cNvPr id="278" name="円/楕円 277"/>
        <xdr:cNvSpPr/>
      </xdr:nvSpPr>
      <xdr:spPr>
        <a:xfrm>
          <a:off x="15240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168081</xdr:rowOff>
    </xdr:from>
    <xdr:ext cx="762000" cy="259045"/>
    <xdr:sp macro="" textlink="">
      <xdr:nvSpPr>
        <xdr:cNvPr id="279" name="テキスト ボックス 278"/>
        <xdr:cNvSpPr txBox="1"/>
      </xdr:nvSpPr>
      <xdr:spPr>
        <a:xfrm>
          <a:off x="14909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48261</xdr:rowOff>
    </xdr:from>
    <xdr:to>
      <xdr:col>21</xdr:col>
      <xdr:colOff>50800</xdr:colOff>
      <xdr:row>87</xdr:row>
      <xdr:rowOff>149861</xdr:rowOff>
    </xdr:to>
    <xdr:sp macro="" textlink="">
      <xdr:nvSpPr>
        <xdr:cNvPr id="280" name="円/楕円 279"/>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160038</xdr:rowOff>
    </xdr:from>
    <xdr:ext cx="762000" cy="259045"/>
    <xdr:sp macro="" textlink="">
      <xdr:nvSpPr>
        <xdr:cNvPr id="281" name="テキスト ボックス 280"/>
        <xdr:cNvSpPr txBox="1"/>
      </xdr:nvSpPr>
      <xdr:spPr>
        <a:xfrm>
          <a:off x="14020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157480</xdr:rowOff>
    </xdr:from>
    <xdr:to>
      <xdr:col>19</xdr:col>
      <xdr:colOff>533400</xdr:colOff>
      <xdr:row>83</xdr:row>
      <xdr:rowOff>87630</xdr:rowOff>
    </xdr:to>
    <xdr:sp macro="" textlink="">
      <xdr:nvSpPr>
        <xdr:cNvPr id="282" name="円/楕円 281"/>
        <xdr:cNvSpPr/>
      </xdr:nvSpPr>
      <xdr:spPr>
        <a:xfrm>
          <a:off x="13462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97807</xdr:rowOff>
    </xdr:from>
    <xdr:ext cx="762000" cy="259045"/>
    <xdr:sp macro="" textlink="">
      <xdr:nvSpPr>
        <xdr:cNvPr id="283" name="テキスト ボックス 282"/>
        <xdr:cNvSpPr txBox="1"/>
      </xdr:nvSpPr>
      <xdr:spPr>
        <a:xfrm>
          <a:off x="13131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採用の抑制により、ほぼ類似団体平均並である。今後も定員適正化計画に基づき、適正な定員確保に努める。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113635</xdr:rowOff>
    </xdr:from>
    <xdr:to>
      <xdr:col>24</xdr:col>
      <xdr:colOff>558800</xdr:colOff>
      <xdr:row>61</xdr:row>
      <xdr:rowOff>120529</xdr:rowOff>
    </xdr:to>
    <xdr:cxnSp macro="">
      <xdr:nvCxnSpPr>
        <xdr:cNvPr id="320" name="直線コネクタ 319"/>
        <xdr:cNvCxnSpPr/>
      </xdr:nvCxnSpPr>
      <xdr:spPr>
        <a:xfrm>
          <a:off x="16179800" y="10572085"/>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113635</xdr:rowOff>
    </xdr:from>
    <xdr:to>
      <xdr:col>23</xdr:col>
      <xdr:colOff>406400</xdr:colOff>
      <xdr:row>61</xdr:row>
      <xdr:rowOff>119380</xdr:rowOff>
    </xdr:to>
    <xdr:cxnSp macro="">
      <xdr:nvCxnSpPr>
        <xdr:cNvPr id="323" name="直線コネクタ 322"/>
        <xdr:cNvCxnSpPr/>
      </xdr:nvCxnSpPr>
      <xdr:spPr>
        <a:xfrm flipV="1">
          <a:off x="15290800" y="10572085"/>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5" name="テキスト ボックス 32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119380</xdr:rowOff>
    </xdr:from>
    <xdr:to>
      <xdr:col>22</xdr:col>
      <xdr:colOff>203200</xdr:colOff>
      <xdr:row>61</xdr:row>
      <xdr:rowOff>152702</xdr:rowOff>
    </xdr:to>
    <xdr:cxnSp macro="">
      <xdr:nvCxnSpPr>
        <xdr:cNvPr id="326" name="直線コネクタ 325"/>
        <xdr:cNvCxnSpPr/>
      </xdr:nvCxnSpPr>
      <xdr:spPr>
        <a:xfrm flipV="1">
          <a:off x="14401800" y="10577830"/>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151795</xdr:rowOff>
    </xdr:from>
    <xdr:to>
      <xdr:col>21</xdr:col>
      <xdr:colOff>0</xdr:colOff>
      <xdr:row>61</xdr:row>
      <xdr:rowOff>152702</xdr:rowOff>
    </xdr:to>
    <xdr:cxnSp macro="">
      <xdr:nvCxnSpPr>
        <xdr:cNvPr id="329" name="直線コネクタ 328"/>
        <xdr:cNvCxnSpPr/>
      </xdr:nvCxnSpPr>
      <xdr:spPr>
        <a:xfrm>
          <a:off x="13512800" y="1043879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45555</xdr:rowOff>
    </xdr:from>
    <xdr:ext cx="762000" cy="259045"/>
    <xdr:sp macro="" textlink="">
      <xdr:nvSpPr>
        <xdr:cNvPr id="333" name="テキスト ボックス 332"/>
        <xdr:cNvSpPr txBox="1"/>
      </xdr:nvSpPr>
      <xdr:spPr>
        <a:xfrm>
          <a:off x="13131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69729</xdr:rowOff>
    </xdr:from>
    <xdr:to>
      <xdr:col>24</xdr:col>
      <xdr:colOff>609600</xdr:colOff>
      <xdr:row>61</xdr:row>
      <xdr:rowOff>171329</xdr:rowOff>
    </xdr:to>
    <xdr:sp macro="" textlink="">
      <xdr:nvSpPr>
        <xdr:cNvPr id="339" name="円/楕円 338"/>
        <xdr:cNvSpPr/>
      </xdr:nvSpPr>
      <xdr:spPr>
        <a:xfrm>
          <a:off x="16967200" y="105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86256</xdr:rowOff>
    </xdr:from>
    <xdr:ext cx="762000" cy="259045"/>
    <xdr:sp macro="" textlink="">
      <xdr:nvSpPr>
        <xdr:cNvPr id="340" name="定員管理の状況該当値テキスト"/>
        <xdr:cNvSpPr txBox="1"/>
      </xdr:nvSpPr>
      <xdr:spPr>
        <a:xfrm>
          <a:off x="17106900" y="1037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62835</xdr:rowOff>
    </xdr:from>
    <xdr:to>
      <xdr:col>23</xdr:col>
      <xdr:colOff>457200</xdr:colOff>
      <xdr:row>61</xdr:row>
      <xdr:rowOff>164435</xdr:rowOff>
    </xdr:to>
    <xdr:sp macro="" textlink="">
      <xdr:nvSpPr>
        <xdr:cNvPr id="341" name="円/楕円 340"/>
        <xdr:cNvSpPr/>
      </xdr:nvSpPr>
      <xdr:spPr>
        <a:xfrm>
          <a:off x="16129000" y="105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3162</xdr:rowOff>
    </xdr:from>
    <xdr:ext cx="736600" cy="259045"/>
    <xdr:sp macro="" textlink="">
      <xdr:nvSpPr>
        <xdr:cNvPr id="342" name="テキスト ボックス 341"/>
        <xdr:cNvSpPr txBox="1"/>
      </xdr:nvSpPr>
      <xdr:spPr>
        <a:xfrm>
          <a:off x="15798800" y="102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68580</xdr:rowOff>
    </xdr:from>
    <xdr:to>
      <xdr:col>22</xdr:col>
      <xdr:colOff>254000</xdr:colOff>
      <xdr:row>61</xdr:row>
      <xdr:rowOff>170180</xdr:rowOff>
    </xdr:to>
    <xdr:sp macro="" textlink="">
      <xdr:nvSpPr>
        <xdr:cNvPr id="343" name="円/楕円 342"/>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8907</xdr:rowOff>
    </xdr:from>
    <xdr:ext cx="762000" cy="259045"/>
    <xdr:sp macro="" textlink="">
      <xdr:nvSpPr>
        <xdr:cNvPr id="344" name="テキスト ボックス 343"/>
        <xdr:cNvSpPr txBox="1"/>
      </xdr:nvSpPr>
      <xdr:spPr>
        <a:xfrm>
          <a:off x="14909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101902</xdr:rowOff>
    </xdr:from>
    <xdr:to>
      <xdr:col>21</xdr:col>
      <xdr:colOff>50800</xdr:colOff>
      <xdr:row>62</xdr:row>
      <xdr:rowOff>32052</xdr:rowOff>
    </xdr:to>
    <xdr:sp macro="" textlink="">
      <xdr:nvSpPr>
        <xdr:cNvPr id="345" name="円/楕円 344"/>
        <xdr:cNvSpPr/>
      </xdr:nvSpPr>
      <xdr:spPr>
        <a:xfrm>
          <a:off x="14351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42229</xdr:rowOff>
    </xdr:from>
    <xdr:ext cx="762000" cy="259045"/>
    <xdr:sp macro="" textlink="">
      <xdr:nvSpPr>
        <xdr:cNvPr id="346" name="テキスト ボックス 345"/>
        <xdr:cNvSpPr txBox="1"/>
      </xdr:nvSpPr>
      <xdr:spPr>
        <a:xfrm>
          <a:off x="14020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100995</xdr:rowOff>
    </xdr:from>
    <xdr:to>
      <xdr:col>19</xdr:col>
      <xdr:colOff>533400</xdr:colOff>
      <xdr:row>61</xdr:row>
      <xdr:rowOff>31145</xdr:rowOff>
    </xdr:to>
    <xdr:sp macro="" textlink="">
      <xdr:nvSpPr>
        <xdr:cNvPr id="347" name="円/楕円 346"/>
        <xdr:cNvSpPr/>
      </xdr:nvSpPr>
      <xdr:spPr>
        <a:xfrm>
          <a:off x="13462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41322</xdr:rowOff>
    </xdr:from>
    <xdr:ext cx="762000" cy="259045"/>
    <xdr:sp macro="" textlink="">
      <xdr:nvSpPr>
        <xdr:cNvPr id="348" name="テキスト ボックス 347"/>
        <xdr:cNvSpPr txBox="1"/>
      </xdr:nvSpPr>
      <xdr:spPr>
        <a:xfrm>
          <a:off x="13131800" y="1015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新規発行債の抑制及び既発債の償還完了に伴い、ここ数年は減少傾向にある。今後も起債に大きく頼ることのない財政運営に努める。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102447</xdr:rowOff>
    </xdr:from>
    <xdr:to>
      <xdr:col>24</xdr:col>
      <xdr:colOff>558800</xdr:colOff>
      <xdr:row>38</xdr:row>
      <xdr:rowOff>107950</xdr:rowOff>
    </xdr:to>
    <xdr:cxnSp macro="">
      <xdr:nvCxnSpPr>
        <xdr:cNvPr id="382" name="直線コネクタ 381"/>
        <xdr:cNvCxnSpPr/>
      </xdr:nvCxnSpPr>
      <xdr:spPr>
        <a:xfrm flipV="1">
          <a:off x="16179800" y="6446097"/>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107950</xdr:rowOff>
    </xdr:from>
    <xdr:to>
      <xdr:col>23</xdr:col>
      <xdr:colOff>406400</xdr:colOff>
      <xdr:row>39</xdr:row>
      <xdr:rowOff>113454</xdr:rowOff>
    </xdr:to>
    <xdr:cxnSp macro="">
      <xdr:nvCxnSpPr>
        <xdr:cNvPr id="385" name="直線コネクタ 384"/>
        <xdr:cNvCxnSpPr/>
      </xdr:nvCxnSpPr>
      <xdr:spPr>
        <a:xfrm flipV="1">
          <a:off x="15290800" y="662305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113454</xdr:rowOff>
    </xdr:from>
    <xdr:to>
      <xdr:col>22</xdr:col>
      <xdr:colOff>203200</xdr:colOff>
      <xdr:row>40</xdr:row>
      <xdr:rowOff>135044</xdr:rowOff>
    </xdr:to>
    <xdr:cxnSp macro="">
      <xdr:nvCxnSpPr>
        <xdr:cNvPr id="388" name="直線コネクタ 387"/>
        <xdr:cNvCxnSpPr/>
      </xdr:nvCxnSpPr>
      <xdr:spPr>
        <a:xfrm flipV="1">
          <a:off x="14401800" y="680000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90" name="テキスト ボックス 389"/>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135044</xdr:rowOff>
    </xdr:from>
    <xdr:to>
      <xdr:col>21</xdr:col>
      <xdr:colOff>0</xdr:colOff>
      <xdr:row>41</xdr:row>
      <xdr:rowOff>52070</xdr:rowOff>
    </xdr:to>
    <xdr:cxnSp macro="">
      <xdr:nvCxnSpPr>
        <xdr:cNvPr id="391" name="直線コネクタ 390"/>
        <xdr:cNvCxnSpPr/>
      </xdr:nvCxnSpPr>
      <xdr:spPr>
        <a:xfrm flipV="1">
          <a:off x="13512800" y="699304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3" name="テキスト ボックス 392"/>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5" name="テキスト ボックス 394"/>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51647</xdr:rowOff>
    </xdr:from>
    <xdr:to>
      <xdr:col>24</xdr:col>
      <xdr:colOff>609600</xdr:colOff>
      <xdr:row>37</xdr:row>
      <xdr:rowOff>153247</xdr:rowOff>
    </xdr:to>
    <xdr:sp macro="" textlink="">
      <xdr:nvSpPr>
        <xdr:cNvPr id="401" name="円/楕円 400"/>
        <xdr:cNvSpPr/>
      </xdr:nvSpPr>
      <xdr:spPr>
        <a:xfrm>
          <a:off x="169672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144374</xdr:rowOff>
    </xdr:from>
    <xdr:ext cx="762000" cy="259045"/>
    <xdr:sp macro="" textlink="">
      <xdr:nvSpPr>
        <xdr:cNvPr id="402" name="公債費負担の状況該当値テキスト"/>
        <xdr:cNvSpPr txBox="1"/>
      </xdr:nvSpPr>
      <xdr:spPr>
        <a:xfrm>
          <a:off x="17106900" y="631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57150</xdr:rowOff>
    </xdr:from>
    <xdr:to>
      <xdr:col>23</xdr:col>
      <xdr:colOff>457200</xdr:colOff>
      <xdr:row>38</xdr:row>
      <xdr:rowOff>158750</xdr:rowOff>
    </xdr:to>
    <xdr:sp macro="" textlink="">
      <xdr:nvSpPr>
        <xdr:cNvPr id="403" name="円/楕円 402"/>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168927</xdr:rowOff>
    </xdr:from>
    <xdr:ext cx="736600" cy="259045"/>
    <xdr:sp macro="" textlink="">
      <xdr:nvSpPr>
        <xdr:cNvPr id="404" name="テキスト ボックス 403"/>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62654</xdr:rowOff>
    </xdr:from>
    <xdr:to>
      <xdr:col>22</xdr:col>
      <xdr:colOff>254000</xdr:colOff>
      <xdr:row>39</xdr:row>
      <xdr:rowOff>164254</xdr:rowOff>
    </xdr:to>
    <xdr:sp macro="" textlink="">
      <xdr:nvSpPr>
        <xdr:cNvPr id="405" name="円/楕円 404"/>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2981</xdr:rowOff>
    </xdr:from>
    <xdr:ext cx="762000" cy="259045"/>
    <xdr:sp macro="" textlink="">
      <xdr:nvSpPr>
        <xdr:cNvPr id="406" name="テキスト ボックス 405"/>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84244</xdr:rowOff>
    </xdr:from>
    <xdr:to>
      <xdr:col>21</xdr:col>
      <xdr:colOff>50800</xdr:colOff>
      <xdr:row>41</xdr:row>
      <xdr:rowOff>14394</xdr:rowOff>
    </xdr:to>
    <xdr:sp macro="" textlink="">
      <xdr:nvSpPr>
        <xdr:cNvPr id="407" name="円/楕円 406"/>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408" name="テキスト ボックス 407"/>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409" name="円/楕円 408"/>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410" name="テキスト ボックス 409"/>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現状は財政調整基金等の充当可能基金等の貯蓄があり、将来は収入額が負債額を上回っている。今後も公債費等義務的経費の削減に努め、後世への負担を少しでも軽減できるよう、財政の健全化に努める。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44"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5" name="フローチャート : 判断 444"/>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6" name="フローチャート : 判断 445"/>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7" name="テキスト ボックス 446"/>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147997</xdr:rowOff>
    </xdr:from>
    <xdr:to>
      <xdr:col>22</xdr:col>
      <xdr:colOff>254000</xdr:colOff>
      <xdr:row>15</xdr:row>
      <xdr:rowOff>78147</xdr:rowOff>
    </xdr:to>
    <xdr:sp macro="" textlink="">
      <xdr:nvSpPr>
        <xdr:cNvPr id="448" name="フローチャート : 判断 447"/>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49" name="テキスト ボックス 448"/>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58589</xdr:rowOff>
    </xdr:from>
    <xdr:to>
      <xdr:col>21</xdr:col>
      <xdr:colOff>50800</xdr:colOff>
      <xdr:row>15</xdr:row>
      <xdr:rowOff>160189</xdr:rowOff>
    </xdr:to>
    <xdr:sp macro="" textlink="">
      <xdr:nvSpPr>
        <xdr:cNvPr id="450" name="フローチャート : 判断 449"/>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144966</xdr:rowOff>
    </xdr:from>
    <xdr:ext cx="762000" cy="259045"/>
    <xdr:sp macro="" textlink="">
      <xdr:nvSpPr>
        <xdr:cNvPr id="451" name="テキスト ボックス 450"/>
        <xdr:cNvSpPr txBox="1"/>
      </xdr:nvSpPr>
      <xdr:spPr>
        <a:xfrm>
          <a:off x="14020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2" name="フローチャート : 判断 451"/>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70502</xdr:rowOff>
    </xdr:from>
    <xdr:ext cx="762000" cy="259045"/>
    <xdr:sp macro="" textlink="">
      <xdr:nvSpPr>
        <xdr:cNvPr id="453" name="テキスト ボックス 452"/>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102277</xdr:rowOff>
    </xdr:from>
    <xdr:to>
      <xdr:col>21</xdr:col>
      <xdr:colOff>50800</xdr:colOff>
      <xdr:row>14</xdr:row>
      <xdr:rowOff>32427</xdr:rowOff>
    </xdr:to>
    <xdr:sp macro="" textlink="">
      <xdr:nvSpPr>
        <xdr:cNvPr id="459" name="円/楕円 458"/>
        <xdr:cNvSpPr/>
      </xdr:nvSpPr>
      <xdr:spPr>
        <a:xfrm>
          <a:off x="14351000" y="23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42604</xdr:rowOff>
    </xdr:from>
    <xdr:ext cx="762000" cy="259045"/>
    <xdr:sp macro="" textlink="">
      <xdr:nvSpPr>
        <xdr:cNvPr id="460" name="テキスト ボックス 459"/>
        <xdr:cNvSpPr txBox="1"/>
      </xdr:nvSpPr>
      <xdr:spPr>
        <a:xfrm>
          <a:off x="14020800" y="210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奈良県安堵町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7,743
7,619
4.31
3,647,629
3,130,246
465,570
2,228,250
3,588,220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類似団体平均と比較すると、人件費に係る経常収支比率はここ数年、高くなっており、対前年度比率は０．６％増加している。今後も定員適正化計画に則り、計画的に採用を行う必要がある。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12700</xdr:rowOff>
    </xdr:from>
    <xdr:to>
      <xdr:col>7</xdr:col>
      <xdr:colOff>15875</xdr:colOff>
      <xdr:row>40</xdr:row>
      <xdr:rowOff>39370</xdr:rowOff>
    </xdr:to>
    <xdr:cxnSp macro="">
      <xdr:nvCxnSpPr>
        <xdr:cNvPr id="63" name="直線コネクタ 62"/>
        <xdr:cNvCxnSpPr/>
      </xdr:nvCxnSpPr>
      <xdr:spPr>
        <a:xfrm flipV="1">
          <a:off x="3987800" y="68707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54627</xdr:rowOff>
    </xdr:from>
    <xdr:ext cx="762000" cy="259045"/>
    <xdr:sp macro="" textlink="">
      <xdr:nvSpPr>
        <xdr:cNvPr id="64" name="人件費平均値テキスト"/>
        <xdr:cNvSpPr txBox="1"/>
      </xdr:nvSpPr>
      <xdr:spPr>
        <a:xfrm>
          <a:off x="4914900" y="639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20320</xdr:rowOff>
    </xdr:from>
    <xdr:to>
      <xdr:col>5</xdr:col>
      <xdr:colOff>549275</xdr:colOff>
      <xdr:row>40</xdr:row>
      <xdr:rowOff>39370</xdr:rowOff>
    </xdr:to>
    <xdr:cxnSp macro="">
      <xdr:nvCxnSpPr>
        <xdr:cNvPr id="66" name="直線コネクタ 65"/>
        <xdr:cNvCxnSpPr/>
      </xdr:nvCxnSpPr>
      <xdr:spPr>
        <a:xfrm>
          <a:off x="3098800" y="6878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127017</xdr:rowOff>
    </xdr:from>
    <xdr:ext cx="736600" cy="259045"/>
    <xdr:sp macro="" textlink="">
      <xdr:nvSpPr>
        <xdr:cNvPr id="68" name="テキスト ボックス 67"/>
        <xdr:cNvSpPr txBox="1"/>
      </xdr:nvSpPr>
      <xdr:spPr>
        <a:xfrm>
          <a:off x="3606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100330</xdr:rowOff>
    </xdr:from>
    <xdr:to>
      <xdr:col>4</xdr:col>
      <xdr:colOff>346075</xdr:colOff>
      <xdr:row>40</xdr:row>
      <xdr:rowOff>20320</xdr:rowOff>
    </xdr:to>
    <xdr:cxnSp macro="">
      <xdr:nvCxnSpPr>
        <xdr:cNvPr id="69" name="直線コネクタ 68"/>
        <xdr:cNvCxnSpPr/>
      </xdr:nvCxnSpPr>
      <xdr:spPr>
        <a:xfrm>
          <a:off x="2209800" y="6786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142257</xdr:rowOff>
    </xdr:from>
    <xdr:ext cx="762000" cy="259045"/>
    <xdr:sp macro="" textlink="">
      <xdr:nvSpPr>
        <xdr:cNvPr id="71" name="テキスト ボックス 70"/>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39370</xdr:rowOff>
    </xdr:from>
    <xdr:to>
      <xdr:col>3</xdr:col>
      <xdr:colOff>142875</xdr:colOff>
      <xdr:row>39</xdr:row>
      <xdr:rowOff>100330</xdr:rowOff>
    </xdr:to>
    <xdr:cxnSp macro="">
      <xdr:nvCxnSpPr>
        <xdr:cNvPr id="72" name="直線コネクタ 71"/>
        <xdr:cNvCxnSpPr/>
      </xdr:nvCxnSpPr>
      <xdr:spPr>
        <a:xfrm>
          <a:off x="1320800" y="6725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4" name="テキスト ボックス 73"/>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6" name="テキスト ボックス 75"/>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133350</xdr:rowOff>
    </xdr:from>
    <xdr:to>
      <xdr:col>7</xdr:col>
      <xdr:colOff>66675</xdr:colOff>
      <xdr:row>40</xdr:row>
      <xdr:rowOff>63500</xdr:rowOff>
    </xdr:to>
    <xdr:sp macro="" textlink="">
      <xdr:nvSpPr>
        <xdr:cNvPr id="82" name="円/楕円 81"/>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105427</xdr:rowOff>
    </xdr:from>
    <xdr:ext cx="762000" cy="259045"/>
    <xdr:sp macro="" textlink="">
      <xdr:nvSpPr>
        <xdr:cNvPr id="83"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160020</xdr:rowOff>
    </xdr:from>
    <xdr:to>
      <xdr:col>5</xdr:col>
      <xdr:colOff>600075</xdr:colOff>
      <xdr:row>40</xdr:row>
      <xdr:rowOff>90170</xdr:rowOff>
    </xdr:to>
    <xdr:sp macro="" textlink="">
      <xdr:nvSpPr>
        <xdr:cNvPr id="84" name="円/楕円 83"/>
        <xdr:cNvSpPr/>
      </xdr:nvSpPr>
      <xdr:spPr>
        <a:xfrm>
          <a:off x="3937000" y="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74947</xdr:rowOff>
    </xdr:from>
    <xdr:ext cx="736600" cy="259045"/>
    <xdr:sp macro="" textlink="">
      <xdr:nvSpPr>
        <xdr:cNvPr id="85" name="テキスト ボックス 84"/>
        <xdr:cNvSpPr txBox="1"/>
      </xdr:nvSpPr>
      <xdr:spPr>
        <a:xfrm>
          <a:off x="3606800" y="6932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140970</xdr:rowOff>
    </xdr:from>
    <xdr:to>
      <xdr:col>4</xdr:col>
      <xdr:colOff>396875</xdr:colOff>
      <xdr:row>40</xdr:row>
      <xdr:rowOff>71120</xdr:rowOff>
    </xdr:to>
    <xdr:sp macro="" textlink="">
      <xdr:nvSpPr>
        <xdr:cNvPr id="86" name="円/楕円 85"/>
        <xdr:cNvSpPr/>
      </xdr:nvSpPr>
      <xdr:spPr>
        <a:xfrm>
          <a:off x="3048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55897</xdr:rowOff>
    </xdr:from>
    <xdr:ext cx="762000" cy="259045"/>
    <xdr:sp macro="" textlink="">
      <xdr:nvSpPr>
        <xdr:cNvPr id="87" name="テキスト ボックス 86"/>
        <xdr:cNvSpPr txBox="1"/>
      </xdr:nvSpPr>
      <xdr:spPr>
        <a:xfrm>
          <a:off x="2717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49530</xdr:rowOff>
    </xdr:from>
    <xdr:to>
      <xdr:col>3</xdr:col>
      <xdr:colOff>193675</xdr:colOff>
      <xdr:row>39</xdr:row>
      <xdr:rowOff>151130</xdr:rowOff>
    </xdr:to>
    <xdr:sp macro="" textlink="">
      <xdr:nvSpPr>
        <xdr:cNvPr id="88" name="円/楕円 87"/>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135907</xdr:rowOff>
    </xdr:from>
    <xdr:ext cx="762000" cy="259045"/>
    <xdr:sp macro="" textlink="">
      <xdr:nvSpPr>
        <xdr:cNvPr id="89" name="テキスト ボックス 88"/>
        <xdr:cNvSpPr txBox="1"/>
      </xdr:nvSpPr>
      <xdr:spPr>
        <a:xfrm>
          <a:off x="1828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160020</xdr:rowOff>
    </xdr:from>
    <xdr:to>
      <xdr:col>1</xdr:col>
      <xdr:colOff>676275</xdr:colOff>
      <xdr:row>39</xdr:row>
      <xdr:rowOff>90170</xdr:rowOff>
    </xdr:to>
    <xdr:sp macro="" textlink="">
      <xdr:nvSpPr>
        <xdr:cNvPr id="90" name="円/楕円 89"/>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74947</xdr:rowOff>
    </xdr:from>
    <xdr:ext cx="762000" cy="259045"/>
    <xdr:sp macro="" textlink="">
      <xdr:nvSpPr>
        <xdr:cNvPr id="91" name="テキスト ボックス 90"/>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を上回っている要因としては、ごみ処理施設の維持補修やし尿処理委託経費であり、さらに庁舎及び各公共施設施設等の維持管理経費や電算システム等の経費が物件費の中で大きなウエイトを占めている。今後も増加傾向にあるため、効果的な財政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149860</xdr:rowOff>
    </xdr:from>
    <xdr:to>
      <xdr:col>24</xdr:col>
      <xdr:colOff>31750</xdr:colOff>
      <xdr:row>16</xdr:row>
      <xdr:rowOff>52705</xdr:rowOff>
    </xdr:to>
    <xdr:cxnSp macro="">
      <xdr:nvCxnSpPr>
        <xdr:cNvPr id="120" name="直線コネクタ 119"/>
        <xdr:cNvCxnSpPr/>
      </xdr:nvCxnSpPr>
      <xdr:spPr>
        <a:xfrm>
          <a:off x="15671800" y="272161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127000</xdr:rowOff>
    </xdr:from>
    <xdr:to>
      <xdr:col>22</xdr:col>
      <xdr:colOff>565150</xdr:colOff>
      <xdr:row>15</xdr:row>
      <xdr:rowOff>149860</xdr:rowOff>
    </xdr:to>
    <xdr:cxnSp macro="">
      <xdr:nvCxnSpPr>
        <xdr:cNvPr id="123" name="直線コネクタ 122"/>
        <xdr:cNvCxnSpPr/>
      </xdr:nvCxnSpPr>
      <xdr:spPr>
        <a:xfrm>
          <a:off x="14782800" y="26987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127000</xdr:rowOff>
    </xdr:from>
    <xdr:to>
      <xdr:col>21</xdr:col>
      <xdr:colOff>361950</xdr:colOff>
      <xdr:row>16</xdr:row>
      <xdr:rowOff>75565</xdr:rowOff>
    </xdr:to>
    <xdr:cxnSp macro="">
      <xdr:nvCxnSpPr>
        <xdr:cNvPr id="126" name="直線コネクタ 125"/>
        <xdr:cNvCxnSpPr/>
      </xdr:nvCxnSpPr>
      <xdr:spPr>
        <a:xfrm flipV="1">
          <a:off x="13893800" y="269875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75565</xdr:rowOff>
    </xdr:from>
    <xdr:to>
      <xdr:col>20</xdr:col>
      <xdr:colOff>158750</xdr:colOff>
      <xdr:row>16</xdr:row>
      <xdr:rowOff>109855</xdr:rowOff>
    </xdr:to>
    <xdr:cxnSp macro="">
      <xdr:nvCxnSpPr>
        <xdr:cNvPr id="129" name="直線コネクタ 128"/>
        <xdr:cNvCxnSpPr/>
      </xdr:nvCxnSpPr>
      <xdr:spPr>
        <a:xfrm flipV="1">
          <a:off x="13004800" y="28187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159402</xdr:rowOff>
    </xdr:from>
    <xdr:ext cx="762000" cy="259045"/>
    <xdr:sp macro="" textlink="">
      <xdr:nvSpPr>
        <xdr:cNvPr id="133" name="テキスト ボックス 132"/>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1905</xdr:rowOff>
    </xdr:from>
    <xdr:to>
      <xdr:col>24</xdr:col>
      <xdr:colOff>82550</xdr:colOff>
      <xdr:row>16</xdr:row>
      <xdr:rowOff>103505</xdr:rowOff>
    </xdr:to>
    <xdr:sp macro="" textlink="">
      <xdr:nvSpPr>
        <xdr:cNvPr id="139" name="円/楕円 138"/>
        <xdr:cNvSpPr/>
      </xdr:nvSpPr>
      <xdr:spPr>
        <a:xfrm>
          <a:off x="164592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145432</xdr:rowOff>
    </xdr:from>
    <xdr:ext cx="762000" cy="259045"/>
    <xdr:sp macro="" textlink="">
      <xdr:nvSpPr>
        <xdr:cNvPr id="140" name="物件費該当値テキスト"/>
        <xdr:cNvSpPr txBox="1"/>
      </xdr:nvSpPr>
      <xdr:spPr>
        <a:xfrm>
          <a:off x="165989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99060</xdr:rowOff>
    </xdr:from>
    <xdr:to>
      <xdr:col>22</xdr:col>
      <xdr:colOff>615950</xdr:colOff>
      <xdr:row>16</xdr:row>
      <xdr:rowOff>29210</xdr:rowOff>
    </xdr:to>
    <xdr:sp macro="" textlink="">
      <xdr:nvSpPr>
        <xdr:cNvPr id="141" name="円/楕円 140"/>
        <xdr:cNvSpPr/>
      </xdr:nvSpPr>
      <xdr:spPr>
        <a:xfrm>
          <a:off x="15621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13987</xdr:rowOff>
    </xdr:from>
    <xdr:ext cx="736600" cy="259045"/>
    <xdr:sp macro="" textlink="">
      <xdr:nvSpPr>
        <xdr:cNvPr id="142" name="テキスト ボックス 141"/>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76200</xdr:rowOff>
    </xdr:from>
    <xdr:to>
      <xdr:col>21</xdr:col>
      <xdr:colOff>412750</xdr:colOff>
      <xdr:row>16</xdr:row>
      <xdr:rowOff>6350</xdr:rowOff>
    </xdr:to>
    <xdr:sp macro="" textlink="">
      <xdr:nvSpPr>
        <xdr:cNvPr id="143" name="円/楕円 142"/>
        <xdr:cNvSpPr/>
      </xdr:nvSpPr>
      <xdr:spPr>
        <a:xfrm>
          <a:off x="14732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162577</xdr:rowOff>
    </xdr:from>
    <xdr:ext cx="762000" cy="259045"/>
    <xdr:sp macro="" textlink="">
      <xdr:nvSpPr>
        <xdr:cNvPr id="144" name="テキスト ボックス 143"/>
        <xdr:cNvSpPr txBox="1"/>
      </xdr:nvSpPr>
      <xdr:spPr>
        <a:xfrm>
          <a:off x="14401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24765</xdr:rowOff>
    </xdr:from>
    <xdr:to>
      <xdr:col>20</xdr:col>
      <xdr:colOff>209550</xdr:colOff>
      <xdr:row>16</xdr:row>
      <xdr:rowOff>126365</xdr:rowOff>
    </xdr:to>
    <xdr:sp macro="" textlink="">
      <xdr:nvSpPr>
        <xdr:cNvPr id="145" name="円/楕円 144"/>
        <xdr:cNvSpPr/>
      </xdr:nvSpPr>
      <xdr:spPr>
        <a:xfrm>
          <a:off x="13843000" y="27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111142</xdr:rowOff>
    </xdr:from>
    <xdr:ext cx="762000" cy="259045"/>
    <xdr:sp macro="" textlink="">
      <xdr:nvSpPr>
        <xdr:cNvPr id="146" name="テキスト ボックス 145"/>
        <xdr:cNvSpPr txBox="1"/>
      </xdr:nvSpPr>
      <xdr:spPr>
        <a:xfrm>
          <a:off x="13512800" y="285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59055</xdr:rowOff>
    </xdr:from>
    <xdr:to>
      <xdr:col>19</xdr:col>
      <xdr:colOff>6350</xdr:colOff>
      <xdr:row>16</xdr:row>
      <xdr:rowOff>160655</xdr:rowOff>
    </xdr:to>
    <xdr:sp macro="" textlink="">
      <xdr:nvSpPr>
        <xdr:cNvPr id="147" name="円/楕円 146"/>
        <xdr:cNvSpPr/>
      </xdr:nvSpPr>
      <xdr:spPr>
        <a:xfrm>
          <a:off x="12954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145432</xdr:rowOff>
    </xdr:from>
    <xdr:ext cx="762000" cy="259045"/>
    <xdr:sp macro="" textlink="">
      <xdr:nvSpPr>
        <xdr:cNvPr id="148" name="テキスト ボックス 147"/>
        <xdr:cNvSpPr txBox="1"/>
      </xdr:nvSpPr>
      <xdr:spPr>
        <a:xfrm>
          <a:off x="12623800" y="288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扶助費に係る経常収支比率は類似団体の平均値を下回っているが、今後も社会保障関係費は確実に増加していくため、見直しを含めた検討が必要である。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54</xdr:row>
      <xdr:rowOff>107950</xdr:rowOff>
    </xdr:to>
    <xdr:cxnSp macro="">
      <xdr:nvCxnSpPr>
        <xdr:cNvPr id="181" name="直線コネクタ 180"/>
        <xdr:cNvCxnSpPr/>
      </xdr:nvCxnSpPr>
      <xdr:spPr>
        <a:xfrm>
          <a:off x="3987800" y="9366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2"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107950</xdr:rowOff>
    </xdr:to>
    <xdr:cxnSp macro="">
      <xdr:nvCxnSpPr>
        <xdr:cNvPr id="184" name="直線コネクタ 183"/>
        <xdr:cNvCxnSpPr/>
      </xdr:nvCxnSpPr>
      <xdr:spPr>
        <a:xfrm>
          <a:off x="3098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6" name="テキスト ボックス 18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127000</xdr:rowOff>
    </xdr:to>
    <xdr:cxnSp macro="">
      <xdr:nvCxnSpPr>
        <xdr:cNvPr id="187" name="直線コネクタ 186"/>
        <xdr:cNvCxnSpPr/>
      </xdr:nvCxnSpPr>
      <xdr:spPr>
        <a:xfrm flipV="1">
          <a:off x="2209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89" name="テキスト ボックス 188"/>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146050</xdr:rowOff>
    </xdr:to>
    <xdr:cxnSp macro="">
      <xdr:nvCxnSpPr>
        <xdr:cNvPr id="190" name="直線コネクタ 189"/>
        <xdr:cNvCxnSpPr/>
      </xdr:nvCxnSpPr>
      <xdr:spPr>
        <a:xfrm flipV="1">
          <a:off x="1320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4" name="テキスト ボックス 193"/>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0" name="円/楕円 199"/>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01"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2" name="円/楕円 201"/>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03" name="テキスト ボックス 202"/>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4" name="円/楕円 203"/>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05" name="テキスト ボックス 204"/>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06" name="円/楕円 205"/>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7" name="テキスト ボックス 20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8" name="円/楕円 207"/>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9" name="テキスト ボックス 208"/>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その他に係る経常収支比率は、ほぼ類似団体平均並であるが、今後は下水道事業の整備に係る新規発行債が必要となるため、下水道事業特別会計への繰出金の増加が見込まれる。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168148</xdr:rowOff>
    </xdr:from>
    <xdr:to>
      <xdr:col>24</xdr:col>
      <xdr:colOff>31750</xdr:colOff>
      <xdr:row>57</xdr:row>
      <xdr:rowOff>24130</xdr:rowOff>
    </xdr:to>
    <xdr:cxnSp macro="">
      <xdr:nvCxnSpPr>
        <xdr:cNvPr id="239" name="直線コネクタ 238"/>
        <xdr:cNvCxnSpPr/>
      </xdr:nvCxnSpPr>
      <xdr:spPr>
        <a:xfrm>
          <a:off x="15671800" y="97693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168148</xdr:rowOff>
    </xdr:from>
    <xdr:to>
      <xdr:col>22</xdr:col>
      <xdr:colOff>565150</xdr:colOff>
      <xdr:row>57</xdr:row>
      <xdr:rowOff>5842</xdr:rowOff>
    </xdr:to>
    <xdr:cxnSp macro="">
      <xdr:nvCxnSpPr>
        <xdr:cNvPr id="242" name="直線コネクタ 241"/>
        <xdr:cNvCxnSpPr/>
      </xdr:nvCxnSpPr>
      <xdr:spPr>
        <a:xfrm flipV="1">
          <a:off x="14782800" y="9769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163576</xdr:rowOff>
    </xdr:from>
    <xdr:to>
      <xdr:col>21</xdr:col>
      <xdr:colOff>361950</xdr:colOff>
      <xdr:row>57</xdr:row>
      <xdr:rowOff>5842</xdr:rowOff>
    </xdr:to>
    <xdr:cxnSp macro="">
      <xdr:nvCxnSpPr>
        <xdr:cNvPr id="245" name="直線コネクタ 244"/>
        <xdr:cNvCxnSpPr/>
      </xdr:nvCxnSpPr>
      <xdr:spPr>
        <a:xfrm>
          <a:off x="13893800" y="9764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7" name="テキスト ボックス 246"/>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163576</xdr:rowOff>
    </xdr:from>
    <xdr:to>
      <xdr:col>20</xdr:col>
      <xdr:colOff>158750</xdr:colOff>
      <xdr:row>57</xdr:row>
      <xdr:rowOff>1270</xdr:rowOff>
    </xdr:to>
    <xdr:cxnSp macro="">
      <xdr:nvCxnSpPr>
        <xdr:cNvPr id="248" name="直線コネクタ 247"/>
        <xdr:cNvCxnSpPr/>
      </xdr:nvCxnSpPr>
      <xdr:spPr>
        <a:xfrm flipV="1">
          <a:off x="13004800" y="9764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2" name="テキスト ボックス 251"/>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8" name="円/楕円 257"/>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59"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117348</xdr:rowOff>
    </xdr:from>
    <xdr:to>
      <xdr:col>22</xdr:col>
      <xdr:colOff>615950</xdr:colOff>
      <xdr:row>57</xdr:row>
      <xdr:rowOff>47498</xdr:rowOff>
    </xdr:to>
    <xdr:sp macro="" textlink="">
      <xdr:nvSpPr>
        <xdr:cNvPr id="260" name="円/楕円 259"/>
        <xdr:cNvSpPr/>
      </xdr:nvSpPr>
      <xdr:spPr>
        <a:xfrm>
          <a:off x="15621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61" name="テキスト ボックス 260"/>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126492</xdr:rowOff>
    </xdr:from>
    <xdr:to>
      <xdr:col>21</xdr:col>
      <xdr:colOff>412750</xdr:colOff>
      <xdr:row>57</xdr:row>
      <xdr:rowOff>56642</xdr:rowOff>
    </xdr:to>
    <xdr:sp macro="" textlink="">
      <xdr:nvSpPr>
        <xdr:cNvPr id="262" name="円/楕円 261"/>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41419</xdr:rowOff>
    </xdr:from>
    <xdr:ext cx="762000" cy="259045"/>
    <xdr:sp macro="" textlink="">
      <xdr:nvSpPr>
        <xdr:cNvPr id="263" name="テキスト ボックス 262"/>
        <xdr:cNvSpPr txBox="1"/>
      </xdr:nvSpPr>
      <xdr:spPr>
        <a:xfrm>
          <a:off x="14401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112776</xdr:rowOff>
    </xdr:from>
    <xdr:to>
      <xdr:col>20</xdr:col>
      <xdr:colOff>209550</xdr:colOff>
      <xdr:row>57</xdr:row>
      <xdr:rowOff>42926</xdr:rowOff>
    </xdr:to>
    <xdr:sp macro="" textlink="">
      <xdr:nvSpPr>
        <xdr:cNvPr id="264" name="円/楕円 263"/>
        <xdr:cNvSpPr/>
      </xdr:nvSpPr>
      <xdr:spPr>
        <a:xfrm>
          <a:off x="13843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27703</xdr:rowOff>
    </xdr:from>
    <xdr:ext cx="762000" cy="259045"/>
    <xdr:sp macro="" textlink="">
      <xdr:nvSpPr>
        <xdr:cNvPr id="265" name="テキスト ボックス 264"/>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66" name="円/楕円 265"/>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67" name="テキスト ボックス 266"/>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数年前から各種団体への補助金の見直しを行っているため、類似団体内の平均値を下回っている。今後も、補助金の適正な交付に努める。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88138</xdr:rowOff>
    </xdr:from>
    <xdr:to>
      <xdr:col>24</xdr:col>
      <xdr:colOff>31750</xdr:colOff>
      <xdr:row>35</xdr:row>
      <xdr:rowOff>106426</xdr:rowOff>
    </xdr:to>
    <xdr:cxnSp macro="">
      <xdr:nvCxnSpPr>
        <xdr:cNvPr id="297" name="直線コネクタ 296"/>
        <xdr:cNvCxnSpPr/>
      </xdr:nvCxnSpPr>
      <xdr:spPr>
        <a:xfrm>
          <a:off x="15671800" y="60888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92710</xdr:rowOff>
    </xdr:to>
    <xdr:cxnSp macro="">
      <xdr:nvCxnSpPr>
        <xdr:cNvPr id="300" name="直線コネクタ 299"/>
        <xdr:cNvCxnSpPr/>
      </xdr:nvCxnSpPr>
      <xdr:spPr>
        <a:xfrm flipV="1">
          <a:off x="14782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101854</xdr:rowOff>
    </xdr:to>
    <xdr:cxnSp macro="">
      <xdr:nvCxnSpPr>
        <xdr:cNvPr id="303" name="直線コネクタ 302"/>
        <xdr:cNvCxnSpPr/>
      </xdr:nvCxnSpPr>
      <xdr:spPr>
        <a:xfrm flipV="1">
          <a:off x="13893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65278</xdr:rowOff>
    </xdr:from>
    <xdr:to>
      <xdr:col>20</xdr:col>
      <xdr:colOff>158750</xdr:colOff>
      <xdr:row>35</xdr:row>
      <xdr:rowOff>101854</xdr:rowOff>
    </xdr:to>
    <xdr:cxnSp macro="">
      <xdr:nvCxnSpPr>
        <xdr:cNvPr id="306" name="直線コネクタ 305"/>
        <xdr:cNvCxnSpPr/>
      </xdr:nvCxnSpPr>
      <xdr:spPr>
        <a:xfrm>
          <a:off x="13004800" y="6066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0" name="テキスト ボックス 309"/>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55626</xdr:rowOff>
    </xdr:from>
    <xdr:to>
      <xdr:col>24</xdr:col>
      <xdr:colOff>82550</xdr:colOff>
      <xdr:row>35</xdr:row>
      <xdr:rowOff>157226</xdr:rowOff>
    </xdr:to>
    <xdr:sp macro="" textlink="">
      <xdr:nvSpPr>
        <xdr:cNvPr id="316" name="円/楕円 315"/>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72153</xdr:rowOff>
    </xdr:from>
    <xdr:ext cx="762000" cy="259045"/>
    <xdr:sp macro="" textlink="">
      <xdr:nvSpPr>
        <xdr:cNvPr id="317"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37338</xdr:rowOff>
    </xdr:from>
    <xdr:to>
      <xdr:col>22</xdr:col>
      <xdr:colOff>615950</xdr:colOff>
      <xdr:row>35</xdr:row>
      <xdr:rowOff>138938</xdr:rowOff>
    </xdr:to>
    <xdr:sp macro="" textlink="">
      <xdr:nvSpPr>
        <xdr:cNvPr id="318" name="円/楕円 317"/>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149115</xdr:rowOff>
    </xdr:from>
    <xdr:ext cx="736600" cy="259045"/>
    <xdr:sp macro="" textlink="">
      <xdr:nvSpPr>
        <xdr:cNvPr id="319" name="テキスト ボックス 318"/>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20" name="円/楕円 319"/>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21" name="テキスト ボックス 320"/>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51054</xdr:rowOff>
    </xdr:from>
    <xdr:to>
      <xdr:col>20</xdr:col>
      <xdr:colOff>209550</xdr:colOff>
      <xdr:row>35</xdr:row>
      <xdr:rowOff>152654</xdr:rowOff>
    </xdr:to>
    <xdr:sp macro="" textlink="">
      <xdr:nvSpPr>
        <xdr:cNvPr id="322" name="円/楕円 321"/>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162831</xdr:rowOff>
    </xdr:from>
    <xdr:ext cx="762000" cy="259045"/>
    <xdr:sp macro="" textlink="">
      <xdr:nvSpPr>
        <xdr:cNvPr id="323" name="テキスト ボックス 322"/>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14478</xdr:rowOff>
    </xdr:from>
    <xdr:to>
      <xdr:col>19</xdr:col>
      <xdr:colOff>6350</xdr:colOff>
      <xdr:row>35</xdr:row>
      <xdr:rowOff>116078</xdr:rowOff>
    </xdr:to>
    <xdr:sp macro="" textlink="">
      <xdr:nvSpPr>
        <xdr:cNvPr id="324" name="円/楕円 323"/>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126255</xdr:rowOff>
    </xdr:from>
    <xdr:ext cx="762000" cy="259045"/>
    <xdr:sp macro="" textlink="">
      <xdr:nvSpPr>
        <xdr:cNvPr id="325" name="テキスト ボックス 324"/>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高い水準で推移しているが、現状は新規の起債発行を抑制しているため、後年度の負担は軽減されている。高利率で借入れた既発債については、徐々に償還が終了していくため、今後は類似団体平均値まで落ちると考えら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76</xdr:row>
      <xdr:rowOff>149861</xdr:rowOff>
    </xdr:to>
    <xdr:cxnSp macro="">
      <xdr:nvCxnSpPr>
        <xdr:cNvPr id="357" name="直線コネクタ 356"/>
        <xdr:cNvCxnSpPr/>
      </xdr:nvCxnSpPr>
      <xdr:spPr>
        <a:xfrm flipV="1">
          <a:off x="3987800" y="131648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88916</xdr:rowOff>
    </xdr:from>
    <xdr:ext cx="762000" cy="259045"/>
    <xdr:sp macro="" textlink="">
      <xdr:nvSpPr>
        <xdr:cNvPr id="358" name="公債費平均値テキスト"/>
        <xdr:cNvSpPr txBox="1"/>
      </xdr:nvSpPr>
      <xdr:spPr>
        <a:xfrm>
          <a:off x="4914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77</xdr:row>
      <xdr:rowOff>35561</xdr:rowOff>
    </xdr:to>
    <xdr:cxnSp macro="">
      <xdr:nvCxnSpPr>
        <xdr:cNvPr id="360" name="直線コネクタ 359"/>
        <xdr:cNvCxnSpPr/>
      </xdr:nvCxnSpPr>
      <xdr:spPr>
        <a:xfrm flipV="1">
          <a:off x="3098800" y="131800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27957</xdr:rowOff>
    </xdr:from>
    <xdr:ext cx="736600" cy="259045"/>
    <xdr:sp macro="" textlink="">
      <xdr:nvSpPr>
        <xdr:cNvPr id="362" name="テキスト ボックス 361"/>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35561</xdr:rowOff>
    </xdr:from>
    <xdr:to>
      <xdr:col>4</xdr:col>
      <xdr:colOff>346075</xdr:colOff>
      <xdr:row>78</xdr:row>
      <xdr:rowOff>1270</xdr:rowOff>
    </xdr:to>
    <xdr:cxnSp macro="">
      <xdr:nvCxnSpPr>
        <xdr:cNvPr id="363" name="直線コネクタ 362"/>
        <xdr:cNvCxnSpPr/>
      </xdr:nvCxnSpPr>
      <xdr:spPr>
        <a:xfrm flipV="1">
          <a:off x="2209800" y="1323721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65" name="テキスト ボックス 36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157480</xdr:rowOff>
    </xdr:from>
    <xdr:to>
      <xdr:col>3</xdr:col>
      <xdr:colOff>142875</xdr:colOff>
      <xdr:row>78</xdr:row>
      <xdr:rowOff>1270</xdr:rowOff>
    </xdr:to>
    <xdr:cxnSp macro="">
      <xdr:nvCxnSpPr>
        <xdr:cNvPr id="366" name="直線コネクタ 365"/>
        <xdr:cNvCxnSpPr/>
      </xdr:nvCxnSpPr>
      <xdr:spPr>
        <a:xfrm>
          <a:off x="1320800" y="13359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66057</xdr:rowOff>
    </xdr:from>
    <xdr:ext cx="762000" cy="259045"/>
    <xdr:sp macro="" textlink="">
      <xdr:nvSpPr>
        <xdr:cNvPr id="368" name="テキスト ボックス 367"/>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0" name="テキスト ボックス 369"/>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6" name="円/楕円 375"/>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55897</xdr:rowOff>
    </xdr:from>
    <xdr:ext cx="762000" cy="259045"/>
    <xdr:sp macro="" textlink="">
      <xdr:nvSpPr>
        <xdr:cNvPr id="377" name="公債費該当値テキスト"/>
        <xdr:cNvSpPr txBox="1"/>
      </xdr:nvSpPr>
      <xdr:spPr>
        <a:xfrm>
          <a:off x="4914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78" name="円/楕円 377"/>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79" name="テキスト ボックス 378"/>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156211</xdr:rowOff>
    </xdr:from>
    <xdr:to>
      <xdr:col>4</xdr:col>
      <xdr:colOff>396875</xdr:colOff>
      <xdr:row>77</xdr:row>
      <xdr:rowOff>86361</xdr:rowOff>
    </xdr:to>
    <xdr:sp macro="" textlink="">
      <xdr:nvSpPr>
        <xdr:cNvPr id="380" name="円/楕円 379"/>
        <xdr:cNvSpPr/>
      </xdr:nvSpPr>
      <xdr:spPr>
        <a:xfrm>
          <a:off x="3048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71138</xdr:rowOff>
    </xdr:from>
    <xdr:ext cx="762000" cy="259045"/>
    <xdr:sp macro="" textlink="">
      <xdr:nvSpPr>
        <xdr:cNvPr id="381" name="テキスト ボックス 380"/>
        <xdr:cNvSpPr txBox="1"/>
      </xdr:nvSpPr>
      <xdr:spPr>
        <a:xfrm>
          <a:off x="2717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121920</xdr:rowOff>
    </xdr:from>
    <xdr:to>
      <xdr:col>3</xdr:col>
      <xdr:colOff>193675</xdr:colOff>
      <xdr:row>78</xdr:row>
      <xdr:rowOff>52070</xdr:rowOff>
    </xdr:to>
    <xdr:sp macro="" textlink="">
      <xdr:nvSpPr>
        <xdr:cNvPr id="382" name="円/楕円 381"/>
        <xdr:cNvSpPr/>
      </xdr:nvSpPr>
      <xdr:spPr>
        <a:xfrm>
          <a:off x="2159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36847</xdr:rowOff>
    </xdr:from>
    <xdr:ext cx="762000" cy="259045"/>
    <xdr:sp macro="" textlink="">
      <xdr:nvSpPr>
        <xdr:cNvPr id="383" name="テキスト ボックス 382"/>
        <xdr:cNvSpPr txBox="1"/>
      </xdr:nvSpPr>
      <xdr:spPr>
        <a:xfrm>
          <a:off x="1828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106680</xdr:rowOff>
    </xdr:from>
    <xdr:to>
      <xdr:col>1</xdr:col>
      <xdr:colOff>676275</xdr:colOff>
      <xdr:row>78</xdr:row>
      <xdr:rowOff>36830</xdr:rowOff>
    </xdr:to>
    <xdr:sp macro="" textlink="">
      <xdr:nvSpPr>
        <xdr:cNvPr id="384" name="円/楕円 383"/>
        <xdr:cNvSpPr/>
      </xdr:nvSpPr>
      <xdr:spPr>
        <a:xfrm>
          <a:off x="1270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21607</xdr:rowOff>
    </xdr:from>
    <xdr:ext cx="762000" cy="259045"/>
    <xdr:sp macro="" textlink="">
      <xdr:nvSpPr>
        <xdr:cNvPr id="385" name="テキスト ボックス 384"/>
        <xdr:cNvSpPr txBox="1"/>
      </xdr:nvSpPr>
      <xdr:spPr>
        <a:xfrm>
          <a:off x="939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値を上回っているのは、主に人件費、物件費が要因となっている。今後も定員適正化計画に基づき、適正な定員管理及び経常的な事務的経費の削減に努め、歳出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8889</xdr:rowOff>
    </xdr:from>
    <xdr:to>
      <xdr:col>24</xdr:col>
      <xdr:colOff>31750</xdr:colOff>
      <xdr:row>78</xdr:row>
      <xdr:rowOff>69850</xdr:rowOff>
    </xdr:to>
    <xdr:cxnSp macro="">
      <xdr:nvCxnSpPr>
        <xdr:cNvPr id="418" name="直線コネクタ 417"/>
        <xdr:cNvCxnSpPr/>
      </xdr:nvCxnSpPr>
      <xdr:spPr>
        <a:xfrm>
          <a:off x="15671800" y="133819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153670</xdr:rowOff>
    </xdr:from>
    <xdr:to>
      <xdr:col>22</xdr:col>
      <xdr:colOff>565150</xdr:colOff>
      <xdr:row>78</xdr:row>
      <xdr:rowOff>8889</xdr:rowOff>
    </xdr:to>
    <xdr:cxnSp macro="">
      <xdr:nvCxnSpPr>
        <xdr:cNvPr id="421" name="直線コネクタ 420"/>
        <xdr:cNvCxnSpPr/>
      </xdr:nvCxnSpPr>
      <xdr:spPr>
        <a:xfrm>
          <a:off x="14782800" y="133553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3" name="テキスト ボックス 422"/>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146050</xdr:rowOff>
    </xdr:from>
    <xdr:to>
      <xdr:col>21</xdr:col>
      <xdr:colOff>361950</xdr:colOff>
      <xdr:row>77</xdr:row>
      <xdr:rowOff>153670</xdr:rowOff>
    </xdr:to>
    <xdr:cxnSp macro="">
      <xdr:nvCxnSpPr>
        <xdr:cNvPr id="424" name="直線コネクタ 423"/>
        <xdr:cNvCxnSpPr/>
      </xdr:nvCxnSpPr>
      <xdr:spPr>
        <a:xfrm>
          <a:off x="13893800" y="1334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6" name="テキスト ボックス 42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88900</xdr:rowOff>
    </xdr:from>
    <xdr:to>
      <xdr:col>20</xdr:col>
      <xdr:colOff>158750</xdr:colOff>
      <xdr:row>77</xdr:row>
      <xdr:rowOff>146050</xdr:rowOff>
    </xdr:to>
    <xdr:cxnSp macro="">
      <xdr:nvCxnSpPr>
        <xdr:cNvPr id="427" name="直線コネクタ 426"/>
        <xdr:cNvCxnSpPr/>
      </xdr:nvCxnSpPr>
      <xdr:spPr>
        <a:xfrm>
          <a:off x="13004800" y="1329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31" name="テキスト ボックス 430"/>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19050</xdr:rowOff>
    </xdr:from>
    <xdr:to>
      <xdr:col>24</xdr:col>
      <xdr:colOff>82550</xdr:colOff>
      <xdr:row>78</xdr:row>
      <xdr:rowOff>120650</xdr:rowOff>
    </xdr:to>
    <xdr:sp macro="" textlink="">
      <xdr:nvSpPr>
        <xdr:cNvPr id="437" name="円/楕円 436"/>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162577</xdr:rowOff>
    </xdr:from>
    <xdr:ext cx="762000" cy="259045"/>
    <xdr:sp macro="" textlink="">
      <xdr:nvSpPr>
        <xdr:cNvPr id="438" name="公債費以外該当値テキスト"/>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129539</xdr:rowOff>
    </xdr:from>
    <xdr:to>
      <xdr:col>22</xdr:col>
      <xdr:colOff>615950</xdr:colOff>
      <xdr:row>78</xdr:row>
      <xdr:rowOff>59689</xdr:rowOff>
    </xdr:to>
    <xdr:sp macro="" textlink="">
      <xdr:nvSpPr>
        <xdr:cNvPr id="439" name="円/楕円 438"/>
        <xdr:cNvSpPr/>
      </xdr:nvSpPr>
      <xdr:spPr>
        <a:xfrm>
          <a:off x="15621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44466</xdr:rowOff>
    </xdr:from>
    <xdr:ext cx="736600" cy="259045"/>
    <xdr:sp macro="" textlink="">
      <xdr:nvSpPr>
        <xdr:cNvPr id="440" name="テキスト ボックス 439"/>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102870</xdr:rowOff>
    </xdr:from>
    <xdr:to>
      <xdr:col>21</xdr:col>
      <xdr:colOff>412750</xdr:colOff>
      <xdr:row>78</xdr:row>
      <xdr:rowOff>33020</xdr:rowOff>
    </xdr:to>
    <xdr:sp macro="" textlink="">
      <xdr:nvSpPr>
        <xdr:cNvPr id="441" name="円/楕円 440"/>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42" name="テキスト ボックス 441"/>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95250</xdr:rowOff>
    </xdr:from>
    <xdr:to>
      <xdr:col>20</xdr:col>
      <xdr:colOff>209550</xdr:colOff>
      <xdr:row>78</xdr:row>
      <xdr:rowOff>25400</xdr:rowOff>
    </xdr:to>
    <xdr:sp macro="" textlink="">
      <xdr:nvSpPr>
        <xdr:cNvPr id="443" name="円/楕円 442"/>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10177</xdr:rowOff>
    </xdr:from>
    <xdr:ext cx="762000" cy="259045"/>
    <xdr:sp macro="" textlink="">
      <xdr:nvSpPr>
        <xdr:cNvPr id="444" name="テキスト ボックス 443"/>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38100</xdr:rowOff>
    </xdr:from>
    <xdr:to>
      <xdr:col>19</xdr:col>
      <xdr:colOff>6350</xdr:colOff>
      <xdr:row>77</xdr:row>
      <xdr:rowOff>139700</xdr:rowOff>
    </xdr:to>
    <xdr:sp macro="" textlink="">
      <xdr:nvSpPr>
        <xdr:cNvPr id="445" name="円/楕円 444"/>
        <xdr:cNvSpPr/>
      </xdr:nvSpPr>
      <xdr:spPr>
        <a:xfrm>
          <a:off x="12954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124477</xdr:rowOff>
    </xdr:from>
    <xdr:ext cx="762000" cy="259045"/>
    <xdr:sp macro="" textlink="">
      <xdr:nvSpPr>
        <xdr:cNvPr id="446" name="テキスト ボックス 445"/>
        <xdr:cNvSpPr txBox="1"/>
      </xdr:nvSpPr>
      <xdr:spPr>
        <a:xfrm>
          <a:off x="12623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奈良県安堵町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6861</xdr:rowOff>
    </xdr:from>
    <xdr:to>
      <xdr:col>4</xdr:col>
      <xdr:colOff>1117600</xdr:colOff>
      <xdr:row>18</xdr:row>
      <xdr:rowOff>39208</xdr:rowOff>
    </xdr:to>
    <xdr:cxnSp macro="">
      <xdr:nvCxnSpPr>
        <xdr:cNvPr id="54" name="直線コネクタ 53"/>
        <xdr:cNvCxnSpPr/>
      </xdr:nvCxnSpPr>
      <xdr:spPr bwMode="auto">
        <a:xfrm flipV="1">
          <a:off x="5003800" y="3140586"/>
          <a:ext cx="6477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36474</xdr:rowOff>
    </xdr:from>
    <xdr:to>
      <xdr:col>4</xdr:col>
      <xdr:colOff>469900</xdr:colOff>
      <xdr:row>18</xdr:row>
      <xdr:rowOff>39208</xdr:rowOff>
    </xdr:to>
    <xdr:cxnSp macro="">
      <xdr:nvCxnSpPr>
        <xdr:cNvPr id="57" name="直線コネクタ 56"/>
        <xdr:cNvCxnSpPr/>
      </xdr:nvCxnSpPr>
      <xdr:spPr bwMode="auto">
        <a:xfrm>
          <a:off x="4305300" y="3170199"/>
          <a:ext cx="698500" cy="2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36474</xdr:rowOff>
    </xdr:from>
    <xdr:to>
      <xdr:col>3</xdr:col>
      <xdr:colOff>904875</xdr:colOff>
      <xdr:row>18</xdr:row>
      <xdr:rowOff>56258</xdr:rowOff>
    </xdr:to>
    <xdr:cxnSp macro="">
      <xdr:nvCxnSpPr>
        <xdr:cNvPr id="60" name="直線コネクタ 59"/>
        <xdr:cNvCxnSpPr/>
      </xdr:nvCxnSpPr>
      <xdr:spPr bwMode="auto">
        <a:xfrm flipV="1">
          <a:off x="3606800" y="3170199"/>
          <a:ext cx="698500" cy="19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56258</xdr:rowOff>
    </xdr:from>
    <xdr:to>
      <xdr:col>3</xdr:col>
      <xdr:colOff>206375</xdr:colOff>
      <xdr:row>18</xdr:row>
      <xdr:rowOff>110922</xdr:rowOff>
    </xdr:to>
    <xdr:cxnSp macro="">
      <xdr:nvCxnSpPr>
        <xdr:cNvPr id="63" name="直線コネクタ 62"/>
        <xdr:cNvCxnSpPr/>
      </xdr:nvCxnSpPr>
      <xdr:spPr bwMode="auto">
        <a:xfrm flipV="1">
          <a:off x="2908300" y="3189983"/>
          <a:ext cx="698500" cy="54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71686</xdr:rowOff>
    </xdr:from>
    <xdr:ext cx="762000" cy="259045"/>
    <xdr:sp macro="" textlink="">
      <xdr:nvSpPr>
        <xdr:cNvPr id="67" name="テキスト ボックス 66"/>
        <xdr:cNvSpPr txBox="1"/>
      </xdr:nvSpPr>
      <xdr:spPr>
        <a:xfrm>
          <a:off x="2527300" y="269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127511</xdr:rowOff>
    </xdr:from>
    <xdr:to>
      <xdr:col>5</xdr:col>
      <xdr:colOff>34925</xdr:colOff>
      <xdr:row>18</xdr:row>
      <xdr:rowOff>57661</xdr:rowOff>
    </xdr:to>
    <xdr:sp macro="" textlink="">
      <xdr:nvSpPr>
        <xdr:cNvPr id="73" name="円/楕円 72"/>
        <xdr:cNvSpPr/>
      </xdr:nvSpPr>
      <xdr:spPr bwMode="auto">
        <a:xfrm>
          <a:off x="5600700" y="3089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99588</xdr:rowOff>
    </xdr:from>
    <xdr:ext cx="762000" cy="259045"/>
    <xdr:sp macro="" textlink="">
      <xdr:nvSpPr>
        <xdr:cNvPr id="74" name="人口1人当たり決算額の推移該当値テキスト130"/>
        <xdr:cNvSpPr txBox="1"/>
      </xdr:nvSpPr>
      <xdr:spPr>
        <a:xfrm>
          <a:off x="5740400" y="30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113,613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159858</xdr:rowOff>
    </xdr:from>
    <xdr:to>
      <xdr:col>4</xdr:col>
      <xdr:colOff>520700</xdr:colOff>
      <xdr:row>18</xdr:row>
      <xdr:rowOff>90008</xdr:rowOff>
    </xdr:to>
    <xdr:sp macro="" textlink="">
      <xdr:nvSpPr>
        <xdr:cNvPr id="75" name="円/楕円 74"/>
        <xdr:cNvSpPr/>
      </xdr:nvSpPr>
      <xdr:spPr bwMode="auto">
        <a:xfrm>
          <a:off x="4953000" y="3122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74785</xdr:rowOff>
    </xdr:from>
    <xdr:ext cx="736600" cy="259045"/>
    <xdr:sp macro="" textlink="">
      <xdr:nvSpPr>
        <xdr:cNvPr id="76" name="テキスト ボックス 75"/>
        <xdr:cNvSpPr txBox="1"/>
      </xdr:nvSpPr>
      <xdr:spPr>
        <a:xfrm>
          <a:off x="4622800" y="3208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110,217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157124</xdr:rowOff>
    </xdr:from>
    <xdr:to>
      <xdr:col>3</xdr:col>
      <xdr:colOff>955675</xdr:colOff>
      <xdr:row>18</xdr:row>
      <xdr:rowOff>87274</xdr:rowOff>
    </xdr:to>
    <xdr:sp macro="" textlink="">
      <xdr:nvSpPr>
        <xdr:cNvPr id="77" name="円/楕円 76"/>
        <xdr:cNvSpPr/>
      </xdr:nvSpPr>
      <xdr:spPr bwMode="auto">
        <a:xfrm>
          <a:off x="4254500" y="3119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72052</xdr:rowOff>
    </xdr:from>
    <xdr:ext cx="762000" cy="259045"/>
    <xdr:sp macro="" textlink="">
      <xdr:nvSpPr>
        <xdr:cNvPr id="78" name="テキスト ボックス 77"/>
        <xdr:cNvSpPr txBox="1"/>
      </xdr:nvSpPr>
      <xdr:spPr>
        <a:xfrm>
          <a:off x="3924300" y="32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110,504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5458</xdr:rowOff>
    </xdr:from>
    <xdr:to>
      <xdr:col>3</xdr:col>
      <xdr:colOff>257175</xdr:colOff>
      <xdr:row>18</xdr:row>
      <xdr:rowOff>107058</xdr:rowOff>
    </xdr:to>
    <xdr:sp macro="" textlink="">
      <xdr:nvSpPr>
        <xdr:cNvPr id="79" name="円/楕円 78"/>
        <xdr:cNvSpPr/>
      </xdr:nvSpPr>
      <xdr:spPr bwMode="auto">
        <a:xfrm>
          <a:off x="3556000" y="3139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91835</xdr:rowOff>
    </xdr:from>
    <xdr:ext cx="762000" cy="259045"/>
    <xdr:sp macro="" textlink="">
      <xdr:nvSpPr>
        <xdr:cNvPr id="80" name="テキスト ボックス 79"/>
        <xdr:cNvSpPr txBox="1"/>
      </xdr:nvSpPr>
      <xdr:spPr>
        <a:xfrm>
          <a:off x="3225800" y="322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108,427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60122</xdr:rowOff>
    </xdr:from>
    <xdr:to>
      <xdr:col>2</xdr:col>
      <xdr:colOff>692150</xdr:colOff>
      <xdr:row>18</xdr:row>
      <xdr:rowOff>161722</xdr:rowOff>
    </xdr:to>
    <xdr:sp macro="" textlink="">
      <xdr:nvSpPr>
        <xdr:cNvPr id="81" name="円/楕円 80"/>
        <xdr:cNvSpPr/>
      </xdr:nvSpPr>
      <xdr:spPr bwMode="auto">
        <a:xfrm>
          <a:off x="2857500" y="3193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146499</xdr:rowOff>
    </xdr:from>
    <xdr:ext cx="762000" cy="259045"/>
    <xdr:sp macro="" textlink="">
      <xdr:nvSpPr>
        <xdr:cNvPr id="82" name="テキスト ボックス 81"/>
        <xdr:cNvSpPr txBox="1"/>
      </xdr:nvSpPr>
      <xdr:spPr>
        <a:xfrm>
          <a:off x="2527300" y="328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302755</xdr:rowOff>
    </xdr:from>
    <xdr:to>
      <xdr:col>4</xdr:col>
      <xdr:colOff>1117600</xdr:colOff>
      <xdr:row>37</xdr:row>
      <xdr:rowOff>323710</xdr:rowOff>
    </xdr:to>
    <xdr:cxnSp macro="">
      <xdr:nvCxnSpPr>
        <xdr:cNvPr id="116" name="直線コネクタ 115"/>
        <xdr:cNvCxnSpPr/>
      </xdr:nvCxnSpPr>
      <xdr:spPr bwMode="auto">
        <a:xfrm>
          <a:off x="5003800" y="7427455"/>
          <a:ext cx="647700" cy="20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227088</xdr:rowOff>
    </xdr:from>
    <xdr:to>
      <xdr:col>4</xdr:col>
      <xdr:colOff>469900</xdr:colOff>
      <xdr:row>37</xdr:row>
      <xdr:rowOff>302755</xdr:rowOff>
    </xdr:to>
    <xdr:cxnSp macro="">
      <xdr:nvCxnSpPr>
        <xdr:cNvPr id="119" name="直線コネクタ 118"/>
        <xdr:cNvCxnSpPr/>
      </xdr:nvCxnSpPr>
      <xdr:spPr bwMode="auto">
        <a:xfrm>
          <a:off x="4305300" y="7351788"/>
          <a:ext cx="698500" cy="75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36970</xdr:rowOff>
    </xdr:from>
    <xdr:to>
      <xdr:col>3</xdr:col>
      <xdr:colOff>904875</xdr:colOff>
      <xdr:row>37</xdr:row>
      <xdr:rowOff>227088</xdr:rowOff>
    </xdr:to>
    <xdr:cxnSp macro="">
      <xdr:nvCxnSpPr>
        <xdr:cNvPr id="122" name="直線コネクタ 121"/>
        <xdr:cNvCxnSpPr/>
      </xdr:nvCxnSpPr>
      <xdr:spPr bwMode="auto">
        <a:xfrm>
          <a:off x="3606800" y="7161670"/>
          <a:ext cx="698500" cy="190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16948</xdr:rowOff>
    </xdr:from>
    <xdr:to>
      <xdr:col>3</xdr:col>
      <xdr:colOff>206375</xdr:colOff>
      <xdr:row>37</xdr:row>
      <xdr:rowOff>36970</xdr:rowOff>
    </xdr:to>
    <xdr:cxnSp macro="">
      <xdr:nvCxnSpPr>
        <xdr:cNvPr id="125" name="直線コネクタ 124"/>
        <xdr:cNvCxnSpPr/>
      </xdr:nvCxnSpPr>
      <xdr:spPr bwMode="auto">
        <a:xfrm>
          <a:off x="2908300" y="7141648"/>
          <a:ext cx="698500" cy="20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277607</xdr:rowOff>
    </xdr:from>
    <xdr:ext cx="762000" cy="259045"/>
    <xdr:sp macro="" textlink="">
      <xdr:nvSpPr>
        <xdr:cNvPr id="129" name="テキスト ボックス 128"/>
        <xdr:cNvSpPr txBox="1"/>
      </xdr:nvSpPr>
      <xdr:spPr>
        <a:xfrm>
          <a:off x="25273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272910</xdr:rowOff>
    </xdr:from>
    <xdr:to>
      <xdr:col>5</xdr:col>
      <xdr:colOff>34925</xdr:colOff>
      <xdr:row>38</xdr:row>
      <xdr:rowOff>31610</xdr:rowOff>
    </xdr:to>
    <xdr:sp macro="" textlink="">
      <xdr:nvSpPr>
        <xdr:cNvPr id="135" name="円/楕円 134"/>
        <xdr:cNvSpPr/>
      </xdr:nvSpPr>
      <xdr:spPr bwMode="auto">
        <a:xfrm>
          <a:off x="5600700" y="7397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181487</xdr:rowOff>
    </xdr:from>
    <xdr:ext cx="762000" cy="259045"/>
    <xdr:sp macro="" textlink="">
      <xdr:nvSpPr>
        <xdr:cNvPr id="136" name="人口1人当たり決算額の推移該当値テキスト445"/>
        <xdr:cNvSpPr txBox="1"/>
      </xdr:nvSpPr>
      <xdr:spPr>
        <a:xfrm>
          <a:off x="5740400" y="730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251955</xdr:rowOff>
    </xdr:from>
    <xdr:to>
      <xdr:col>4</xdr:col>
      <xdr:colOff>520700</xdr:colOff>
      <xdr:row>38</xdr:row>
      <xdr:rowOff>10655</xdr:rowOff>
    </xdr:to>
    <xdr:sp macro="" textlink="">
      <xdr:nvSpPr>
        <xdr:cNvPr id="137" name="円/楕円 136"/>
        <xdr:cNvSpPr/>
      </xdr:nvSpPr>
      <xdr:spPr bwMode="auto">
        <a:xfrm>
          <a:off x="4953000" y="7376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338332</xdr:rowOff>
    </xdr:from>
    <xdr:ext cx="736600" cy="259045"/>
    <xdr:sp macro="" textlink="">
      <xdr:nvSpPr>
        <xdr:cNvPr id="138" name="テキスト ボックス 137"/>
        <xdr:cNvSpPr txBox="1"/>
      </xdr:nvSpPr>
      <xdr:spPr>
        <a:xfrm>
          <a:off x="4622800" y="7463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176288</xdr:rowOff>
    </xdr:from>
    <xdr:to>
      <xdr:col>3</xdr:col>
      <xdr:colOff>955675</xdr:colOff>
      <xdr:row>37</xdr:row>
      <xdr:rowOff>277888</xdr:rowOff>
    </xdr:to>
    <xdr:sp macro="" textlink="">
      <xdr:nvSpPr>
        <xdr:cNvPr id="139" name="円/楕円 138"/>
        <xdr:cNvSpPr/>
      </xdr:nvSpPr>
      <xdr:spPr bwMode="auto">
        <a:xfrm>
          <a:off x="4254500" y="7300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262665</xdr:rowOff>
    </xdr:from>
    <xdr:ext cx="762000" cy="259045"/>
    <xdr:sp macro="" textlink="">
      <xdr:nvSpPr>
        <xdr:cNvPr id="140" name="テキスト ボックス 139"/>
        <xdr:cNvSpPr txBox="1"/>
      </xdr:nvSpPr>
      <xdr:spPr>
        <a:xfrm>
          <a:off x="3924300" y="738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157620</xdr:rowOff>
    </xdr:from>
    <xdr:to>
      <xdr:col>3</xdr:col>
      <xdr:colOff>257175</xdr:colOff>
      <xdr:row>37</xdr:row>
      <xdr:rowOff>87770</xdr:rowOff>
    </xdr:to>
    <xdr:sp macro="" textlink="">
      <xdr:nvSpPr>
        <xdr:cNvPr id="141" name="円/楕円 140"/>
        <xdr:cNvSpPr/>
      </xdr:nvSpPr>
      <xdr:spPr bwMode="auto">
        <a:xfrm>
          <a:off x="3556000" y="711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72547</xdr:rowOff>
    </xdr:from>
    <xdr:ext cx="762000" cy="259045"/>
    <xdr:sp macro="" textlink="">
      <xdr:nvSpPr>
        <xdr:cNvPr id="142" name="テキスト ボックス 141"/>
        <xdr:cNvSpPr txBox="1"/>
      </xdr:nvSpPr>
      <xdr:spPr>
        <a:xfrm>
          <a:off x="3225800" y="719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137598</xdr:rowOff>
    </xdr:from>
    <xdr:to>
      <xdr:col>2</xdr:col>
      <xdr:colOff>692150</xdr:colOff>
      <xdr:row>37</xdr:row>
      <xdr:rowOff>67748</xdr:rowOff>
    </xdr:to>
    <xdr:sp macro="" textlink="">
      <xdr:nvSpPr>
        <xdr:cNvPr id="143" name="円/楕円 142"/>
        <xdr:cNvSpPr/>
      </xdr:nvSpPr>
      <xdr:spPr bwMode="auto">
        <a:xfrm>
          <a:off x="2857500" y="7090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52525</xdr:rowOff>
    </xdr:from>
    <xdr:ext cx="762000" cy="259045"/>
    <xdr:sp macro="" textlink="">
      <xdr:nvSpPr>
        <xdr:cNvPr id="144" name="テキスト ボックス 143"/>
        <xdr:cNvSpPr txBox="1"/>
      </xdr:nvSpPr>
      <xdr:spPr>
        <a:xfrm>
          <a:off x="2527300" y="717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実質収支額が黒字を維持している要因としては、交付金や補助金の活用により支出を抑制したためである。今後は町税や地方交付税の一般財源確保が厳しい状況となる見込みであり、自主財源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を含めると黒字となっているが、特別会計の中で、国民健康保険特別会計の赤字が大きい。要因としては、医療費の伸び、保険税収入の減にあり、今後も医療費が増加すると、財政運営が厳しくなるため、保険料徴収の強化及び保険税負担の引き上げ等を検討し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実質公債費比率は３カ年平均が３</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３％となっており、平成１９年度から減少している。要因としては、新規発行債の抑制によるものである。普通交付税に措置される臨時財政対策債など財政運営に有利な地方債の発行分が多く占めているため、実質公債費比率の分子となる額も減少傾向にある。今後も新規発行債の抑制によ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将来負担比率は低く、年々、減少傾向となっている。今後も交付金等を活用し、地方債発行の抑制や物件費・補助費等の削減に努め、財政健全化を維持する。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3647629</v>
      </c>
      <c r="BO4" s="379"/>
      <c r="BP4" s="379"/>
      <c r="BQ4" s="379"/>
      <c r="BR4" s="379"/>
      <c r="BS4" s="379"/>
      <c r="BT4" s="379"/>
      <c r="BU4" s="380"/>
      <c r="BV4" s="378">
        <v>3393292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20.9</v>
      </c>
      <c r="CU4" s="556"/>
      <c r="CV4" s="556"/>
      <c r="CW4" s="556"/>
      <c r="CX4" s="556"/>
      <c r="CY4" s="556"/>
      <c r="CZ4" s="556"/>
      <c r="DA4" s="557"/>
      <c r="DB4" s="555">
        <v>20.7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3130246</v>
      </c>
      <c r="BO5" s="384"/>
      <c r="BP5" s="384"/>
      <c r="BQ5" s="384"/>
      <c r="BR5" s="384"/>
      <c r="BS5" s="384"/>
      <c r="BT5" s="384"/>
      <c r="BU5" s="385"/>
      <c r="BV5" s="383">
        <v>2856403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91.7</v>
      </c>
      <c r="CU5" s="354"/>
      <c r="CV5" s="354"/>
      <c r="CW5" s="354"/>
      <c r="CX5" s="354"/>
      <c r="CY5" s="354"/>
      <c r="CZ5" s="354"/>
      <c r="DA5" s="355"/>
      <c r="DB5" s="353">
        <v>90.5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517383</v>
      </c>
      <c r="BO6" s="384"/>
      <c r="BP6" s="384"/>
      <c r="BQ6" s="384"/>
      <c r="BR6" s="384"/>
      <c r="BS6" s="384"/>
      <c r="BT6" s="384"/>
      <c r="BU6" s="385"/>
      <c r="BV6" s="383">
        <v>536889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97.9</v>
      </c>
      <c r="CU6" s="530"/>
      <c r="CV6" s="530"/>
      <c r="CW6" s="530"/>
      <c r="CX6" s="530"/>
      <c r="CY6" s="530"/>
      <c r="CZ6" s="530"/>
      <c r="DA6" s="531"/>
      <c r="DB6" s="529">
        <v>97.1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51813</v>
      </c>
      <c r="BO7" s="384"/>
      <c r="BP7" s="384"/>
      <c r="BQ7" s="384"/>
      <c r="BR7" s="384"/>
      <c r="BS7" s="384"/>
      <c r="BT7" s="384"/>
      <c r="BU7" s="385"/>
      <c r="BV7" s="383">
        <v>70862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2228250</v>
      </c>
      <c r="CU7" s="384"/>
      <c r="CV7" s="384"/>
      <c r="CW7" s="384"/>
      <c r="CX7" s="384"/>
      <c r="CY7" s="384"/>
      <c r="CZ7" s="384"/>
      <c r="DA7" s="385"/>
      <c r="DB7" s="383">
        <v>2252849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465570</v>
      </c>
      <c r="BO8" s="384"/>
      <c r="BP8" s="384"/>
      <c r="BQ8" s="384"/>
      <c r="BR8" s="384"/>
      <c r="BS8" s="384"/>
      <c r="BT8" s="384"/>
      <c r="BU8" s="385"/>
      <c r="BV8" s="383">
        <v>466027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0.35</v>
      </c>
      <c r="CU8" s="493"/>
      <c r="CV8" s="493"/>
      <c r="CW8" s="493"/>
      <c r="CX8" s="493"/>
      <c r="CY8" s="493"/>
      <c r="CZ8" s="493"/>
      <c r="DA8" s="494"/>
      <c r="DB8" s="492">
        <v>0.36</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7929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-457</v>
      </c>
      <c r="BO9" s="384"/>
      <c r="BP9" s="384"/>
      <c r="BQ9" s="384"/>
      <c r="BR9" s="384"/>
      <c r="BS9" s="384"/>
      <c r="BT9" s="384"/>
      <c r="BU9" s="385"/>
      <c r="BV9" s="383">
        <v>100226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13.1</v>
      </c>
      <c r="CU9" s="354"/>
      <c r="CV9" s="354"/>
      <c r="CW9" s="354"/>
      <c r="CX9" s="354"/>
      <c r="CY9" s="354"/>
      <c r="CZ9" s="354"/>
      <c r="DA9" s="355"/>
      <c r="DB9" s="353">
        <v>13.9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8257</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1991</v>
      </c>
      <c r="BO10" s="384"/>
      <c r="BP10" s="384"/>
      <c r="BQ10" s="384"/>
      <c r="BR10" s="384"/>
      <c r="BS10" s="384"/>
      <c r="BT10" s="384"/>
      <c r="BU10" s="385"/>
      <c r="BV10" s="383">
        <v>342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v>190</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7743</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7619</v>
      </c>
      <c r="S13" s="485"/>
      <c r="T13" s="485"/>
      <c r="U13" s="485"/>
      <c r="V13" s="486"/>
      <c r="W13" s="472" t="s">
        <v>123</v>
      </c>
      <c r="X13" s="396"/>
      <c r="Y13" s="396"/>
      <c r="Z13" s="396"/>
      <c r="AA13" s="396"/>
      <c r="AB13" s="397"/>
      <c r="AC13" s="359">
        <v>82</v>
      </c>
      <c r="AD13" s="360"/>
      <c r="AE13" s="360"/>
      <c r="AF13" s="360"/>
      <c r="AG13" s="361"/>
      <c r="AH13" s="359">
        <v>94</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1724</v>
      </c>
      <c r="BO13" s="384"/>
      <c r="BP13" s="384"/>
      <c r="BQ13" s="384"/>
      <c r="BR13" s="384"/>
      <c r="BS13" s="384"/>
      <c r="BT13" s="384"/>
      <c r="BU13" s="385"/>
      <c r="BV13" s="383">
        <v>100568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3.3</v>
      </c>
      <c r="CU13" s="354"/>
      <c r="CV13" s="354"/>
      <c r="CW13" s="354"/>
      <c r="CX13" s="354"/>
      <c r="CY13" s="354"/>
      <c r="CZ13" s="354"/>
      <c r="DA13" s="355"/>
      <c r="DB13" s="353">
        <v>5.5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7787</v>
      </c>
      <c r="S14" s="485"/>
      <c r="T14" s="485"/>
      <c r="U14" s="485"/>
      <c r="V14" s="486"/>
      <c r="W14" s="487"/>
      <c r="X14" s="399"/>
      <c r="Y14" s="399"/>
      <c r="Z14" s="399"/>
      <c r="AA14" s="399"/>
      <c r="AB14" s="400"/>
      <c r="AC14" s="477">
        <v>2.5</v>
      </c>
      <c r="AD14" s="478"/>
      <c r="AE14" s="478"/>
      <c r="AF14" s="478"/>
      <c r="AG14" s="479"/>
      <c r="AH14" s="477">
        <v>2.7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7674</v>
      </c>
      <c r="S15" s="485"/>
      <c r="T15" s="485"/>
      <c r="U15" s="485"/>
      <c r="V15" s="486"/>
      <c r="W15" s="472" t="s">
        <v>130</v>
      </c>
      <c r="X15" s="396"/>
      <c r="Y15" s="396"/>
      <c r="Z15" s="396"/>
      <c r="AA15" s="396"/>
      <c r="AB15" s="397"/>
      <c r="AC15" s="359">
        <v>1033</v>
      </c>
      <c r="AD15" s="360"/>
      <c r="AE15" s="360"/>
      <c r="AF15" s="360"/>
      <c r="AG15" s="361"/>
      <c r="AH15" s="359">
        <v>1166</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659000</v>
      </c>
      <c r="BO15" s="379"/>
      <c r="BP15" s="379"/>
      <c r="BQ15" s="379"/>
      <c r="BR15" s="379"/>
      <c r="BS15" s="379"/>
      <c r="BT15" s="379"/>
      <c r="BU15" s="380"/>
      <c r="BV15" s="378">
        <v>670817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31.2</v>
      </c>
      <c r="AD16" s="478"/>
      <c r="AE16" s="478"/>
      <c r="AF16" s="478"/>
      <c r="AG16" s="479"/>
      <c r="AH16" s="477">
        <v>33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1908554</v>
      </c>
      <c r="BO16" s="384"/>
      <c r="BP16" s="384"/>
      <c r="BQ16" s="384"/>
      <c r="BR16" s="384"/>
      <c r="BS16" s="384"/>
      <c r="BT16" s="384"/>
      <c r="BU16" s="385"/>
      <c r="BV16" s="383">
        <v>1913011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2196</v>
      </c>
      <c r="AD17" s="360"/>
      <c r="AE17" s="360"/>
      <c r="AF17" s="360"/>
      <c r="AG17" s="361"/>
      <c r="AH17" s="359">
        <v>2239</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837514</v>
      </c>
      <c r="BO17" s="384"/>
      <c r="BP17" s="384"/>
      <c r="BQ17" s="384"/>
      <c r="BR17" s="384"/>
      <c r="BS17" s="384"/>
      <c r="BT17" s="384"/>
      <c r="BU17" s="385"/>
      <c r="BV17" s="383">
        <v>859357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4.3099999999999996</v>
      </c>
      <c r="M18" s="448"/>
      <c r="N18" s="448"/>
      <c r="O18" s="448"/>
      <c r="P18" s="448"/>
      <c r="Q18" s="448"/>
      <c r="R18" s="449"/>
      <c r="S18" s="449"/>
      <c r="T18" s="449"/>
      <c r="U18" s="449"/>
      <c r="V18" s="450"/>
      <c r="W18" s="464"/>
      <c r="X18" s="465"/>
      <c r="Y18" s="465"/>
      <c r="Z18" s="465"/>
      <c r="AA18" s="465"/>
      <c r="AB18" s="473"/>
      <c r="AC18" s="347">
        <v>66.3</v>
      </c>
      <c r="AD18" s="348"/>
      <c r="AE18" s="348"/>
      <c r="AF18" s="348"/>
      <c r="AG18" s="451"/>
      <c r="AH18" s="347">
        <v>63.3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2066246</v>
      </c>
      <c r="BO18" s="384"/>
      <c r="BP18" s="384"/>
      <c r="BQ18" s="384"/>
      <c r="BR18" s="384"/>
      <c r="BS18" s="384"/>
      <c r="BT18" s="384"/>
      <c r="BU18" s="385"/>
      <c r="BV18" s="383">
        <v>2040804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1840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2967551</v>
      </c>
      <c r="BO19" s="384"/>
      <c r="BP19" s="384"/>
      <c r="BQ19" s="384"/>
      <c r="BR19" s="384"/>
      <c r="BS19" s="384"/>
      <c r="BT19" s="384"/>
      <c r="BU19" s="385"/>
      <c r="BV19" s="383">
        <v>2866961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2934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3588220</v>
      </c>
      <c r="BO23" s="384"/>
      <c r="BP23" s="384"/>
      <c r="BQ23" s="384"/>
      <c r="BR23" s="384"/>
      <c r="BS23" s="384"/>
      <c r="BT23" s="384"/>
      <c r="BU23" s="385"/>
      <c r="BV23" s="383">
        <v>3633411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7800</v>
      </c>
      <c r="R24" s="360"/>
      <c r="S24" s="360"/>
      <c r="T24" s="360"/>
      <c r="U24" s="360"/>
      <c r="V24" s="361"/>
      <c r="W24" s="425"/>
      <c r="X24" s="416"/>
      <c r="Y24" s="417"/>
      <c r="Z24" s="356" t="s">
        <v>154</v>
      </c>
      <c r="AA24" s="357"/>
      <c r="AB24" s="357"/>
      <c r="AC24" s="357"/>
      <c r="AD24" s="357"/>
      <c r="AE24" s="357"/>
      <c r="AF24" s="357"/>
      <c r="AG24" s="358"/>
      <c r="AH24" s="359">
        <v>89</v>
      </c>
      <c r="AI24" s="360"/>
      <c r="AJ24" s="360"/>
      <c r="AK24" s="360"/>
      <c r="AL24" s="361"/>
      <c r="AM24" s="359">
        <v>268869</v>
      </c>
      <c r="AN24" s="360"/>
      <c r="AO24" s="360"/>
      <c r="AP24" s="360"/>
      <c r="AQ24" s="360"/>
      <c r="AR24" s="361"/>
      <c r="AS24" s="359">
        <v>3021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3163840</v>
      </c>
      <c r="BO24" s="384"/>
      <c r="BP24" s="384"/>
      <c r="BQ24" s="384"/>
      <c r="BR24" s="384"/>
      <c r="BS24" s="384"/>
      <c r="BT24" s="384"/>
      <c r="BU24" s="385"/>
      <c r="BV24" s="383">
        <v>3193018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6500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t="s">
        <v>120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5700</v>
      </c>
      <c r="R26" s="360"/>
      <c r="S26" s="360"/>
      <c r="T26" s="360"/>
      <c r="U26" s="360"/>
      <c r="V26" s="361"/>
      <c r="W26" s="425"/>
      <c r="X26" s="416"/>
      <c r="Y26" s="417"/>
      <c r="Z26" s="356" t="s">
        <v>160</v>
      </c>
      <c r="AA26" s="438"/>
      <c r="AB26" s="438"/>
      <c r="AC26" s="438"/>
      <c r="AD26" s="438"/>
      <c r="AE26" s="438"/>
      <c r="AF26" s="438"/>
      <c r="AG26" s="439"/>
      <c r="AH26" s="359">
        <v>8</v>
      </c>
      <c r="AI26" s="360"/>
      <c r="AJ26" s="360"/>
      <c r="AK26" s="360"/>
      <c r="AL26" s="361"/>
      <c r="AM26" s="359">
        <v>23160</v>
      </c>
      <c r="AN26" s="360"/>
      <c r="AO26" s="360"/>
      <c r="AP26" s="360"/>
      <c r="AQ26" s="360"/>
      <c r="AR26" s="361"/>
      <c r="AS26" s="359">
        <v>2895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3050</v>
      </c>
      <c r="R27" s="360"/>
      <c r="S27" s="360"/>
      <c r="T27" s="360"/>
      <c r="U27" s="360"/>
      <c r="V27" s="361"/>
      <c r="W27" s="425"/>
      <c r="X27" s="416"/>
      <c r="Y27" s="417"/>
      <c r="Z27" s="356" t="s">
        <v>163</v>
      </c>
      <c r="AA27" s="357"/>
      <c r="AB27" s="357"/>
      <c r="AC27" s="357"/>
      <c r="AD27" s="357"/>
      <c r="AE27" s="357"/>
      <c r="AF27" s="357"/>
      <c r="AG27" s="358"/>
      <c r="AH27" s="359">
        <v>1</v>
      </c>
      <c r="AI27" s="360"/>
      <c r="AJ27" s="360"/>
      <c r="AK27" s="360"/>
      <c r="AL27" s="361"/>
      <c r="AM27" s="359" t="s">
        <v>164</v>
      </c>
      <c r="AN27" s="360"/>
      <c r="AO27" s="360"/>
      <c r="AP27" s="360"/>
      <c r="AQ27" s="360"/>
      <c r="AR27" s="361"/>
      <c r="AS27" s="359" t="s">
        <v>164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2600</v>
      </c>
      <c r="R28" s="360"/>
      <c r="S28" s="360"/>
      <c r="T28" s="360"/>
      <c r="U28" s="360"/>
      <c r="V28" s="361"/>
      <c r="W28" s="425"/>
      <c r="X28" s="416"/>
      <c r="Y28" s="417"/>
      <c r="Z28" s="356" t="s">
        <v>167</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970677</v>
      </c>
      <c r="BO28" s="379"/>
      <c r="BP28" s="379"/>
      <c r="BQ28" s="379"/>
      <c r="BR28" s="379"/>
      <c r="BS28" s="379"/>
      <c r="BT28" s="379"/>
      <c r="BU28" s="380"/>
      <c r="BV28" s="378">
        <v>968686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10</v>
      </c>
      <c r="M29" s="360"/>
      <c r="N29" s="360"/>
      <c r="O29" s="360"/>
      <c r="P29" s="361"/>
      <c r="Q29" s="359">
        <v>2500</v>
      </c>
      <c r="R29" s="360"/>
      <c r="S29" s="360"/>
      <c r="T29" s="360"/>
      <c r="U29" s="360"/>
      <c r="V29" s="361"/>
      <c r="W29" s="426"/>
      <c r="X29" s="427"/>
      <c r="Y29" s="428"/>
      <c r="Z29" s="356" t="s">
        <v>171</v>
      </c>
      <c r="AA29" s="357"/>
      <c r="AB29" s="357"/>
      <c r="AC29" s="357"/>
      <c r="AD29" s="357"/>
      <c r="AE29" s="357"/>
      <c r="AF29" s="357"/>
      <c r="AG29" s="358"/>
      <c r="AH29" s="359">
        <v>90</v>
      </c>
      <c r="AI29" s="360"/>
      <c r="AJ29" s="360"/>
      <c r="AK29" s="360"/>
      <c r="AL29" s="361"/>
      <c r="AM29" s="359">
        <v>272849</v>
      </c>
      <c r="AN29" s="360"/>
      <c r="AO29" s="360"/>
      <c r="AP29" s="360"/>
      <c r="AQ29" s="360"/>
      <c r="AR29" s="361"/>
      <c r="AS29" s="359">
        <v>3032</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482885</v>
      </c>
      <c r="BO29" s="384"/>
      <c r="BP29" s="384"/>
      <c r="BQ29" s="384"/>
      <c r="BR29" s="384"/>
      <c r="BS29" s="384"/>
      <c r="BT29" s="384"/>
      <c r="BU29" s="385"/>
      <c r="BV29" s="383">
        <v>481846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243444</v>
      </c>
      <c r="BO30" s="387"/>
      <c r="BP30" s="387"/>
      <c r="BQ30" s="387"/>
      <c r="BR30" s="387"/>
      <c r="BS30" s="387"/>
      <c r="BT30" s="387"/>
      <c r="BU30" s="388"/>
      <c r="BV30" s="386">
        <v>242936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老人福祉施設　三室園組合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安堵町土地開発公社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奈良県市町村総合事務組合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西和衛生試験センター</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奈良県広域消防組合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奈良県後期高齢者医療広域連合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王寺周辺休日応急施設組合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1" t="s">
        <v>24</v>
      </c>
      <c r="C41" s="1182"/>
      <c r="D41" s="81"/>
      <c r="E41" s="1183" t="s">
        <v>25</v>
      </c>
      <c r="F41" s="1183"/>
      <c r="G41" s="1183"/>
      <c r="H41" s="1184"/>
      <c r="I41" s="82">
        <v>4165</v>
      </c>
      <c r="J41" s="83">
        <v>3925</v>
      </c>
      <c r="K41" s="83">
        <v>3768</v>
      </c>
      <c r="L41" s="83">
        <v>3633</v>
      </c>
      <c r="M41" s="84">
        <v>3588</v>
      </c>
    </row>
    <row r="42" spans="2:13" ht="27.75" customHeight="1">
      <c r="B42" s="1171"/>
      <c r="C42" s="1172"/>
      <c r="D42" s="85"/>
      <c r="E42" s="1175" t="s">
        <v>26</v>
      </c>
      <c r="F42" s="1175"/>
      <c r="G42" s="1175"/>
      <c r="H42" s="1176"/>
      <c r="I42" s="86">
        <v>32</v>
      </c>
      <c r="J42" s="87">
        <v>37</v>
      </c>
      <c r="K42" s="87">
        <v>37</v>
      </c>
      <c r="L42" s="87">
        <v>37</v>
      </c>
      <c r="M42" s="88">
        <v>37</v>
      </c>
    </row>
    <row r="43" spans="2:13" ht="27.75" customHeight="1">
      <c r="B43" s="1171"/>
      <c r="C43" s="1172"/>
      <c r="D43" s="85"/>
      <c r="E43" s="1175" t="s">
        <v>27</v>
      </c>
      <c r="F43" s="1175"/>
      <c r="G43" s="1175"/>
      <c r="H43" s="1176"/>
      <c r="I43" s="86">
        <v>1275</v>
      </c>
      <c r="J43" s="87">
        <v>1379</v>
      </c>
      <c r="K43" s="87">
        <v>1468</v>
      </c>
      <c r="L43" s="87">
        <v>1480</v>
      </c>
      <c r="M43" s="88">
        <v>1476</v>
      </c>
    </row>
    <row r="44" spans="2:13" ht="27.75" customHeight="1">
      <c r="B44" s="1171"/>
      <c r="C44" s="1172"/>
      <c r="D44" s="85"/>
      <c r="E44" s="1175" t="s">
        <v>28</v>
      </c>
      <c r="F44" s="1175"/>
      <c r="G44" s="1175"/>
      <c r="H44" s="1176"/>
      <c r="I44" s="86">
        <v>75</v>
      </c>
      <c r="J44" s="87">
        <v>65</v>
      </c>
      <c r="K44" s="87">
        <v>56</v>
      </c>
      <c r="L44" s="87">
        <v>44</v>
      </c>
      <c r="M44" s="88">
        <v>47</v>
      </c>
    </row>
    <row r="45" spans="2:13" ht="27.75" customHeight="1">
      <c r="B45" s="1171"/>
      <c r="C45" s="1172"/>
      <c r="D45" s="85"/>
      <c r="E45" s="1175" t="s">
        <v>29</v>
      </c>
      <c r="F45" s="1175"/>
      <c r="G45" s="1175"/>
      <c r="H45" s="1176"/>
      <c r="I45" s="86">
        <v>597</v>
      </c>
      <c r="J45" s="87">
        <v>620</v>
      </c>
      <c r="K45" s="87">
        <v>616</v>
      </c>
      <c r="L45" s="87">
        <v>697</v>
      </c>
      <c r="M45" s="88">
        <v>498</v>
      </c>
    </row>
    <row r="46" spans="2:13" ht="27.75" customHeight="1">
      <c r="B46" s="1171"/>
      <c r="C46" s="1172"/>
      <c r="D46" s="85"/>
      <c r="E46" s="1175" t="s">
        <v>30</v>
      </c>
      <c r="F46" s="1175"/>
      <c r="G46" s="1175"/>
      <c r="H46" s="1176"/>
      <c r="I46" s="86" t="s">
        <v>479</v>
      </c>
      <c r="J46" s="87" t="s">
        <v>479</v>
      </c>
      <c r="K46" s="87" t="s">
        <v>479</v>
      </c>
      <c r="L46" s="87" t="s">
        <v>479</v>
      </c>
      <c r="M46" s="88" t="s">
        <v>479</v>
      </c>
    </row>
    <row r="47" spans="2:13" ht="27.75" customHeight="1">
      <c r="B47" s="1171"/>
      <c r="C47" s="1172"/>
      <c r="D47" s="85"/>
      <c r="E47" s="1175" t="s">
        <v>31</v>
      </c>
      <c r="F47" s="1175"/>
      <c r="G47" s="1175"/>
      <c r="H47" s="1176"/>
      <c r="I47" s="86" t="s">
        <v>479</v>
      </c>
      <c r="J47" s="87" t="s">
        <v>479</v>
      </c>
      <c r="K47" s="87" t="s">
        <v>479</v>
      </c>
      <c r="L47" s="87" t="s">
        <v>479</v>
      </c>
      <c r="M47" s="88" t="s">
        <v>479</v>
      </c>
    </row>
    <row r="48" spans="2:13" ht="27.75" customHeight="1">
      <c r="B48" s="1173"/>
      <c r="C48" s="1174"/>
      <c r="D48" s="85"/>
      <c r="E48" s="1175" t="s">
        <v>32</v>
      </c>
      <c r="F48" s="1175"/>
      <c r="G48" s="1175"/>
      <c r="H48" s="1176"/>
      <c r="I48" s="86" t="s">
        <v>479</v>
      </c>
      <c r="J48" s="87" t="s">
        <v>479</v>
      </c>
      <c r="K48" s="87" t="s">
        <v>479</v>
      </c>
      <c r="L48" s="87" t="s">
        <v>479</v>
      </c>
      <c r="M48" s="88" t="s">
        <v>479</v>
      </c>
    </row>
    <row r="49" spans="2:13" ht="27.75" customHeight="1">
      <c r="B49" s="1169" t="s">
        <v>33</v>
      </c>
      <c r="C49" s="1170"/>
      <c r="D49" s="89"/>
      <c r="E49" s="1175" t="s">
        <v>34</v>
      </c>
      <c r="F49" s="1175"/>
      <c r="G49" s="1175"/>
      <c r="H49" s="1176"/>
      <c r="I49" s="86">
        <v>1416</v>
      </c>
      <c r="J49" s="87">
        <v>1396</v>
      </c>
      <c r="K49" s="87">
        <v>1692</v>
      </c>
      <c r="L49" s="87">
        <v>1693</v>
      </c>
      <c r="M49" s="88">
        <v>1697</v>
      </c>
    </row>
    <row r="50" spans="2:13" ht="27.75" customHeight="1">
      <c r="B50" s="1171"/>
      <c r="C50" s="1172"/>
      <c r="D50" s="85"/>
      <c r="E50" s="1175" t="s">
        <v>35</v>
      </c>
      <c r="F50" s="1175"/>
      <c r="G50" s="1175"/>
      <c r="H50" s="1176"/>
      <c r="I50" s="86">
        <v>172</v>
      </c>
      <c r="J50" s="87">
        <v>107</v>
      </c>
      <c r="K50" s="87">
        <v>69</v>
      </c>
      <c r="L50" s="87">
        <v>42</v>
      </c>
      <c r="M50" s="88">
        <v>25</v>
      </c>
    </row>
    <row r="51" spans="2:13" ht="27.75" customHeight="1">
      <c r="B51" s="1173"/>
      <c r="C51" s="1174"/>
      <c r="D51" s="85"/>
      <c r="E51" s="1175" t="s">
        <v>36</v>
      </c>
      <c r="F51" s="1175"/>
      <c r="G51" s="1175"/>
      <c r="H51" s="1176"/>
      <c r="I51" s="86">
        <v>4682</v>
      </c>
      <c r="J51" s="87">
        <v>4497</v>
      </c>
      <c r="K51" s="87">
        <v>4355</v>
      </c>
      <c r="L51" s="87">
        <v>4171</v>
      </c>
      <c r="M51" s="88">
        <v>3929</v>
      </c>
    </row>
    <row r="52" spans="2:13" ht="27.75" customHeight="1" thickBot="1">
      <c r="B52" s="1177" t="s">
        <v>37</v>
      </c>
      <c r="C52" s="1178"/>
      <c r="D52" s="90"/>
      <c r="E52" s="1179" t="s">
        <v>38</v>
      </c>
      <c r="F52" s="1179"/>
      <c r="G52" s="1179"/>
      <c r="H52" s="1180"/>
      <c r="I52" s="91">
        <v>-125</v>
      </c>
      <c r="J52" s="92">
        <v>27</v>
      </c>
      <c r="K52" s="92">
        <v>-169</v>
      </c>
      <c r="L52" s="92">
        <v>-13</v>
      </c>
      <c r="M52" s="93">
        <v>-4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18793</v>
      </c>
      <c r="E3" s="116"/>
      <c r="F3" s="117">
        <v>121932</v>
      </c>
      <c r="G3" s="118"/>
      <c r="H3" s="119"/>
    </row>
    <row r="4" spans="1:8">
      <c r="A4" s="120"/>
      <c r="B4" s="121"/>
      <c r="C4" s="122"/>
      <c r="D4" s="123">
        <v>18576</v>
      </c>
      <c r="E4" s="124"/>
      <c r="F4" s="125">
        <v>68430</v>
      </c>
      <c r="G4" s="126"/>
      <c r="H4" s="127"/>
    </row>
    <row r="5" spans="1:8">
      <c r="A5" s="108" t="s">
        <v>512</v>
      </c>
      <c r="B5" s="113"/>
      <c r="C5" s="114"/>
      <c r="D5" s="115">
        <v>20744</v>
      </c>
      <c r="E5" s="116"/>
      <c r="F5" s="117">
        <v>92021</v>
      </c>
      <c r="G5" s="118"/>
      <c r="H5" s="119"/>
    </row>
    <row r="6" spans="1:8">
      <c r="A6" s="120"/>
      <c r="B6" s="121"/>
      <c r="C6" s="122"/>
      <c r="D6" s="123">
        <v>16848</v>
      </c>
      <c r="E6" s="124"/>
      <c r="F6" s="125">
        <v>52579</v>
      </c>
      <c r="G6" s="126"/>
      <c r="H6" s="127"/>
    </row>
    <row r="7" spans="1:8">
      <c r="A7" s="108" t="s">
        <v>513</v>
      </c>
      <c r="B7" s="113"/>
      <c r="C7" s="114"/>
      <c r="D7" s="115">
        <v>23302</v>
      </c>
      <c r="E7" s="116"/>
      <c r="F7" s="117">
        <v>94828</v>
      </c>
      <c r="G7" s="118"/>
      <c r="H7" s="119"/>
    </row>
    <row r="8" spans="1:8">
      <c r="A8" s="120"/>
      <c r="B8" s="121"/>
      <c r="C8" s="122"/>
      <c r="D8" s="123">
        <v>11051</v>
      </c>
      <c r="E8" s="124"/>
      <c r="F8" s="125">
        <v>55133</v>
      </c>
      <c r="G8" s="126"/>
      <c r="H8" s="127"/>
    </row>
    <row r="9" spans="1:8">
      <c r="A9" s="108" t="s">
        <v>514</v>
      </c>
      <c r="B9" s="113"/>
      <c r="C9" s="114"/>
      <c r="D9" s="115">
        <v>32178</v>
      </c>
      <c r="E9" s="116"/>
      <c r="F9" s="117">
        <v>119674</v>
      </c>
      <c r="G9" s="118"/>
      <c r="H9" s="119"/>
    </row>
    <row r="10" spans="1:8">
      <c r="A10" s="120"/>
      <c r="B10" s="121"/>
      <c r="C10" s="122"/>
      <c r="D10" s="123">
        <v>15474</v>
      </c>
      <c r="E10" s="124"/>
      <c r="F10" s="125">
        <v>57803</v>
      </c>
      <c r="G10" s="126"/>
      <c r="H10" s="127"/>
    </row>
    <row r="11" spans="1:8">
      <c r="A11" s="108" t="s">
        <v>515</v>
      </c>
      <c r="B11" s="113"/>
      <c r="C11" s="114"/>
      <c r="D11" s="115">
        <v>55095</v>
      </c>
      <c r="E11" s="116"/>
      <c r="F11" s="117">
        <v>119685</v>
      </c>
      <c r="G11" s="118"/>
      <c r="H11" s="119"/>
    </row>
    <row r="12" spans="1:8">
      <c r="A12" s="120"/>
      <c r="B12" s="121"/>
      <c r="C12" s="128"/>
      <c r="D12" s="123">
        <v>46653</v>
      </c>
      <c r="E12" s="124"/>
      <c r="F12" s="125">
        <v>68464</v>
      </c>
      <c r="G12" s="126"/>
      <c r="H12" s="127"/>
    </row>
    <row r="13" spans="1:8">
      <c r="A13" s="108"/>
      <c r="B13" s="113"/>
      <c r="C13" s="129"/>
      <c r="D13" s="130">
        <v>30022</v>
      </c>
      <c r="E13" s="131"/>
      <c r="F13" s="132">
        <v>109628</v>
      </c>
      <c r="G13" s="133"/>
      <c r="H13" s="119"/>
    </row>
    <row r="14" spans="1:8">
      <c r="A14" s="120"/>
      <c r="B14" s="121"/>
      <c r="C14" s="122"/>
      <c r="D14" s="123">
        <v>21720</v>
      </c>
      <c r="E14" s="124"/>
      <c r="F14" s="125">
        <v>60482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18.690000000000001</v>
      </c>
      <c r="C19" s="134">
        <f>ROUND(VALUE(SUBSTITUTE(実質収支比率等に係る経年分析!G$48,"▲","-")),2)</f>
        <v>23.98</v>
      </c>
      <c r="D19" s="134">
        <f>ROUND(VALUE(SUBSTITUTE(実質収支比率等に係る経年分析!H$48,"▲","-")),2)</f>
        <v>16.55</v>
      </c>
      <c r="E19" s="134">
        <f>ROUND(VALUE(SUBSTITUTE(実質収支比率等に係る経年分析!I$48,"▲","-")),2)</f>
        <v>20.69</v>
      </c>
      <c r="F19" s="134">
        <f>ROUND(VALUE(SUBSTITUTE(実質収支比率等に係る経年分析!J$48,"▲","-")),2)</f>
        <v>20.89</v>
      </c>
    </row>
    <row r="20" spans="1:11">
      <c r="A20" s="134" t="s">
        <v>43</v>
      </c>
      <c r="B20" s="134">
        <f>ROUND(VALUE(SUBSTITUTE(実質収支比率等に係る経年分析!F$47,"▲","-")),2)</f>
        <v>29.93</v>
      </c>
      <c r="C20" s="134">
        <f>ROUND(VALUE(SUBSTITUTE(実質収支比率等に係る経年分析!G$47,"▲","-")),2)</f>
        <v>30.17</v>
      </c>
      <c r="D20" s="134">
        <f>ROUND(VALUE(SUBSTITUTE(実質収支比率等に係る経年分析!H$47,"▲","-")),2)</f>
        <v>43.81</v>
      </c>
      <c r="E20" s="134">
        <f>ROUND(VALUE(SUBSTITUTE(実質収支比率等に係る経年分析!I$47,"▲","-")),2)</f>
        <v>43</v>
      </c>
      <c r="F20" s="134">
        <f>ROUND(VALUE(SUBSTITUTE(実質収支比率等に係る経年分析!J$47,"▲","-")),2)</f>
        <v>43.56</v>
      </c>
    </row>
    <row r="21" spans="1:11">
      <c r="A21" s="134" t="s">
        <v>44</v>
      </c>
      <c r="B21" s="134">
        <f>IF(ISNUMBER(VALUE(SUBSTITUTE(実質収支比率等に係る経年分析!F$49,"▲","-"))),ROUND(VALUE(SUBSTITUTE(実質収支比率等に係る経年分析!F$49,"▲","-")),2),NA())</f>
        <v>13.51</v>
      </c>
      <c r="C21" s="134">
        <f>IF(ISNUMBER(VALUE(SUBSTITUTE(実質収支比率等に係る経年分析!G$49,"▲","-"))),ROUND(VALUE(SUBSTITUTE(実質収支比率等に係る経年分析!G$49,"▲","-")),2),NA())</f>
        <v>5.18</v>
      </c>
      <c r="D21" s="134">
        <f>IF(ISNUMBER(VALUE(SUBSTITUTE(実質収支比率等に係る経年分析!H$49,"▲","-"))),ROUND(VALUE(SUBSTITUTE(実質収支比率等に係る経年分析!H$49,"▲","-")),2),NA())</f>
        <v>6.11</v>
      </c>
      <c r="E21" s="134">
        <f>IF(ISNUMBER(VALUE(SUBSTITUTE(実質収支比率等に係る経年分析!I$49,"▲","-"))),ROUND(VALUE(SUBSTITUTE(実質収支比率等に係る経年分析!I$49,"▲","-")),2),NA())</f>
        <v>4.46</v>
      </c>
      <c r="F21" s="134">
        <f>IF(ISNUMBER(VALUE(SUBSTITUTE(実質収支比率等に係る経年分析!J$49,"▲","-"))),ROUND(VALUE(SUBSTITUTE(実質収支比率等に係る経年分析!J$49,"▲","-")),2),NA())</f>
        <v>0.08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介護保険特別会計（保険事業勘定）</v>
      </c>
      <c r="B32" s="135">
        <f>IF(ROUND(VALUE(SUBSTITUTE(連結実質赤字比率に係る赤字・黒字の構成分析!F$38,"▲", "-")), 2) &lt; 0, ABS(ROUND(VALUE(SUBSTITUTE(連結実質赤字比率に係る赤字・黒字の構成分析!F$38,"▲", "-")), 2)), NA())</f>
        <v>0.51</v>
      </c>
      <c r="C32" s="135" t="e">
        <f>IF(ROUND(VALUE(SUBSTITUTE(連結実質赤字比率に係る赤字・黒字の構成分析!F$38,"▲", "-")), 2) &gt;= 0, ABS(ROUND(VALUE(SUBSTITUTE(連結実質赤字比率に係る赤字・黒字の構成分析!F$38,"▲", "-")), 2)), NA())</f>
        <v>#N/A</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15.75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16.82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16.77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17.059999999999999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17.079999999999998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19.57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17.579999999999998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22.02</v>
      </c>
    </row>
    <row r="35" spans="1:16">
      <c r="A35" s="135" t="str">
        <f>IF(連結実質赤字比率に係る赤字・黒字の構成分析!C$35="",NA(),連結実質赤字比率に係る赤字・黒字の構成分析!C$35)</f>
        <v>住宅新築資金等貸付事業特別会計</v>
      </c>
      <c r="B35" s="135">
        <f>IF(ROUND(VALUE(SUBSTITUTE(連結実質赤字比率に係る赤字・黒字の構成分析!F$35,"▲", "-")), 2) &lt; 0, ABS(ROUND(VALUE(SUBSTITUTE(連結実質赤字比率に係る赤字・黒字の構成分析!F$35,"▲", "-")), 2)), NA())</f>
        <v>0.89</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0.96</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1.03</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1.06</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1.1299999999999999</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3.08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1.86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2.66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3.49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434</v>
      </c>
      <c r="E42" s="136"/>
      <c r="F42" s="136"/>
      <c r="G42" s="136">
        <f>'実質公債費比率（分子）の構造'!L$52</f>
        <v>437</v>
      </c>
      <c r="H42" s="136"/>
      <c r="I42" s="136"/>
      <c r="J42" s="136">
        <f>'実質公債費比率（分子）の構造'!M$52</f>
        <v>440</v>
      </c>
      <c r="K42" s="136"/>
      <c r="L42" s="136"/>
      <c r="M42" s="136">
        <f>'実質公債費比率（分子）の構造'!N$52</f>
        <v>435</v>
      </c>
      <c r="N42" s="136"/>
      <c r="O42" s="136"/>
      <c r="P42" s="136">
        <f>'実質公債費比率（分子）の構造'!O$52</f>
        <v>448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v>
      </c>
      <c r="C45" s="136"/>
      <c r="D45" s="136"/>
      <c r="E45" s="136">
        <f>'実質公債費比率（分子）の構造'!L$49</f>
        <v>4</v>
      </c>
      <c r="F45" s="136"/>
      <c r="G45" s="136"/>
      <c r="H45" s="136">
        <f>'実質公債費比率（分子）の構造'!M$49</f>
        <v>5</v>
      </c>
      <c r="I45" s="136"/>
      <c r="J45" s="136"/>
      <c r="K45" s="136">
        <f>'実質公債費比率（分子）の構造'!N$49</f>
        <v>8</v>
      </c>
      <c r="L45" s="136"/>
      <c r="M45" s="136"/>
      <c r="N45" s="136">
        <f>'実質公債費比率（分子）の構造'!O$49</f>
        <v>5</v>
      </c>
      <c r="O45" s="136"/>
      <c r="P45" s="136"/>
    </row>
    <row r="46" spans="1:16">
      <c r="A46" s="136" t="s">
        <v>55</v>
      </c>
      <c r="B46" s="136">
        <f>'実質公債費比率（分子）の構造'!K$48</f>
        <v>74</v>
      </c>
      <c r="C46" s="136"/>
      <c r="D46" s="136"/>
      <c r="E46" s="136">
        <f>'実質公債費比率（分子）の構造'!L$48</f>
        <v>78</v>
      </c>
      <c r="F46" s="136"/>
      <c r="G46" s="136"/>
      <c r="H46" s="136">
        <f>'実質公債費比率（分子）の構造'!M$48</f>
        <v>82</v>
      </c>
      <c r="I46" s="136"/>
      <c r="J46" s="136"/>
      <c r="K46" s="136">
        <f>'実質公債費比率（分子）の構造'!N$48</f>
        <v>76</v>
      </c>
      <c r="L46" s="136"/>
      <c r="M46" s="136"/>
      <c r="N46" s="136">
        <f>'実質公債費比率（分子）の構造'!O$48</f>
        <v>80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528</v>
      </c>
      <c r="C49" s="136"/>
      <c r="D49" s="136"/>
      <c r="E49" s="136">
        <f>'実質公債費比率（分子）の構造'!L$45</f>
        <v>517</v>
      </c>
      <c r="F49" s="136"/>
      <c r="G49" s="136"/>
      <c r="H49" s="136">
        <f>'実質公債費比率（分子）の構造'!M$45</f>
        <v>437</v>
      </c>
      <c r="I49" s="136"/>
      <c r="J49" s="136"/>
      <c r="K49" s="136">
        <f>'実質公債費比率（分子）の構造'!N$45</f>
        <v>404</v>
      </c>
      <c r="L49" s="136"/>
      <c r="M49" s="136"/>
      <c r="N49" s="136">
        <f>'実質公債費比率（分子）の構造'!O$45</f>
        <v>407</v>
      </c>
      <c r="O49" s="136"/>
      <c r="P49" s="136"/>
    </row>
    <row r="50" spans="1:16">
      <c r="A50" s="136" t="s">
        <v>59</v>
      </c>
      <c r="B50" s="136" t="e">
        <f>NA()</f>
        <v>#N/A</v>
      </c>
      <c r="C50" s="136">
        <f>IF(ISNUMBER('実質公債費比率（分子）の構造'!K$53),'実質公債費比率（分子）の構造'!K$53,NA())</f>
        <v>172</v>
      </c>
      <c r="D50" s="136" t="e">
        <f>NA()</f>
        <v>#N/A</v>
      </c>
      <c r="E50" s="136" t="e">
        <f>NA()</f>
        <v>#N/A</v>
      </c>
      <c r="F50" s="136">
        <f>IF(ISNUMBER('実質公債費比率（分子）の構造'!L$53),'実質公債費比率（分子）の構造'!L$53,NA())</f>
        <v>162</v>
      </c>
      <c r="G50" s="136" t="e">
        <f>NA()</f>
        <v>#N/A</v>
      </c>
      <c r="H50" s="136" t="e">
        <f>NA()</f>
        <v>#N/A</v>
      </c>
      <c r="I50" s="136">
        <f>IF(ISNUMBER('実質公債費比率（分子）の構造'!M$53),'実質公債費比率（分子）の構造'!M$53,NA())</f>
        <v>84</v>
      </c>
      <c r="J50" s="136" t="e">
        <f>NA()</f>
        <v>#N/A</v>
      </c>
      <c r="K50" s="136" t="e">
        <f>NA()</f>
        <v>#N/A</v>
      </c>
      <c r="L50" s="136">
        <f>IF(ISNUMBER('実質公債費比率（分子）の構造'!N$53),'実質公債費比率（分子）の構造'!N$53,NA())</f>
        <v>53</v>
      </c>
      <c r="M50" s="136" t="e">
        <f>NA()</f>
        <v>#N/A</v>
      </c>
      <c r="N50" s="136" t="e">
        <f>NA()</f>
        <v>#N/A</v>
      </c>
      <c r="O50" s="136">
        <f>IF(ISNUMBER('実質公債費比率（分子）の構造'!O$53),'実質公債費比率（分子）の構造'!O$53,NA())</f>
        <v>44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4682</v>
      </c>
      <c r="E56" s="135"/>
      <c r="F56" s="135"/>
      <c r="G56" s="135">
        <f>'将来負担比率（分子）の構造'!J$51</f>
        <v>4497</v>
      </c>
      <c r="H56" s="135"/>
      <c r="I56" s="135"/>
      <c r="J56" s="135">
        <f>'将来負担比率（分子）の構造'!K$51</f>
        <v>4355</v>
      </c>
      <c r="K56" s="135"/>
      <c r="L56" s="135"/>
      <c r="M56" s="135">
        <f>'将来負担比率（分子）の構造'!L$51</f>
        <v>4171</v>
      </c>
      <c r="N56" s="135"/>
      <c r="O56" s="135"/>
      <c r="P56" s="135">
        <f>'将来負担比率（分子）の構造'!M$51</f>
        <v>3929</v>
      </c>
    </row>
    <row r="57" spans="1:16">
      <c r="A57" s="135" t="s">
        <v>35</v>
      </c>
      <c r="B57" s="135"/>
      <c r="C57" s="135"/>
      <c r="D57" s="135">
        <f>'将来負担比率（分子）の構造'!I$50</f>
        <v>172</v>
      </c>
      <c r="E57" s="135"/>
      <c r="F57" s="135"/>
      <c r="G57" s="135">
        <f>'将来負担比率（分子）の構造'!J$50</f>
        <v>107</v>
      </c>
      <c r="H57" s="135"/>
      <c r="I57" s="135"/>
      <c r="J57" s="135">
        <f>'将来負担比率（分子）の構造'!K$50</f>
        <v>69</v>
      </c>
      <c r="K57" s="135"/>
      <c r="L57" s="135"/>
      <c r="M57" s="135">
        <f>'将来負担比率（分子）の構造'!L$50</f>
        <v>42</v>
      </c>
      <c r="N57" s="135"/>
      <c r="O57" s="135"/>
      <c r="P57" s="135">
        <f>'将来負担比率（分子）の構造'!M$50</f>
        <v>25</v>
      </c>
    </row>
    <row r="58" spans="1:16">
      <c r="A58" s="135" t="s">
        <v>34</v>
      </c>
      <c r="B58" s="135"/>
      <c r="C58" s="135"/>
      <c r="D58" s="135">
        <f>'将来負担比率（分子）の構造'!I$49</f>
        <v>1416</v>
      </c>
      <c r="E58" s="135"/>
      <c r="F58" s="135"/>
      <c r="G58" s="135">
        <f>'将来負担比率（分子）の構造'!J$49</f>
        <v>1396</v>
      </c>
      <c r="H58" s="135"/>
      <c r="I58" s="135"/>
      <c r="J58" s="135">
        <f>'将来負担比率（分子）の構造'!K$49</f>
        <v>1692</v>
      </c>
      <c r="K58" s="135"/>
      <c r="L58" s="135"/>
      <c r="M58" s="135">
        <f>'将来負担比率（分子）の構造'!L$49</f>
        <v>1693</v>
      </c>
      <c r="N58" s="135"/>
      <c r="O58" s="135"/>
      <c r="P58" s="135">
        <f>'将来負担比率（分子）の構造'!M$49</f>
        <v>1697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597</v>
      </c>
      <c r="C62" s="135"/>
      <c r="D62" s="135"/>
      <c r="E62" s="135">
        <f>'将来負担比率（分子）の構造'!J$45</f>
        <v>620</v>
      </c>
      <c r="F62" s="135"/>
      <c r="G62" s="135"/>
      <c r="H62" s="135">
        <f>'将来負担比率（分子）の構造'!K$45</f>
        <v>616</v>
      </c>
      <c r="I62" s="135"/>
      <c r="J62" s="135"/>
      <c r="K62" s="135">
        <f>'将来負担比率（分子）の構造'!L$45</f>
        <v>697</v>
      </c>
      <c r="L62" s="135"/>
      <c r="M62" s="135"/>
      <c r="N62" s="135">
        <f>'将来負担比率（分子）の構造'!M$45</f>
        <v>498</v>
      </c>
      <c r="O62" s="135"/>
      <c r="P62" s="135"/>
    </row>
    <row r="63" spans="1:16">
      <c r="A63" s="135" t="s">
        <v>28</v>
      </c>
      <c r="B63" s="135">
        <f>'将来負担比率（分子）の構造'!I$44</f>
        <v>75</v>
      </c>
      <c r="C63" s="135"/>
      <c r="D63" s="135"/>
      <c r="E63" s="135">
        <f>'将来負担比率（分子）の構造'!J$44</f>
        <v>65</v>
      </c>
      <c r="F63" s="135"/>
      <c r="G63" s="135"/>
      <c r="H63" s="135">
        <f>'将来負担比率（分子）の構造'!K$44</f>
        <v>56</v>
      </c>
      <c r="I63" s="135"/>
      <c r="J63" s="135"/>
      <c r="K63" s="135">
        <f>'将来負担比率（分子）の構造'!L$44</f>
        <v>44</v>
      </c>
      <c r="L63" s="135"/>
      <c r="M63" s="135"/>
      <c r="N63" s="135">
        <f>'将来負担比率（分子）の構造'!M$44</f>
        <v>47</v>
      </c>
      <c r="O63" s="135"/>
      <c r="P63" s="135"/>
    </row>
    <row r="64" spans="1:16">
      <c r="A64" s="135" t="s">
        <v>27</v>
      </c>
      <c r="B64" s="135">
        <f>'将来負担比率（分子）の構造'!I$43</f>
        <v>1275</v>
      </c>
      <c r="C64" s="135"/>
      <c r="D64" s="135"/>
      <c r="E64" s="135">
        <f>'将来負担比率（分子）の構造'!J$43</f>
        <v>1379</v>
      </c>
      <c r="F64" s="135"/>
      <c r="G64" s="135"/>
      <c r="H64" s="135">
        <f>'将来負担比率（分子）の構造'!K$43</f>
        <v>1468</v>
      </c>
      <c r="I64" s="135"/>
      <c r="J64" s="135"/>
      <c r="K64" s="135">
        <f>'将来負担比率（分子）の構造'!L$43</f>
        <v>1480</v>
      </c>
      <c r="L64" s="135"/>
      <c r="M64" s="135"/>
      <c r="N64" s="135">
        <f>'将来負担比率（分子）の構造'!M$43</f>
        <v>1476</v>
      </c>
      <c r="O64" s="135"/>
      <c r="P64" s="135"/>
    </row>
    <row r="65" spans="1:16">
      <c r="A65" s="135" t="s">
        <v>26</v>
      </c>
      <c r="B65" s="135">
        <f>'将来負担比率（分子）の構造'!I$42</f>
        <v>32</v>
      </c>
      <c r="C65" s="135"/>
      <c r="D65" s="135"/>
      <c r="E65" s="135">
        <f>'将来負担比率（分子）の構造'!J$42</f>
        <v>37</v>
      </c>
      <c r="F65" s="135"/>
      <c r="G65" s="135"/>
      <c r="H65" s="135">
        <f>'将来負担比率（分子）の構造'!K$42</f>
        <v>37</v>
      </c>
      <c r="I65" s="135"/>
      <c r="J65" s="135"/>
      <c r="K65" s="135">
        <f>'将来負担比率（分子）の構造'!L$42</f>
        <v>37</v>
      </c>
      <c r="L65" s="135"/>
      <c r="M65" s="135"/>
      <c r="N65" s="135">
        <f>'将来負担比率（分子）の構造'!M$42</f>
        <v>37</v>
      </c>
      <c r="O65" s="135"/>
      <c r="P65" s="135"/>
    </row>
    <row r="66" spans="1:16">
      <c r="A66" s="135" t="s">
        <v>25</v>
      </c>
      <c r="B66" s="135">
        <f>'将来負担比率（分子）の構造'!I$41</f>
        <v>4165</v>
      </c>
      <c r="C66" s="135"/>
      <c r="D66" s="135"/>
      <c r="E66" s="135">
        <f>'将来負担比率（分子）の構造'!J$41</f>
        <v>3925</v>
      </c>
      <c r="F66" s="135"/>
      <c r="G66" s="135"/>
      <c r="H66" s="135">
        <f>'将来負担比率（分子）の構造'!K$41</f>
        <v>3768</v>
      </c>
      <c r="I66" s="135"/>
      <c r="J66" s="135"/>
      <c r="K66" s="135">
        <f>'将来負担比率（分子）の構造'!L$41</f>
        <v>3633</v>
      </c>
      <c r="L66" s="135"/>
      <c r="M66" s="135"/>
      <c r="N66" s="135">
        <f>'将来負担比率（分子）の構造'!M$41</f>
        <v>3588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27</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37"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732945</v>
      </c>
      <c r="S5" s="639"/>
      <c r="T5" s="639"/>
      <c r="U5" s="639"/>
      <c r="V5" s="639"/>
      <c r="W5" s="639"/>
      <c r="X5" s="639"/>
      <c r="Y5" s="686"/>
      <c r="Z5" s="699">
        <v>20.100000000000001</v>
      </c>
      <c r="AA5" s="699"/>
      <c r="AB5" s="699"/>
      <c r="AC5" s="699"/>
      <c r="AD5" s="700">
        <v>732945</v>
      </c>
      <c r="AE5" s="700"/>
      <c r="AF5" s="700"/>
      <c r="AG5" s="700"/>
      <c r="AH5" s="700"/>
      <c r="AI5" s="700"/>
      <c r="AJ5" s="700"/>
      <c r="AK5" s="700"/>
      <c r="AL5" s="687">
        <v>34.700000000000003</v>
      </c>
      <c r="AM5" s="656"/>
      <c r="AN5" s="656"/>
      <c r="AO5" s="688"/>
      <c r="AP5" s="675" t="s">
        <v>209</v>
      </c>
      <c r="AQ5" s="676"/>
      <c r="AR5" s="676"/>
      <c r="AS5" s="676"/>
      <c r="AT5" s="676"/>
      <c r="AU5" s="676"/>
      <c r="AV5" s="676"/>
      <c r="AW5" s="676"/>
      <c r="AX5" s="676"/>
      <c r="AY5" s="676"/>
      <c r="AZ5" s="676"/>
      <c r="BA5" s="676"/>
      <c r="BB5" s="676"/>
      <c r="BC5" s="676"/>
      <c r="BD5" s="676"/>
      <c r="BE5" s="676"/>
      <c r="BF5" s="677"/>
      <c r="BG5" s="588">
        <v>732945</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21067</v>
      </c>
      <c r="S6" s="589"/>
      <c r="T6" s="589"/>
      <c r="U6" s="589"/>
      <c r="V6" s="589"/>
      <c r="W6" s="589"/>
      <c r="X6" s="589"/>
      <c r="Y6" s="590"/>
      <c r="Z6" s="641">
        <v>0.6</v>
      </c>
      <c r="AA6" s="641"/>
      <c r="AB6" s="641"/>
      <c r="AC6" s="641"/>
      <c r="AD6" s="642">
        <v>21067</v>
      </c>
      <c r="AE6" s="642"/>
      <c r="AF6" s="642"/>
      <c r="AG6" s="642"/>
      <c r="AH6" s="642"/>
      <c r="AI6" s="642"/>
      <c r="AJ6" s="642"/>
      <c r="AK6" s="642"/>
      <c r="AL6" s="611">
        <v>1</v>
      </c>
      <c r="AM6" s="643"/>
      <c r="AN6" s="643"/>
      <c r="AO6" s="644"/>
      <c r="AP6" s="585" t="s">
        <v>215</v>
      </c>
      <c r="AQ6" s="586"/>
      <c r="AR6" s="586"/>
      <c r="AS6" s="586"/>
      <c r="AT6" s="586"/>
      <c r="AU6" s="586"/>
      <c r="AV6" s="586"/>
      <c r="AW6" s="586"/>
      <c r="AX6" s="586"/>
      <c r="AY6" s="586"/>
      <c r="AZ6" s="586"/>
      <c r="BA6" s="586"/>
      <c r="BB6" s="586"/>
      <c r="BC6" s="586"/>
      <c r="BD6" s="586"/>
      <c r="BE6" s="586"/>
      <c r="BF6" s="587"/>
      <c r="BG6" s="588">
        <v>732945</v>
      </c>
      <c r="BH6" s="589"/>
      <c r="BI6" s="589"/>
      <c r="BJ6" s="589"/>
      <c r="BK6" s="589"/>
      <c r="BL6" s="589"/>
      <c r="BM6" s="589"/>
      <c r="BN6" s="590"/>
      <c r="BO6" s="641">
        <v>100</v>
      </c>
      <c r="BP6" s="641"/>
      <c r="BQ6" s="641"/>
      <c r="BR6" s="641"/>
      <c r="BS6" s="642" t="s">
        <v>216</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70750</v>
      </c>
      <c r="CS6" s="589"/>
      <c r="CT6" s="589"/>
      <c r="CU6" s="589"/>
      <c r="CV6" s="589"/>
      <c r="CW6" s="589"/>
      <c r="CX6" s="589"/>
      <c r="CY6" s="590"/>
      <c r="CZ6" s="641">
        <v>2.2999999999999998</v>
      </c>
      <c r="DA6" s="641"/>
      <c r="DB6" s="641"/>
      <c r="DC6" s="641"/>
      <c r="DD6" s="594" t="s">
        <v>216</v>
      </c>
      <c r="DE6" s="589"/>
      <c r="DF6" s="589"/>
      <c r="DG6" s="589"/>
      <c r="DH6" s="589"/>
      <c r="DI6" s="589"/>
      <c r="DJ6" s="589"/>
      <c r="DK6" s="589"/>
      <c r="DL6" s="589"/>
      <c r="DM6" s="589"/>
      <c r="DN6" s="589"/>
      <c r="DO6" s="589"/>
      <c r="DP6" s="590"/>
      <c r="DQ6" s="594">
        <v>70750</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2554</v>
      </c>
      <c r="S7" s="589"/>
      <c r="T7" s="589"/>
      <c r="U7" s="589"/>
      <c r="V7" s="589"/>
      <c r="W7" s="589"/>
      <c r="X7" s="589"/>
      <c r="Y7" s="590"/>
      <c r="Z7" s="641">
        <v>0.1</v>
      </c>
      <c r="AA7" s="641"/>
      <c r="AB7" s="641"/>
      <c r="AC7" s="641"/>
      <c r="AD7" s="642">
        <v>2554</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345885</v>
      </c>
      <c r="BH7" s="589"/>
      <c r="BI7" s="589"/>
      <c r="BJ7" s="589"/>
      <c r="BK7" s="589"/>
      <c r="BL7" s="589"/>
      <c r="BM7" s="589"/>
      <c r="BN7" s="590"/>
      <c r="BO7" s="641">
        <v>47.2</v>
      </c>
      <c r="BP7" s="641"/>
      <c r="BQ7" s="641"/>
      <c r="BR7" s="641"/>
      <c r="BS7" s="642" t="s">
        <v>216</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546557</v>
      </c>
      <c r="CS7" s="589"/>
      <c r="CT7" s="589"/>
      <c r="CU7" s="589"/>
      <c r="CV7" s="589"/>
      <c r="CW7" s="589"/>
      <c r="CX7" s="589"/>
      <c r="CY7" s="590"/>
      <c r="CZ7" s="641">
        <v>17.5</v>
      </c>
      <c r="DA7" s="641"/>
      <c r="DB7" s="641"/>
      <c r="DC7" s="641"/>
      <c r="DD7" s="594">
        <v>47722</v>
      </c>
      <c r="DE7" s="589"/>
      <c r="DF7" s="589"/>
      <c r="DG7" s="589"/>
      <c r="DH7" s="589"/>
      <c r="DI7" s="589"/>
      <c r="DJ7" s="589"/>
      <c r="DK7" s="589"/>
      <c r="DL7" s="589"/>
      <c r="DM7" s="589"/>
      <c r="DN7" s="589"/>
      <c r="DO7" s="589"/>
      <c r="DP7" s="590"/>
      <c r="DQ7" s="594">
        <v>510894</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11303</v>
      </c>
      <c r="S8" s="589"/>
      <c r="T8" s="589"/>
      <c r="U8" s="589"/>
      <c r="V8" s="589"/>
      <c r="W8" s="589"/>
      <c r="X8" s="589"/>
      <c r="Y8" s="590"/>
      <c r="Z8" s="641">
        <v>0.3</v>
      </c>
      <c r="AA8" s="641"/>
      <c r="AB8" s="641"/>
      <c r="AC8" s="641"/>
      <c r="AD8" s="642">
        <v>11303</v>
      </c>
      <c r="AE8" s="642"/>
      <c r="AF8" s="642"/>
      <c r="AG8" s="642"/>
      <c r="AH8" s="642"/>
      <c r="AI8" s="642"/>
      <c r="AJ8" s="642"/>
      <c r="AK8" s="642"/>
      <c r="AL8" s="611">
        <v>0.5</v>
      </c>
      <c r="AM8" s="643"/>
      <c r="AN8" s="643"/>
      <c r="AO8" s="644"/>
      <c r="AP8" s="585" t="s">
        <v>222</v>
      </c>
      <c r="AQ8" s="586"/>
      <c r="AR8" s="586"/>
      <c r="AS8" s="586"/>
      <c r="AT8" s="586"/>
      <c r="AU8" s="586"/>
      <c r="AV8" s="586"/>
      <c r="AW8" s="586"/>
      <c r="AX8" s="586"/>
      <c r="AY8" s="586"/>
      <c r="AZ8" s="586"/>
      <c r="BA8" s="586"/>
      <c r="BB8" s="586"/>
      <c r="BC8" s="586"/>
      <c r="BD8" s="586"/>
      <c r="BE8" s="586"/>
      <c r="BF8" s="587"/>
      <c r="BG8" s="588">
        <v>12315</v>
      </c>
      <c r="BH8" s="589"/>
      <c r="BI8" s="589"/>
      <c r="BJ8" s="589"/>
      <c r="BK8" s="589"/>
      <c r="BL8" s="589"/>
      <c r="BM8" s="589"/>
      <c r="BN8" s="590"/>
      <c r="BO8" s="641">
        <v>1.7</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850306</v>
      </c>
      <c r="CS8" s="589"/>
      <c r="CT8" s="589"/>
      <c r="CU8" s="589"/>
      <c r="CV8" s="589"/>
      <c r="CW8" s="589"/>
      <c r="CX8" s="589"/>
      <c r="CY8" s="590"/>
      <c r="CZ8" s="641">
        <v>27.2</v>
      </c>
      <c r="DA8" s="641"/>
      <c r="DB8" s="641"/>
      <c r="DC8" s="641"/>
      <c r="DD8" s="594" t="s">
        <v>216</v>
      </c>
      <c r="DE8" s="589"/>
      <c r="DF8" s="589"/>
      <c r="DG8" s="589"/>
      <c r="DH8" s="589"/>
      <c r="DI8" s="589"/>
      <c r="DJ8" s="589"/>
      <c r="DK8" s="589"/>
      <c r="DL8" s="589"/>
      <c r="DM8" s="589"/>
      <c r="DN8" s="589"/>
      <c r="DO8" s="589"/>
      <c r="DP8" s="590"/>
      <c r="DQ8" s="594">
        <v>525459</v>
      </c>
      <c r="DR8" s="589"/>
      <c r="DS8" s="589"/>
      <c r="DT8" s="589"/>
      <c r="DU8" s="589"/>
      <c r="DV8" s="589"/>
      <c r="DW8" s="589"/>
      <c r="DX8" s="589"/>
      <c r="DY8" s="589"/>
      <c r="DZ8" s="589"/>
      <c r="EA8" s="589"/>
      <c r="EB8" s="589"/>
      <c r="EC8" s="624"/>
    </row>
    <row r="9" spans="2:143" ht="11.25" customHeight="1">
      <c r="B9" s="585" t="s">
        <v>225</v>
      </c>
      <c r="C9" s="586"/>
      <c r="D9" s="586"/>
      <c r="E9" s="586"/>
      <c r="F9" s="586"/>
      <c r="G9" s="586"/>
      <c r="H9" s="586"/>
      <c r="I9" s="586"/>
      <c r="J9" s="586"/>
      <c r="K9" s="586"/>
      <c r="L9" s="586"/>
      <c r="M9" s="586"/>
      <c r="N9" s="586"/>
      <c r="O9" s="586"/>
      <c r="P9" s="586"/>
      <c r="Q9" s="587"/>
      <c r="R9" s="588">
        <v>6133</v>
      </c>
      <c r="S9" s="589"/>
      <c r="T9" s="589"/>
      <c r="U9" s="589"/>
      <c r="V9" s="589"/>
      <c r="W9" s="589"/>
      <c r="X9" s="589"/>
      <c r="Y9" s="590"/>
      <c r="Z9" s="641">
        <v>0.2</v>
      </c>
      <c r="AA9" s="641"/>
      <c r="AB9" s="641"/>
      <c r="AC9" s="641"/>
      <c r="AD9" s="642">
        <v>6133</v>
      </c>
      <c r="AE9" s="642"/>
      <c r="AF9" s="642"/>
      <c r="AG9" s="642"/>
      <c r="AH9" s="642"/>
      <c r="AI9" s="642"/>
      <c r="AJ9" s="642"/>
      <c r="AK9" s="642"/>
      <c r="AL9" s="611">
        <v>0.3</v>
      </c>
      <c r="AM9" s="643"/>
      <c r="AN9" s="643"/>
      <c r="AO9" s="644"/>
      <c r="AP9" s="585" t="s">
        <v>226</v>
      </c>
      <c r="AQ9" s="586"/>
      <c r="AR9" s="586"/>
      <c r="AS9" s="586"/>
      <c r="AT9" s="586"/>
      <c r="AU9" s="586"/>
      <c r="AV9" s="586"/>
      <c r="AW9" s="586"/>
      <c r="AX9" s="586"/>
      <c r="AY9" s="586"/>
      <c r="AZ9" s="586"/>
      <c r="BA9" s="586"/>
      <c r="BB9" s="586"/>
      <c r="BC9" s="586"/>
      <c r="BD9" s="586"/>
      <c r="BE9" s="586"/>
      <c r="BF9" s="587"/>
      <c r="BG9" s="588">
        <v>294408</v>
      </c>
      <c r="BH9" s="589"/>
      <c r="BI9" s="589"/>
      <c r="BJ9" s="589"/>
      <c r="BK9" s="589"/>
      <c r="BL9" s="589"/>
      <c r="BM9" s="589"/>
      <c r="BN9" s="590"/>
      <c r="BO9" s="641">
        <v>40.200000000000003</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329616</v>
      </c>
      <c r="CS9" s="589"/>
      <c r="CT9" s="589"/>
      <c r="CU9" s="589"/>
      <c r="CV9" s="589"/>
      <c r="CW9" s="589"/>
      <c r="CX9" s="589"/>
      <c r="CY9" s="590"/>
      <c r="CZ9" s="641">
        <v>10.5</v>
      </c>
      <c r="DA9" s="641"/>
      <c r="DB9" s="641"/>
      <c r="DC9" s="641"/>
      <c r="DD9" s="594">
        <v>53965</v>
      </c>
      <c r="DE9" s="589"/>
      <c r="DF9" s="589"/>
      <c r="DG9" s="589"/>
      <c r="DH9" s="589"/>
      <c r="DI9" s="589"/>
      <c r="DJ9" s="589"/>
      <c r="DK9" s="589"/>
      <c r="DL9" s="589"/>
      <c r="DM9" s="589"/>
      <c r="DN9" s="589"/>
      <c r="DO9" s="589"/>
      <c r="DP9" s="590"/>
      <c r="DQ9" s="594">
        <v>321158</v>
      </c>
      <c r="DR9" s="589"/>
      <c r="DS9" s="589"/>
      <c r="DT9" s="589"/>
      <c r="DU9" s="589"/>
      <c r="DV9" s="589"/>
      <c r="DW9" s="589"/>
      <c r="DX9" s="589"/>
      <c r="DY9" s="589"/>
      <c r="DZ9" s="589"/>
      <c r="EA9" s="589"/>
      <c r="EB9" s="589"/>
      <c r="EC9" s="624"/>
    </row>
    <row r="10" spans="2:143" ht="11.25" customHeight="1">
      <c r="B10" s="585" t="s">
        <v>228</v>
      </c>
      <c r="C10" s="586"/>
      <c r="D10" s="586"/>
      <c r="E10" s="586"/>
      <c r="F10" s="586"/>
      <c r="G10" s="586"/>
      <c r="H10" s="586"/>
      <c r="I10" s="586"/>
      <c r="J10" s="586"/>
      <c r="K10" s="586"/>
      <c r="L10" s="586"/>
      <c r="M10" s="586"/>
      <c r="N10" s="586"/>
      <c r="O10" s="586"/>
      <c r="P10" s="586"/>
      <c r="Q10" s="587"/>
      <c r="R10" s="588">
        <v>65810</v>
      </c>
      <c r="S10" s="589"/>
      <c r="T10" s="589"/>
      <c r="U10" s="589"/>
      <c r="V10" s="589"/>
      <c r="W10" s="589"/>
      <c r="X10" s="589"/>
      <c r="Y10" s="590"/>
      <c r="Z10" s="641">
        <v>1.8</v>
      </c>
      <c r="AA10" s="641"/>
      <c r="AB10" s="641"/>
      <c r="AC10" s="641"/>
      <c r="AD10" s="642">
        <v>65810</v>
      </c>
      <c r="AE10" s="642"/>
      <c r="AF10" s="642"/>
      <c r="AG10" s="642"/>
      <c r="AH10" s="642"/>
      <c r="AI10" s="642"/>
      <c r="AJ10" s="642"/>
      <c r="AK10" s="642"/>
      <c r="AL10" s="611">
        <v>3.1</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10449</v>
      </c>
      <c r="BH10" s="589"/>
      <c r="BI10" s="589"/>
      <c r="BJ10" s="589"/>
      <c r="BK10" s="589"/>
      <c r="BL10" s="589"/>
      <c r="BM10" s="589"/>
      <c r="BN10" s="590"/>
      <c r="BO10" s="641">
        <v>1.4</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t="s">
        <v>223</v>
      </c>
      <c r="CS10" s="589"/>
      <c r="CT10" s="589"/>
      <c r="CU10" s="589"/>
      <c r="CV10" s="589"/>
      <c r="CW10" s="589"/>
      <c r="CX10" s="589"/>
      <c r="CY10" s="590"/>
      <c r="CZ10" s="641" t="s">
        <v>223</v>
      </c>
      <c r="DA10" s="641"/>
      <c r="DB10" s="641"/>
      <c r="DC10" s="641"/>
      <c r="DD10" s="594" t="s">
        <v>223</v>
      </c>
      <c r="DE10" s="589"/>
      <c r="DF10" s="589"/>
      <c r="DG10" s="589"/>
      <c r="DH10" s="589"/>
      <c r="DI10" s="589"/>
      <c r="DJ10" s="589"/>
      <c r="DK10" s="589"/>
      <c r="DL10" s="589"/>
      <c r="DM10" s="589"/>
      <c r="DN10" s="589"/>
      <c r="DO10" s="589"/>
      <c r="DP10" s="590"/>
      <c r="DQ10" s="594" t="s">
        <v>223</v>
      </c>
      <c r="DR10" s="589"/>
      <c r="DS10" s="589"/>
      <c r="DT10" s="589"/>
      <c r="DU10" s="589"/>
      <c r="DV10" s="589"/>
      <c r="DW10" s="589"/>
      <c r="DX10" s="589"/>
      <c r="DY10" s="589"/>
      <c r="DZ10" s="589"/>
      <c r="EA10" s="589"/>
      <c r="EB10" s="589"/>
      <c r="EC10" s="624"/>
    </row>
    <row r="11" spans="2:143" ht="11.25" customHeight="1">
      <c r="B11" s="585" t="s">
        <v>231</v>
      </c>
      <c r="C11" s="586"/>
      <c r="D11" s="586"/>
      <c r="E11" s="586"/>
      <c r="F11" s="586"/>
      <c r="G11" s="586"/>
      <c r="H11" s="586"/>
      <c r="I11" s="586"/>
      <c r="J11" s="586"/>
      <c r="K11" s="586"/>
      <c r="L11" s="586"/>
      <c r="M11" s="586"/>
      <c r="N11" s="586"/>
      <c r="O11" s="586"/>
      <c r="P11" s="586"/>
      <c r="Q11" s="587"/>
      <c r="R11" s="588" t="s">
        <v>223</v>
      </c>
      <c r="S11" s="589"/>
      <c r="T11" s="589"/>
      <c r="U11" s="589"/>
      <c r="V11" s="589"/>
      <c r="W11" s="589"/>
      <c r="X11" s="589"/>
      <c r="Y11" s="590"/>
      <c r="Z11" s="641" t="s">
        <v>223</v>
      </c>
      <c r="AA11" s="641"/>
      <c r="AB11" s="641"/>
      <c r="AC11" s="641"/>
      <c r="AD11" s="642" t="s">
        <v>223</v>
      </c>
      <c r="AE11" s="642"/>
      <c r="AF11" s="642"/>
      <c r="AG11" s="642"/>
      <c r="AH11" s="642"/>
      <c r="AI11" s="642"/>
      <c r="AJ11" s="642"/>
      <c r="AK11" s="642"/>
      <c r="AL11" s="611" t="s">
        <v>223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28713</v>
      </c>
      <c r="BH11" s="589"/>
      <c r="BI11" s="589"/>
      <c r="BJ11" s="589"/>
      <c r="BK11" s="589"/>
      <c r="BL11" s="589"/>
      <c r="BM11" s="589"/>
      <c r="BN11" s="590"/>
      <c r="BO11" s="641">
        <v>3.9</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61968</v>
      </c>
      <c r="CS11" s="589"/>
      <c r="CT11" s="589"/>
      <c r="CU11" s="589"/>
      <c r="CV11" s="589"/>
      <c r="CW11" s="589"/>
      <c r="CX11" s="589"/>
      <c r="CY11" s="590"/>
      <c r="CZ11" s="641">
        <v>2</v>
      </c>
      <c r="DA11" s="641"/>
      <c r="DB11" s="641"/>
      <c r="DC11" s="641"/>
      <c r="DD11" s="594">
        <v>15484</v>
      </c>
      <c r="DE11" s="589"/>
      <c r="DF11" s="589"/>
      <c r="DG11" s="589"/>
      <c r="DH11" s="589"/>
      <c r="DI11" s="589"/>
      <c r="DJ11" s="589"/>
      <c r="DK11" s="589"/>
      <c r="DL11" s="589"/>
      <c r="DM11" s="589"/>
      <c r="DN11" s="589"/>
      <c r="DO11" s="589"/>
      <c r="DP11" s="590"/>
      <c r="DQ11" s="594">
        <v>58702</v>
      </c>
      <c r="DR11" s="589"/>
      <c r="DS11" s="589"/>
      <c r="DT11" s="589"/>
      <c r="DU11" s="589"/>
      <c r="DV11" s="589"/>
      <c r="DW11" s="589"/>
      <c r="DX11" s="589"/>
      <c r="DY11" s="589"/>
      <c r="DZ11" s="589"/>
      <c r="EA11" s="589"/>
      <c r="EB11" s="589"/>
      <c r="EC11" s="624"/>
    </row>
    <row r="12" spans="2:143" ht="11.25" customHeight="1">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347650</v>
      </c>
      <c r="BH12" s="589"/>
      <c r="BI12" s="589"/>
      <c r="BJ12" s="589"/>
      <c r="BK12" s="589"/>
      <c r="BL12" s="589"/>
      <c r="BM12" s="589"/>
      <c r="BN12" s="590"/>
      <c r="BO12" s="641">
        <v>47.4</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10608</v>
      </c>
      <c r="CS12" s="589"/>
      <c r="CT12" s="589"/>
      <c r="CU12" s="589"/>
      <c r="CV12" s="589"/>
      <c r="CW12" s="589"/>
      <c r="CX12" s="589"/>
      <c r="CY12" s="590"/>
      <c r="CZ12" s="641">
        <v>0.3</v>
      </c>
      <c r="DA12" s="641"/>
      <c r="DB12" s="641"/>
      <c r="DC12" s="641"/>
      <c r="DD12" s="594" t="s">
        <v>223</v>
      </c>
      <c r="DE12" s="589"/>
      <c r="DF12" s="589"/>
      <c r="DG12" s="589"/>
      <c r="DH12" s="589"/>
      <c r="DI12" s="589"/>
      <c r="DJ12" s="589"/>
      <c r="DK12" s="589"/>
      <c r="DL12" s="589"/>
      <c r="DM12" s="589"/>
      <c r="DN12" s="589"/>
      <c r="DO12" s="589"/>
      <c r="DP12" s="590"/>
      <c r="DQ12" s="594">
        <v>9307</v>
      </c>
      <c r="DR12" s="589"/>
      <c r="DS12" s="589"/>
      <c r="DT12" s="589"/>
      <c r="DU12" s="589"/>
      <c r="DV12" s="589"/>
      <c r="DW12" s="589"/>
      <c r="DX12" s="589"/>
      <c r="DY12" s="589"/>
      <c r="DZ12" s="589"/>
      <c r="EA12" s="589"/>
      <c r="EB12" s="589"/>
      <c r="EC12" s="624"/>
    </row>
    <row r="13" spans="2:143" ht="11.25" customHeight="1">
      <c r="B13" s="585" t="s">
        <v>237</v>
      </c>
      <c r="C13" s="586"/>
      <c r="D13" s="586"/>
      <c r="E13" s="586"/>
      <c r="F13" s="586"/>
      <c r="G13" s="586"/>
      <c r="H13" s="586"/>
      <c r="I13" s="586"/>
      <c r="J13" s="586"/>
      <c r="K13" s="586"/>
      <c r="L13" s="586"/>
      <c r="M13" s="586"/>
      <c r="N13" s="586"/>
      <c r="O13" s="586"/>
      <c r="P13" s="586"/>
      <c r="Q13" s="587"/>
      <c r="R13" s="588">
        <v>2772</v>
      </c>
      <c r="S13" s="589"/>
      <c r="T13" s="589"/>
      <c r="U13" s="589"/>
      <c r="V13" s="589"/>
      <c r="W13" s="589"/>
      <c r="X13" s="589"/>
      <c r="Y13" s="590"/>
      <c r="Z13" s="641">
        <v>0.1</v>
      </c>
      <c r="AA13" s="641"/>
      <c r="AB13" s="641"/>
      <c r="AC13" s="641"/>
      <c r="AD13" s="642">
        <v>2772</v>
      </c>
      <c r="AE13" s="642"/>
      <c r="AF13" s="642"/>
      <c r="AG13" s="642"/>
      <c r="AH13" s="642"/>
      <c r="AI13" s="642"/>
      <c r="AJ13" s="642"/>
      <c r="AK13" s="642"/>
      <c r="AL13" s="611">
        <v>0.1</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347650</v>
      </c>
      <c r="BH13" s="589"/>
      <c r="BI13" s="589"/>
      <c r="BJ13" s="589"/>
      <c r="BK13" s="589"/>
      <c r="BL13" s="589"/>
      <c r="BM13" s="589"/>
      <c r="BN13" s="590"/>
      <c r="BO13" s="641">
        <v>47.4</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249791</v>
      </c>
      <c r="CS13" s="589"/>
      <c r="CT13" s="589"/>
      <c r="CU13" s="589"/>
      <c r="CV13" s="589"/>
      <c r="CW13" s="589"/>
      <c r="CX13" s="589"/>
      <c r="CY13" s="590"/>
      <c r="CZ13" s="641">
        <v>8</v>
      </c>
      <c r="DA13" s="641"/>
      <c r="DB13" s="641"/>
      <c r="DC13" s="641"/>
      <c r="DD13" s="594">
        <v>41052</v>
      </c>
      <c r="DE13" s="589"/>
      <c r="DF13" s="589"/>
      <c r="DG13" s="589"/>
      <c r="DH13" s="589"/>
      <c r="DI13" s="589"/>
      <c r="DJ13" s="589"/>
      <c r="DK13" s="589"/>
      <c r="DL13" s="589"/>
      <c r="DM13" s="589"/>
      <c r="DN13" s="589"/>
      <c r="DO13" s="589"/>
      <c r="DP13" s="590"/>
      <c r="DQ13" s="594">
        <v>196388</v>
      </c>
      <c r="DR13" s="589"/>
      <c r="DS13" s="589"/>
      <c r="DT13" s="589"/>
      <c r="DU13" s="589"/>
      <c r="DV13" s="589"/>
      <c r="DW13" s="589"/>
      <c r="DX13" s="589"/>
      <c r="DY13" s="589"/>
      <c r="DZ13" s="589"/>
      <c r="EA13" s="589"/>
      <c r="EB13" s="589"/>
      <c r="EC13" s="624"/>
    </row>
    <row r="14" spans="2:143" ht="11.25" customHeight="1">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14442</v>
      </c>
      <c r="BH14" s="589"/>
      <c r="BI14" s="589"/>
      <c r="BJ14" s="589"/>
      <c r="BK14" s="589"/>
      <c r="BL14" s="589"/>
      <c r="BM14" s="589"/>
      <c r="BN14" s="590"/>
      <c r="BO14" s="641">
        <v>2</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129782</v>
      </c>
      <c r="CS14" s="589"/>
      <c r="CT14" s="589"/>
      <c r="CU14" s="589"/>
      <c r="CV14" s="589"/>
      <c r="CW14" s="589"/>
      <c r="CX14" s="589"/>
      <c r="CY14" s="590"/>
      <c r="CZ14" s="641">
        <v>4.0999999999999996</v>
      </c>
      <c r="DA14" s="641"/>
      <c r="DB14" s="641"/>
      <c r="DC14" s="641"/>
      <c r="DD14" s="594" t="s">
        <v>223</v>
      </c>
      <c r="DE14" s="589"/>
      <c r="DF14" s="589"/>
      <c r="DG14" s="589"/>
      <c r="DH14" s="589"/>
      <c r="DI14" s="589"/>
      <c r="DJ14" s="589"/>
      <c r="DK14" s="589"/>
      <c r="DL14" s="589"/>
      <c r="DM14" s="589"/>
      <c r="DN14" s="589"/>
      <c r="DO14" s="589"/>
      <c r="DP14" s="590"/>
      <c r="DQ14" s="594">
        <v>124821</v>
      </c>
      <c r="DR14" s="589"/>
      <c r="DS14" s="589"/>
      <c r="DT14" s="589"/>
      <c r="DU14" s="589"/>
      <c r="DV14" s="589"/>
      <c r="DW14" s="589"/>
      <c r="DX14" s="589"/>
      <c r="DY14" s="589"/>
      <c r="DZ14" s="589"/>
      <c r="EA14" s="589"/>
      <c r="EB14" s="589"/>
      <c r="EC14" s="624"/>
    </row>
    <row r="15" spans="2:143" ht="11.25" customHeight="1">
      <c r="B15" s="585" t="s">
        <v>243</v>
      </c>
      <c r="C15" s="586"/>
      <c r="D15" s="586"/>
      <c r="E15" s="586"/>
      <c r="F15" s="586"/>
      <c r="G15" s="586"/>
      <c r="H15" s="586"/>
      <c r="I15" s="586"/>
      <c r="J15" s="586"/>
      <c r="K15" s="586"/>
      <c r="L15" s="586"/>
      <c r="M15" s="586"/>
      <c r="N15" s="586"/>
      <c r="O15" s="586"/>
      <c r="P15" s="586"/>
      <c r="Q15" s="587"/>
      <c r="R15" s="588">
        <v>3049</v>
      </c>
      <c r="S15" s="589"/>
      <c r="T15" s="589"/>
      <c r="U15" s="589"/>
      <c r="V15" s="589"/>
      <c r="W15" s="589"/>
      <c r="X15" s="589"/>
      <c r="Y15" s="590"/>
      <c r="Z15" s="641">
        <v>0.1</v>
      </c>
      <c r="AA15" s="641"/>
      <c r="AB15" s="641"/>
      <c r="AC15" s="641"/>
      <c r="AD15" s="642">
        <v>3049</v>
      </c>
      <c r="AE15" s="642"/>
      <c r="AF15" s="642"/>
      <c r="AG15" s="642"/>
      <c r="AH15" s="642"/>
      <c r="AI15" s="642"/>
      <c r="AJ15" s="642"/>
      <c r="AK15" s="642"/>
      <c r="AL15" s="611">
        <v>0.1</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24968</v>
      </c>
      <c r="BH15" s="589"/>
      <c r="BI15" s="589"/>
      <c r="BJ15" s="589"/>
      <c r="BK15" s="589"/>
      <c r="BL15" s="589"/>
      <c r="BM15" s="589"/>
      <c r="BN15" s="590"/>
      <c r="BO15" s="641">
        <v>3.4</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473543</v>
      </c>
      <c r="CS15" s="589"/>
      <c r="CT15" s="589"/>
      <c r="CU15" s="589"/>
      <c r="CV15" s="589"/>
      <c r="CW15" s="589"/>
      <c r="CX15" s="589"/>
      <c r="CY15" s="590"/>
      <c r="CZ15" s="641">
        <v>15.1</v>
      </c>
      <c r="DA15" s="641"/>
      <c r="DB15" s="641"/>
      <c r="DC15" s="641"/>
      <c r="DD15" s="594">
        <v>268379</v>
      </c>
      <c r="DE15" s="589"/>
      <c r="DF15" s="589"/>
      <c r="DG15" s="589"/>
      <c r="DH15" s="589"/>
      <c r="DI15" s="589"/>
      <c r="DJ15" s="589"/>
      <c r="DK15" s="589"/>
      <c r="DL15" s="589"/>
      <c r="DM15" s="589"/>
      <c r="DN15" s="589"/>
      <c r="DO15" s="589"/>
      <c r="DP15" s="590"/>
      <c r="DQ15" s="594">
        <v>244050</v>
      </c>
      <c r="DR15" s="589"/>
      <c r="DS15" s="589"/>
      <c r="DT15" s="589"/>
      <c r="DU15" s="589"/>
      <c r="DV15" s="589"/>
      <c r="DW15" s="589"/>
      <c r="DX15" s="589"/>
      <c r="DY15" s="589"/>
      <c r="DZ15" s="589"/>
      <c r="EA15" s="589"/>
      <c r="EB15" s="589"/>
      <c r="EC15" s="624"/>
    </row>
    <row r="16" spans="2:143" ht="11.25" customHeight="1">
      <c r="B16" s="585" t="s">
        <v>246</v>
      </c>
      <c r="C16" s="586"/>
      <c r="D16" s="586"/>
      <c r="E16" s="586"/>
      <c r="F16" s="586"/>
      <c r="G16" s="586"/>
      <c r="H16" s="586"/>
      <c r="I16" s="586"/>
      <c r="J16" s="586"/>
      <c r="K16" s="586"/>
      <c r="L16" s="586"/>
      <c r="M16" s="586"/>
      <c r="N16" s="586"/>
      <c r="O16" s="586"/>
      <c r="P16" s="586"/>
      <c r="Q16" s="587"/>
      <c r="R16" s="588">
        <v>1440543</v>
      </c>
      <c r="S16" s="589"/>
      <c r="T16" s="589"/>
      <c r="U16" s="589"/>
      <c r="V16" s="589"/>
      <c r="W16" s="589"/>
      <c r="X16" s="589"/>
      <c r="Y16" s="590"/>
      <c r="Z16" s="641">
        <v>39.5</v>
      </c>
      <c r="AA16" s="641"/>
      <c r="AB16" s="641"/>
      <c r="AC16" s="641"/>
      <c r="AD16" s="642">
        <v>1248740</v>
      </c>
      <c r="AE16" s="642"/>
      <c r="AF16" s="642"/>
      <c r="AG16" s="642"/>
      <c r="AH16" s="642"/>
      <c r="AI16" s="642"/>
      <c r="AJ16" s="642"/>
      <c r="AK16" s="642"/>
      <c r="AL16" s="611">
        <v>59.2</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t="s">
        <v>223</v>
      </c>
      <c r="CS16" s="589"/>
      <c r="CT16" s="589"/>
      <c r="CU16" s="589"/>
      <c r="CV16" s="589"/>
      <c r="CW16" s="589"/>
      <c r="CX16" s="589"/>
      <c r="CY16" s="590"/>
      <c r="CZ16" s="641" t="s">
        <v>223</v>
      </c>
      <c r="DA16" s="641"/>
      <c r="DB16" s="641"/>
      <c r="DC16" s="641"/>
      <c r="DD16" s="594" t="s">
        <v>223</v>
      </c>
      <c r="DE16" s="589"/>
      <c r="DF16" s="589"/>
      <c r="DG16" s="589"/>
      <c r="DH16" s="589"/>
      <c r="DI16" s="589"/>
      <c r="DJ16" s="589"/>
      <c r="DK16" s="589"/>
      <c r="DL16" s="589"/>
      <c r="DM16" s="589"/>
      <c r="DN16" s="589"/>
      <c r="DO16" s="589"/>
      <c r="DP16" s="590"/>
      <c r="DQ16" s="594" t="s">
        <v>223</v>
      </c>
      <c r="DR16" s="589"/>
      <c r="DS16" s="589"/>
      <c r="DT16" s="589"/>
      <c r="DU16" s="589"/>
      <c r="DV16" s="589"/>
      <c r="DW16" s="589"/>
      <c r="DX16" s="589"/>
      <c r="DY16" s="589"/>
      <c r="DZ16" s="589"/>
      <c r="EA16" s="589"/>
      <c r="EB16" s="589"/>
      <c r="EC16" s="624"/>
    </row>
    <row r="17" spans="2:133" ht="11.25" customHeight="1">
      <c r="B17" s="585" t="s">
        <v>249</v>
      </c>
      <c r="C17" s="586"/>
      <c r="D17" s="586"/>
      <c r="E17" s="586"/>
      <c r="F17" s="586"/>
      <c r="G17" s="586"/>
      <c r="H17" s="586"/>
      <c r="I17" s="586"/>
      <c r="J17" s="586"/>
      <c r="K17" s="586"/>
      <c r="L17" s="586"/>
      <c r="M17" s="586"/>
      <c r="N17" s="586"/>
      <c r="O17" s="586"/>
      <c r="P17" s="586"/>
      <c r="Q17" s="587"/>
      <c r="R17" s="588">
        <v>1248740</v>
      </c>
      <c r="S17" s="589"/>
      <c r="T17" s="589"/>
      <c r="U17" s="589"/>
      <c r="V17" s="589"/>
      <c r="W17" s="589"/>
      <c r="X17" s="589"/>
      <c r="Y17" s="590"/>
      <c r="Z17" s="641">
        <v>34.200000000000003</v>
      </c>
      <c r="AA17" s="641"/>
      <c r="AB17" s="641"/>
      <c r="AC17" s="641"/>
      <c r="AD17" s="642">
        <v>1248740</v>
      </c>
      <c r="AE17" s="642"/>
      <c r="AF17" s="642"/>
      <c r="AG17" s="642"/>
      <c r="AH17" s="642"/>
      <c r="AI17" s="642"/>
      <c r="AJ17" s="642"/>
      <c r="AK17" s="642"/>
      <c r="AL17" s="611">
        <v>59.2</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407325</v>
      </c>
      <c r="CS17" s="589"/>
      <c r="CT17" s="589"/>
      <c r="CU17" s="589"/>
      <c r="CV17" s="589"/>
      <c r="CW17" s="589"/>
      <c r="CX17" s="589"/>
      <c r="CY17" s="590"/>
      <c r="CZ17" s="641">
        <v>13</v>
      </c>
      <c r="DA17" s="641"/>
      <c r="DB17" s="641"/>
      <c r="DC17" s="641"/>
      <c r="DD17" s="594" t="s">
        <v>223</v>
      </c>
      <c r="DE17" s="589"/>
      <c r="DF17" s="589"/>
      <c r="DG17" s="589"/>
      <c r="DH17" s="589"/>
      <c r="DI17" s="589"/>
      <c r="DJ17" s="589"/>
      <c r="DK17" s="589"/>
      <c r="DL17" s="589"/>
      <c r="DM17" s="589"/>
      <c r="DN17" s="589"/>
      <c r="DO17" s="589"/>
      <c r="DP17" s="590"/>
      <c r="DQ17" s="594">
        <v>388639</v>
      </c>
      <c r="DR17" s="589"/>
      <c r="DS17" s="589"/>
      <c r="DT17" s="589"/>
      <c r="DU17" s="589"/>
      <c r="DV17" s="589"/>
      <c r="DW17" s="589"/>
      <c r="DX17" s="589"/>
      <c r="DY17" s="589"/>
      <c r="DZ17" s="589"/>
      <c r="EA17" s="589"/>
      <c r="EB17" s="589"/>
      <c r="EC17" s="624"/>
    </row>
    <row r="18" spans="2:133" ht="11.25" customHeight="1">
      <c r="B18" s="585" t="s">
        <v>252</v>
      </c>
      <c r="C18" s="586"/>
      <c r="D18" s="586"/>
      <c r="E18" s="586"/>
      <c r="F18" s="586"/>
      <c r="G18" s="586"/>
      <c r="H18" s="586"/>
      <c r="I18" s="586"/>
      <c r="J18" s="586"/>
      <c r="K18" s="586"/>
      <c r="L18" s="586"/>
      <c r="M18" s="586"/>
      <c r="N18" s="586"/>
      <c r="O18" s="586"/>
      <c r="P18" s="586"/>
      <c r="Q18" s="587"/>
      <c r="R18" s="588">
        <v>191803</v>
      </c>
      <c r="S18" s="589"/>
      <c r="T18" s="589"/>
      <c r="U18" s="589"/>
      <c r="V18" s="589"/>
      <c r="W18" s="589"/>
      <c r="X18" s="589"/>
      <c r="Y18" s="590"/>
      <c r="Z18" s="641">
        <v>5.3</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c r="B19" s="585" t="s">
        <v>255</v>
      </c>
      <c r="C19" s="586"/>
      <c r="D19" s="586"/>
      <c r="E19" s="586"/>
      <c r="F19" s="586"/>
      <c r="G19" s="586"/>
      <c r="H19" s="586"/>
      <c r="I19" s="586"/>
      <c r="J19" s="586"/>
      <c r="K19" s="586"/>
      <c r="L19" s="586"/>
      <c r="M19" s="586"/>
      <c r="N19" s="586"/>
      <c r="O19" s="586"/>
      <c r="P19" s="586"/>
      <c r="Q19" s="587"/>
      <c r="R19" s="588" t="s">
        <v>223</v>
      </c>
      <c r="S19" s="589"/>
      <c r="T19" s="589"/>
      <c r="U19" s="589"/>
      <c r="V19" s="589"/>
      <c r="W19" s="589"/>
      <c r="X19" s="589"/>
      <c r="Y19" s="590"/>
      <c r="Z19" s="641" t="s">
        <v>223</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t="s">
        <v>223</v>
      </c>
      <c r="BH19" s="589"/>
      <c r="BI19" s="589"/>
      <c r="BJ19" s="589"/>
      <c r="BK19" s="589"/>
      <c r="BL19" s="589"/>
      <c r="BM19" s="589"/>
      <c r="BN19" s="590"/>
      <c r="BO19" s="641" t="s">
        <v>223</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c r="B20" s="585" t="s">
        <v>258</v>
      </c>
      <c r="C20" s="586"/>
      <c r="D20" s="586"/>
      <c r="E20" s="586"/>
      <c r="F20" s="586"/>
      <c r="G20" s="586"/>
      <c r="H20" s="586"/>
      <c r="I20" s="586"/>
      <c r="J20" s="586"/>
      <c r="K20" s="586"/>
      <c r="L20" s="586"/>
      <c r="M20" s="586"/>
      <c r="N20" s="586"/>
      <c r="O20" s="586"/>
      <c r="P20" s="586"/>
      <c r="Q20" s="587"/>
      <c r="R20" s="588">
        <v>2286176</v>
      </c>
      <c r="S20" s="589"/>
      <c r="T20" s="589"/>
      <c r="U20" s="589"/>
      <c r="V20" s="589"/>
      <c r="W20" s="589"/>
      <c r="X20" s="589"/>
      <c r="Y20" s="590"/>
      <c r="Z20" s="641">
        <v>62.7</v>
      </c>
      <c r="AA20" s="641"/>
      <c r="AB20" s="641"/>
      <c r="AC20" s="641"/>
      <c r="AD20" s="642">
        <v>2094373</v>
      </c>
      <c r="AE20" s="642"/>
      <c r="AF20" s="642"/>
      <c r="AG20" s="642"/>
      <c r="AH20" s="642"/>
      <c r="AI20" s="642"/>
      <c r="AJ20" s="642"/>
      <c r="AK20" s="642"/>
      <c r="AL20" s="611">
        <v>99.2</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t="s">
        <v>223</v>
      </c>
      <c r="BH20" s="589"/>
      <c r="BI20" s="589"/>
      <c r="BJ20" s="589"/>
      <c r="BK20" s="589"/>
      <c r="BL20" s="589"/>
      <c r="BM20" s="589"/>
      <c r="BN20" s="590"/>
      <c r="BO20" s="641" t="s">
        <v>223</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3130246</v>
      </c>
      <c r="CS20" s="589"/>
      <c r="CT20" s="589"/>
      <c r="CU20" s="589"/>
      <c r="CV20" s="589"/>
      <c r="CW20" s="589"/>
      <c r="CX20" s="589"/>
      <c r="CY20" s="590"/>
      <c r="CZ20" s="641">
        <v>100</v>
      </c>
      <c r="DA20" s="641"/>
      <c r="DB20" s="641"/>
      <c r="DC20" s="641"/>
      <c r="DD20" s="594">
        <v>426602</v>
      </c>
      <c r="DE20" s="589"/>
      <c r="DF20" s="589"/>
      <c r="DG20" s="589"/>
      <c r="DH20" s="589"/>
      <c r="DI20" s="589"/>
      <c r="DJ20" s="589"/>
      <c r="DK20" s="589"/>
      <c r="DL20" s="589"/>
      <c r="DM20" s="589"/>
      <c r="DN20" s="589"/>
      <c r="DO20" s="589"/>
      <c r="DP20" s="590"/>
      <c r="DQ20" s="594">
        <v>2450168</v>
      </c>
      <c r="DR20" s="589"/>
      <c r="DS20" s="589"/>
      <c r="DT20" s="589"/>
      <c r="DU20" s="589"/>
      <c r="DV20" s="589"/>
      <c r="DW20" s="589"/>
      <c r="DX20" s="589"/>
      <c r="DY20" s="589"/>
      <c r="DZ20" s="589"/>
      <c r="EA20" s="589"/>
      <c r="EB20" s="589"/>
      <c r="EC20" s="624"/>
    </row>
    <row r="21" spans="2:133" ht="11.25" customHeight="1">
      <c r="B21" s="585" t="s">
        <v>261</v>
      </c>
      <c r="C21" s="586"/>
      <c r="D21" s="586"/>
      <c r="E21" s="586"/>
      <c r="F21" s="586"/>
      <c r="G21" s="586"/>
      <c r="H21" s="586"/>
      <c r="I21" s="586"/>
      <c r="J21" s="586"/>
      <c r="K21" s="586"/>
      <c r="L21" s="586"/>
      <c r="M21" s="586"/>
      <c r="N21" s="586"/>
      <c r="O21" s="586"/>
      <c r="P21" s="586"/>
      <c r="Q21" s="587"/>
      <c r="R21" s="588">
        <v>691</v>
      </c>
      <c r="S21" s="589"/>
      <c r="T21" s="589"/>
      <c r="U21" s="589"/>
      <c r="V21" s="589"/>
      <c r="W21" s="589"/>
      <c r="X21" s="589"/>
      <c r="Y21" s="590"/>
      <c r="Z21" s="641">
        <v>0</v>
      </c>
      <c r="AA21" s="641"/>
      <c r="AB21" s="641"/>
      <c r="AC21" s="641"/>
      <c r="AD21" s="642">
        <v>691</v>
      </c>
      <c r="AE21" s="642"/>
      <c r="AF21" s="642"/>
      <c r="AG21" s="642"/>
      <c r="AH21" s="642"/>
      <c r="AI21" s="642"/>
      <c r="AJ21" s="642"/>
      <c r="AK21" s="642"/>
      <c r="AL21" s="611">
        <v>0</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t="s">
        <v>223</v>
      </c>
      <c r="BH21" s="589"/>
      <c r="BI21" s="589"/>
      <c r="BJ21" s="589"/>
      <c r="BK21" s="589"/>
      <c r="BL21" s="589"/>
      <c r="BM21" s="589"/>
      <c r="BN21" s="590"/>
      <c r="BO21" s="641" t="s">
        <v>223</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263</v>
      </c>
      <c r="C22" s="586"/>
      <c r="D22" s="586"/>
      <c r="E22" s="586"/>
      <c r="F22" s="586"/>
      <c r="G22" s="586"/>
      <c r="H22" s="586"/>
      <c r="I22" s="586"/>
      <c r="J22" s="586"/>
      <c r="K22" s="586"/>
      <c r="L22" s="586"/>
      <c r="M22" s="586"/>
      <c r="N22" s="586"/>
      <c r="O22" s="586"/>
      <c r="P22" s="586"/>
      <c r="Q22" s="587"/>
      <c r="R22" s="588">
        <v>10014</v>
      </c>
      <c r="S22" s="589"/>
      <c r="T22" s="589"/>
      <c r="U22" s="589"/>
      <c r="V22" s="589"/>
      <c r="W22" s="589"/>
      <c r="X22" s="589"/>
      <c r="Y22" s="590"/>
      <c r="Z22" s="641">
        <v>0.3</v>
      </c>
      <c r="AA22" s="641"/>
      <c r="AB22" s="641"/>
      <c r="AC22" s="641"/>
      <c r="AD22" s="642" t="s">
        <v>223</v>
      </c>
      <c r="AE22" s="642"/>
      <c r="AF22" s="642"/>
      <c r="AG22" s="642"/>
      <c r="AH22" s="642"/>
      <c r="AI22" s="642"/>
      <c r="AJ22" s="642"/>
      <c r="AK22" s="642"/>
      <c r="AL22" s="611" t="s">
        <v>223</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84491</v>
      </c>
      <c r="S23" s="589"/>
      <c r="T23" s="589"/>
      <c r="U23" s="589"/>
      <c r="V23" s="589"/>
      <c r="W23" s="589"/>
      <c r="X23" s="589"/>
      <c r="Y23" s="590"/>
      <c r="Z23" s="641">
        <v>2.2999999999999998</v>
      </c>
      <c r="AA23" s="641"/>
      <c r="AB23" s="641"/>
      <c r="AC23" s="641"/>
      <c r="AD23" s="642">
        <v>9369</v>
      </c>
      <c r="AE23" s="642"/>
      <c r="AF23" s="642"/>
      <c r="AG23" s="642"/>
      <c r="AH23" s="642"/>
      <c r="AI23" s="642"/>
      <c r="AJ23" s="642"/>
      <c r="AK23" s="642"/>
      <c r="AL23" s="611">
        <v>0.4</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6949</v>
      </c>
      <c r="S24" s="589"/>
      <c r="T24" s="589"/>
      <c r="U24" s="589"/>
      <c r="V24" s="589"/>
      <c r="W24" s="589"/>
      <c r="X24" s="589"/>
      <c r="Y24" s="590"/>
      <c r="Z24" s="641">
        <v>0.2</v>
      </c>
      <c r="AA24" s="641"/>
      <c r="AB24" s="641"/>
      <c r="AC24" s="641"/>
      <c r="AD24" s="642">
        <v>50</v>
      </c>
      <c r="AE24" s="642"/>
      <c r="AF24" s="642"/>
      <c r="AG24" s="642"/>
      <c r="AH24" s="642"/>
      <c r="AI24" s="642"/>
      <c r="AJ24" s="642"/>
      <c r="AK24" s="642"/>
      <c r="AL24" s="611">
        <v>0</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1495467</v>
      </c>
      <c r="CS24" s="639"/>
      <c r="CT24" s="639"/>
      <c r="CU24" s="639"/>
      <c r="CV24" s="639"/>
      <c r="CW24" s="639"/>
      <c r="CX24" s="639"/>
      <c r="CY24" s="686"/>
      <c r="CZ24" s="690">
        <v>47.8</v>
      </c>
      <c r="DA24" s="691"/>
      <c r="DB24" s="691"/>
      <c r="DC24" s="692"/>
      <c r="DD24" s="685">
        <v>1216267</v>
      </c>
      <c r="DE24" s="639"/>
      <c r="DF24" s="639"/>
      <c r="DG24" s="639"/>
      <c r="DH24" s="639"/>
      <c r="DI24" s="639"/>
      <c r="DJ24" s="639"/>
      <c r="DK24" s="686"/>
      <c r="DL24" s="685">
        <v>1189088</v>
      </c>
      <c r="DM24" s="639"/>
      <c r="DN24" s="639"/>
      <c r="DO24" s="639"/>
      <c r="DP24" s="639"/>
      <c r="DQ24" s="639"/>
      <c r="DR24" s="639"/>
      <c r="DS24" s="639"/>
      <c r="DT24" s="639"/>
      <c r="DU24" s="639"/>
      <c r="DV24" s="686"/>
      <c r="DW24" s="687">
        <v>52.8</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262034</v>
      </c>
      <c r="S25" s="589"/>
      <c r="T25" s="589"/>
      <c r="U25" s="589"/>
      <c r="V25" s="589"/>
      <c r="W25" s="589"/>
      <c r="X25" s="589"/>
      <c r="Y25" s="590"/>
      <c r="Z25" s="641">
        <v>7.2</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801285</v>
      </c>
      <c r="CS25" s="607"/>
      <c r="CT25" s="607"/>
      <c r="CU25" s="607"/>
      <c r="CV25" s="607"/>
      <c r="CW25" s="607"/>
      <c r="CX25" s="607"/>
      <c r="CY25" s="608"/>
      <c r="CZ25" s="591">
        <v>25.6</v>
      </c>
      <c r="DA25" s="609"/>
      <c r="DB25" s="609"/>
      <c r="DC25" s="610"/>
      <c r="DD25" s="594">
        <v>733283</v>
      </c>
      <c r="DE25" s="607"/>
      <c r="DF25" s="607"/>
      <c r="DG25" s="607"/>
      <c r="DH25" s="607"/>
      <c r="DI25" s="607"/>
      <c r="DJ25" s="607"/>
      <c r="DK25" s="608"/>
      <c r="DL25" s="594">
        <v>721155</v>
      </c>
      <c r="DM25" s="607"/>
      <c r="DN25" s="607"/>
      <c r="DO25" s="607"/>
      <c r="DP25" s="607"/>
      <c r="DQ25" s="607"/>
      <c r="DR25" s="607"/>
      <c r="DS25" s="607"/>
      <c r="DT25" s="607"/>
      <c r="DU25" s="607"/>
      <c r="DV25" s="608"/>
      <c r="DW25" s="611">
        <v>32</v>
      </c>
      <c r="DX25" s="612"/>
      <c r="DY25" s="612"/>
      <c r="DZ25" s="612"/>
      <c r="EA25" s="612"/>
      <c r="EB25" s="612"/>
      <c r="EC25" s="613"/>
    </row>
    <row r="26" spans="2:133" ht="11.25" customHeight="1">
      <c r="B26" s="682" t="s">
        <v>279</v>
      </c>
      <c r="C26" s="683"/>
      <c r="D26" s="683"/>
      <c r="E26" s="683"/>
      <c r="F26" s="683"/>
      <c r="G26" s="683"/>
      <c r="H26" s="683"/>
      <c r="I26" s="683"/>
      <c r="J26" s="683"/>
      <c r="K26" s="683"/>
      <c r="L26" s="683"/>
      <c r="M26" s="683"/>
      <c r="N26" s="683"/>
      <c r="O26" s="683"/>
      <c r="P26" s="683"/>
      <c r="Q26" s="684"/>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492973</v>
      </c>
      <c r="CS26" s="589"/>
      <c r="CT26" s="589"/>
      <c r="CU26" s="589"/>
      <c r="CV26" s="589"/>
      <c r="CW26" s="589"/>
      <c r="CX26" s="589"/>
      <c r="CY26" s="590"/>
      <c r="CZ26" s="591">
        <v>15.7</v>
      </c>
      <c r="DA26" s="609"/>
      <c r="DB26" s="609"/>
      <c r="DC26" s="610"/>
      <c r="DD26" s="594">
        <v>427364</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141124</v>
      </c>
      <c r="S27" s="589"/>
      <c r="T27" s="589"/>
      <c r="U27" s="589"/>
      <c r="V27" s="589"/>
      <c r="W27" s="589"/>
      <c r="X27" s="589"/>
      <c r="Y27" s="590"/>
      <c r="Z27" s="641">
        <v>3.9</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732945</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300604</v>
      </c>
      <c r="CS27" s="607"/>
      <c r="CT27" s="607"/>
      <c r="CU27" s="607"/>
      <c r="CV27" s="607"/>
      <c r="CW27" s="607"/>
      <c r="CX27" s="607"/>
      <c r="CY27" s="608"/>
      <c r="CZ27" s="591">
        <v>9.6</v>
      </c>
      <c r="DA27" s="609"/>
      <c r="DB27" s="609"/>
      <c r="DC27" s="610"/>
      <c r="DD27" s="594">
        <v>94592</v>
      </c>
      <c r="DE27" s="607"/>
      <c r="DF27" s="607"/>
      <c r="DG27" s="607"/>
      <c r="DH27" s="607"/>
      <c r="DI27" s="607"/>
      <c r="DJ27" s="607"/>
      <c r="DK27" s="608"/>
      <c r="DL27" s="594">
        <v>79541</v>
      </c>
      <c r="DM27" s="607"/>
      <c r="DN27" s="607"/>
      <c r="DO27" s="607"/>
      <c r="DP27" s="607"/>
      <c r="DQ27" s="607"/>
      <c r="DR27" s="607"/>
      <c r="DS27" s="607"/>
      <c r="DT27" s="607"/>
      <c r="DU27" s="607"/>
      <c r="DV27" s="608"/>
      <c r="DW27" s="611">
        <v>3.5</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3571</v>
      </c>
      <c r="S28" s="589"/>
      <c r="T28" s="589"/>
      <c r="U28" s="589"/>
      <c r="V28" s="589"/>
      <c r="W28" s="589"/>
      <c r="X28" s="589"/>
      <c r="Y28" s="590"/>
      <c r="Z28" s="641">
        <v>0.1</v>
      </c>
      <c r="AA28" s="641"/>
      <c r="AB28" s="641"/>
      <c r="AC28" s="641"/>
      <c r="AD28" s="642" t="s">
        <v>223</v>
      </c>
      <c r="AE28" s="642"/>
      <c r="AF28" s="642"/>
      <c r="AG28" s="642"/>
      <c r="AH28" s="642"/>
      <c r="AI28" s="642"/>
      <c r="AJ28" s="642"/>
      <c r="AK28" s="642"/>
      <c r="AL28" s="611" t="s">
        <v>223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393578</v>
      </c>
      <c r="CS28" s="589"/>
      <c r="CT28" s="589"/>
      <c r="CU28" s="589"/>
      <c r="CV28" s="589"/>
      <c r="CW28" s="589"/>
      <c r="CX28" s="589"/>
      <c r="CY28" s="590"/>
      <c r="CZ28" s="591">
        <v>12.6</v>
      </c>
      <c r="DA28" s="609"/>
      <c r="DB28" s="609"/>
      <c r="DC28" s="610"/>
      <c r="DD28" s="594">
        <v>388392</v>
      </c>
      <c r="DE28" s="589"/>
      <c r="DF28" s="589"/>
      <c r="DG28" s="589"/>
      <c r="DH28" s="589"/>
      <c r="DI28" s="589"/>
      <c r="DJ28" s="589"/>
      <c r="DK28" s="590"/>
      <c r="DL28" s="594">
        <v>388392</v>
      </c>
      <c r="DM28" s="589"/>
      <c r="DN28" s="589"/>
      <c r="DO28" s="589"/>
      <c r="DP28" s="589"/>
      <c r="DQ28" s="589"/>
      <c r="DR28" s="589"/>
      <c r="DS28" s="589"/>
      <c r="DT28" s="589"/>
      <c r="DU28" s="589"/>
      <c r="DV28" s="590"/>
      <c r="DW28" s="611">
        <v>17.2</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220</v>
      </c>
      <c r="S29" s="589"/>
      <c r="T29" s="589"/>
      <c r="U29" s="589"/>
      <c r="V29" s="589"/>
      <c r="W29" s="589"/>
      <c r="X29" s="589"/>
      <c r="Y29" s="590"/>
      <c r="Z29" s="641">
        <v>0</v>
      </c>
      <c r="AA29" s="641"/>
      <c r="AB29" s="641"/>
      <c r="AC29" s="641"/>
      <c r="AD29" s="642" t="s">
        <v>223</v>
      </c>
      <c r="AE29" s="642"/>
      <c r="AF29" s="642"/>
      <c r="AG29" s="642"/>
      <c r="AH29" s="642"/>
      <c r="AI29" s="642"/>
      <c r="AJ29" s="642"/>
      <c r="AK29" s="642"/>
      <c r="AL29" s="611" t="s">
        <v>223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393578</v>
      </c>
      <c r="CS29" s="607"/>
      <c r="CT29" s="607"/>
      <c r="CU29" s="607"/>
      <c r="CV29" s="607"/>
      <c r="CW29" s="607"/>
      <c r="CX29" s="607"/>
      <c r="CY29" s="608"/>
      <c r="CZ29" s="591">
        <v>12.6</v>
      </c>
      <c r="DA29" s="609"/>
      <c r="DB29" s="609"/>
      <c r="DC29" s="610"/>
      <c r="DD29" s="594">
        <v>388392</v>
      </c>
      <c r="DE29" s="607"/>
      <c r="DF29" s="607"/>
      <c r="DG29" s="607"/>
      <c r="DH29" s="607"/>
      <c r="DI29" s="607"/>
      <c r="DJ29" s="607"/>
      <c r="DK29" s="608"/>
      <c r="DL29" s="594">
        <v>388392</v>
      </c>
      <c r="DM29" s="607"/>
      <c r="DN29" s="607"/>
      <c r="DO29" s="607"/>
      <c r="DP29" s="607"/>
      <c r="DQ29" s="607"/>
      <c r="DR29" s="607"/>
      <c r="DS29" s="607"/>
      <c r="DT29" s="607"/>
      <c r="DU29" s="607"/>
      <c r="DV29" s="608"/>
      <c r="DW29" s="611">
        <v>17.2</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t="s">
        <v>223</v>
      </c>
      <c r="S30" s="589"/>
      <c r="T30" s="589"/>
      <c r="U30" s="589"/>
      <c r="V30" s="589"/>
      <c r="W30" s="589"/>
      <c r="X30" s="589"/>
      <c r="Y30" s="590"/>
      <c r="Z30" s="641" t="s">
        <v>223</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171</v>
      </c>
      <c r="AY30" s="676"/>
      <c r="AZ30" s="676"/>
      <c r="BA30" s="676"/>
      <c r="BB30" s="676"/>
      <c r="BC30" s="676"/>
      <c r="BD30" s="676"/>
      <c r="BE30" s="676"/>
      <c r="BF30" s="677"/>
      <c r="BG30" s="654">
        <v>98.8</v>
      </c>
      <c r="BH30" s="655"/>
      <c r="BI30" s="655"/>
      <c r="BJ30" s="655"/>
      <c r="BK30" s="655"/>
      <c r="BL30" s="655"/>
      <c r="BM30" s="656">
        <v>93.4</v>
      </c>
      <c r="BN30" s="655"/>
      <c r="BO30" s="655"/>
      <c r="BP30" s="655"/>
      <c r="BQ30" s="657"/>
      <c r="BR30" s="654">
        <v>98.4</v>
      </c>
      <c r="BS30" s="655"/>
      <c r="BT30" s="655"/>
      <c r="BU30" s="655"/>
      <c r="BV30" s="655"/>
      <c r="BW30" s="655"/>
      <c r="BX30" s="656">
        <v>91.5</v>
      </c>
      <c r="BY30" s="655"/>
      <c r="BZ30" s="655"/>
      <c r="CA30" s="655"/>
      <c r="CB30" s="657"/>
      <c r="CD30" s="660"/>
      <c r="CE30" s="661"/>
      <c r="CF30" s="625" t="s">
        <v>295</v>
      </c>
      <c r="CG30" s="622"/>
      <c r="CH30" s="622"/>
      <c r="CI30" s="622"/>
      <c r="CJ30" s="622"/>
      <c r="CK30" s="622"/>
      <c r="CL30" s="622"/>
      <c r="CM30" s="622"/>
      <c r="CN30" s="622"/>
      <c r="CO30" s="622"/>
      <c r="CP30" s="622"/>
      <c r="CQ30" s="623"/>
      <c r="CR30" s="588">
        <v>335691</v>
      </c>
      <c r="CS30" s="589"/>
      <c r="CT30" s="589"/>
      <c r="CU30" s="589"/>
      <c r="CV30" s="589"/>
      <c r="CW30" s="589"/>
      <c r="CX30" s="589"/>
      <c r="CY30" s="590"/>
      <c r="CZ30" s="591">
        <v>10.7</v>
      </c>
      <c r="DA30" s="609"/>
      <c r="DB30" s="609"/>
      <c r="DC30" s="610"/>
      <c r="DD30" s="594">
        <v>334550</v>
      </c>
      <c r="DE30" s="589"/>
      <c r="DF30" s="589"/>
      <c r="DG30" s="589"/>
      <c r="DH30" s="589"/>
      <c r="DI30" s="589"/>
      <c r="DJ30" s="589"/>
      <c r="DK30" s="590"/>
      <c r="DL30" s="594">
        <v>334550</v>
      </c>
      <c r="DM30" s="589"/>
      <c r="DN30" s="589"/>
      <c r="DO30" s="589"/>
      <c r="DP30" s="589"/>
      <c r="DQ30" s="589"/>
      <c r="DR30" s="589"/>
      <c r="DS30" s="589"/>
      <c r="DT30" s="589"/>
      <c r="DU30" s="589"/>
      <c r="DV30" s="590"/>
      <c r="DW30" s="611">
        <v>14.9</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536889</v>
      </c>
      <c r="S31" s="589"/>
      <c r="T31" s="589"/>
      <c r="U31" s="589"/>
      <c r="V31" s="589"/>
      <c r="W31" s="589"/>
      <c r="X31" s="589"/>
      <c r="Y31" s="590"/>
      <c r="Z31" s="641">
        <v>14.7</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98.5</v>
      </c>
      <c r="BH31" s="607"/>
      <c r="BI31" s="607"/>
      <c r="BJ31" s="607"/>
      <c r="BK31" s="607"/>
      <c r="BL31" s="607"/>
      <c r="BM31" s="643">
        <v>90.7</v>
      </c>
      <c r="BN31" s="653"/>
      <c r="BO31" s="653"/>
      <c r="BP31" s="653"/>
      <c r="BQ31" s="617"/>
      <c r="BR31" s="652">
        <v>98.1</v>
      </c>
      <c r="BS31" s="607"/>
      <c r="BT31" s="607"/>
      <c r="BU31" s="607"/>
      <c r="BV31" s="607"/>
      <c r="BW31" s="607"/>
      <c r="BX31" s="643">
        <v>88.3</v>
      </c>
      <c r="BY31" s="653"/>
      <c r="BZ31" s="653"/>
      <c r="CA31" s="653"/>
      <c r="CB31" s="617"/>
      <c r="CD31" s="660"/>
      <c r="CE31" s="661"/>
      <c r="CF31" s="625" t="s">
        <v>299</v>
      </c>
      <c r="CG31" s="622"/>
      <c r="CH31" s="622"/>
      <c r="CI31" s="622"/>
      <c r="CJ31" s="622"/>
      <c r="CK31" s="622"/>
      <c r="CL31" s="622"/>
      <c r="CM31" s="622"/>
      <c r="CN31" s="622"/>
      <c r="CO31" s="622"/>
      <c r="CP31" s="622"/>
      <c r="CQ31" s="623"/>
      <c r="CR31" s="588">
        <v>57887</v>
      </c>
      <c r="CS31" s="607"/>
      <c r="CT31" s="607"/>
      <c r="CU31" s="607"/>
      <c r="CV31" s="607"/>
      <c r="CW31" s="607"/>
      <c r="CX31" s="607"/>
      <c r="CY31" s="608"/>
      <c r="CZ31" s="591">
        <v>1.8</v>
      </c>
      <c r="DA31" s="609"/>
      <c r="DB31" s="609"/>
      <c r="DC31" s="610"/>
      <c r="DD31" s="594">
        <v>53842</v>
      </c>
      <c r="DE31" s="607"/>
      <c r="DF31" s="607"/>
      <c r="DG31" s="607"/>
      <c r="DH31" s="607"/>
      <c r="DI31" s="607"/>
      <c r="DJ31" s="607"/>
      <c r="DK31" s="608"/>
      <c r="DL31" s="594">
        <v>53842</v>
      </c>
      <c r="DM31" s="607"/>
      <c r="DN31" s="607"/>
      <c r="DO31" s="607"/>
      <c r="DP31" s="607"/>
      <c r="DQ31" s="607"/>
      <c r="DR31" s="607"/>
      <c r="DS31" s="607"/>
      <c r="DT31" s="607"/>
      <c r="DU31" s="607"/>
      <c r="DV31" s="608"/>
      <c r="DW31" s="611">
        <v>2.4</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24970</v>
      </c>
      <c r="S32" s="589"/>
      <c r="T32" s="589"/>
      <c r="U32" s="589"/>
      <c r="V32" s="589"/>
      <c r="W32" s="589"/>
      <c r="X32" s="589"/>
      <c r="Y32" s="590"/>
      <c r="Z32" s="641">
        <v>0.7</v>
      </c>
      <c r="AA32" s="641"/>
      <c r="AB32" s="641"/>
      <c r="AC32" s="641"/>
      <c r="AD32" s="642">
        <v>6048</v>
      </c>
      <c r="AE32" s="642"/>
      <c r="AF32" s="642"/>
      <c r="AG32" s="642"/>
      <c r="AH32" s="642"/>
      <c r="AI32" s="642"/>
      <c r="AJ32" s="642"/>
      <c r="AK32" s="642"/>
      <c r="AL32" s="611">
        <v>0.3</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99</v>
      </c>
      <c r="BH32" s="573"/>
      <c r="BI32" s="573"/>
      <c r="BJ32" s="573"/>
      <c r="BK32" s="573"/>
      <c r="BL32" s="573"/>
      <c r="BM32" s="636">
        <v>96</v>
      </c>
      <c r="BN32" s="573"/>
      <c r="BO32" s="573"/>
      <c r="BP32" s="573"/>
      <c r="BQ32" s="630"/>
      <c r="BR32" s="651">
        <v>98.7</v>
      </c>
      <c r="BS32" s="573"/>
      <c r="BT32" s="573"/>
      <c r="BU32" s="573"/>
      <c r="BV32" s="573"/>
      <c r="BW32" s="573"/>
      <c r="BX32" s="636">
        <v>94.7</v>
      </c>
      <c r="BY32" s="573"/>
      <c r="BZ32" s="573"/>
      <c r="CA32" s="573"/>
      <c r="CB32" s="630"/>
      <c r="CD32" s="662"/>
      <c r="CE32" s="663"/>
      <c r="CF32" s="625" t="s">
        <v>302</v>
      </c>
      <c r="CG32" s="622"/>
      <c r="CH32" s="622"/>
      <c r="CI32" s="622"/>
      <c r="CJ32" s="622"/>
      <c r="CK32" s="622"/>
      <c r="CL32" s="622"/>
      <c r="CM32" s="622"/>
      <c r="CN32" s="622"/>
      <c r="CO32" s="622"/>
      <c r="CP32" s="622"/>
      <c r="CQ32" s="623"/>
      <c r="CR32" s="588" t="s">
        <v>223</v>
      </c>
      <c r="CS32" s="589"/>
      <c r="CT32" s="589"/>
      <c r="CU32" s="589"/>
      <c r="CV32" s="589"/>
      <c r="CW32" s="589"/>
      <c r="CX32" s="589"/>
      <c r="CY32" s="590"/>
      <c r="CZ32" s="591" t="s">
        <v>223</v>
      </c>
      <c r="DA32" s="609"/>
      <c r="DB32" s="609"/>
      <c r="DC32" s="610"/>
      <c r="DD32" s="594" t="s">
        <v>223</v>
      </c>
      <c r="DE32" s="589"/>
      <c r="DF32" s="589"/>
      <c r="DG32" s="589"/>
      <c r="DH32" s="589"/>
      <c r="DI32" s="589"/>
      <c r="DJ32" s="589"/>
      <c r="DK32" s="590"/>
      <c r="DL32" s="594" t="s">
        <v>223</v>
      </c>
      <c r="DM32" s="589"/>
      <c r="DN32" s="589"/>
      <c r="DO32" s="589"/>
      <c r="DP32" s="589"/>
      <c r="DQ32" s="589"/>
      <c r="DR32" s="589"/>
      <c r="DS32" s="589"/>
      <c r="DT32" s="589"/>
      <c r="DU32" s="589"/>
      <c r="DV32" s="590"/>
      <c r="DW32" s="611" t="s">
        <v>223</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290500</v>
      </c>
      <c r="S33" s="589"/>
      <c r="T33" s="589"/>
      <c r="U33" s="589"/>
      <c r="V33" s="589"/>
      <c r="W33" s="589"/>
      <c r="X33" s="589"/>
      <c r="Y33" s="590"/>
      <c r="Z33" s="641">
        <v>8</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1208177</v>
      </c>
      <c r="CS33" s="607"/>
      <c r="CT33" s="607"/>
      <c r="CU33" s="607"/>
      <c r="CV33" s="607"/>
      <c r="CW33" s="607"/>
      <c r="CX33" s="607"/>
      <c r="CY33" s="608"/>
      <c r="CZ33" s="591">
        <v>38.6</v>
      </c>
      <c r="DA33" s="609"/>
      <c r="DB33" s="609"/>
      <c r="DC33" s="610"/>
      <c r="DD33" s="594">
        <v>1054586</v>
      </c>
      <c r="DE33" s="607"/>
      <c r="DF33" s="607"/>
      <c r="DG33" s="607"/>
      <c r="DH33" s="607"/>
      <c r="DI33" s="607"/>
      <c r="DJ33" s="607"/>
      <c r="DK33" s="608"/>
      <c r="DL33" s="594">
        <v>877158</v>
      </c>
      <c r="DM33" s="607"/>
      <c r="DN33" s="607"/>
      <c r="DO33" s="607"/>
      <c r="DP33" s="607"/>
      <c r="DQ33" s="607"/>
      <c r="DR33" s="607"/>
      <c r="DS33" s="607"/>
      <c r="DT33" s="607"/>
      <c r="DU33" s="607"/>
      <c r="DV33" s="608"/>
      <c r="DW33" s="611">
        <v>38.9</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560959</v>
      </c>
      <c r="CS34" s="589"/>
      <c r="CT34" s="589"/>
      <c r="CU34" s="589"/>
      <c r="CV34" s="589"/>
      <c r="CW34" s="589"/>
      <c r="CX34" s="589"/>
      <c r="CY34" s="590"/>
      <c r="CZ34" s="591">
        <v>17.899999999999999</v>
      </c>
      <c r="DA34" s="609"/>
      <c r="DB34" s="609"/>
      <c r="DC34" s="610"/>
      <c r="DD34" s="594">
        <v>501586</v>
      </c>
      <c r="DE34" s="589"/>
      <c r="DF34" s="589"/>
      <c r="DG34" s="589"/>
      <c r="DH34" s="589"/>
      <c r="DI34" s="589"/>
      <c r="DJ34" s="589"/>
      <c r="DK34" s="590"/>
      <c r="DL34" s="594">
        <v>375518</v>
      </c>
      <c r="DM34" s="589"/>
      <c r="DN34" s="589"/>
      <c r="DO34" s="589"/>
      <c r="DP34" s="589"/>
      <c r="DQ34" s="589"/>
      <c r="DR34" s="589"/>
      <c r="DS34" s="589"/>
      <c r="DT34" s="589"/>
      <c r="DU34" s="589"/>
      <c r="DV34" s="590"/>
      <c r="DW34" s="611">
        <v>16.7</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141900</v>
      </c>
      <c r="S35" s="589"/>
      <c r="T35" s="589"/>
      <c r="U35" s="589"/>
      <c r="V35" s="589"/>
      <c r="W35" s="589"/>
      <c r="X35" s="589"/>
      <c r="Y35" s="590"/>
      <c r="Z35" s="641">
        <v>3.9</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370077</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-77773</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50750</v>
      </c>
      <c r="CS35" s="607"/>
      <c r="CT35" s="607"/>
      <c r="CU35" s="607"/>
      <c r="CV35" s="607"/>
      <c r="CW35" s="607"/>
      <c r="CX35" s="607"/>
      <c r="CY35" s="608"/>
      <c r="CZ35" s="591">
        <v>1.6</v>
      </c>
      <c r="DA35" s="609"/>
      <c r="DB35" s="609"/>
      <c r="DC35" s="610"/>
      <c r="DD35" s="594">
        <v>24682</v>
      </c>
      <c r="DE35" s="607"/>
      <c r="DF35" s="607"/>
      <c r="DG35" s="607"/>
      <c r="DH35" s="607"/>
      <c r="DI35" s="607"/>
      <c r="DJ35" s="607"/>
      <c r="DK35" s="608"/>
      <c r="DL35" s="594">
        <v>24682</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3647629</v>
      </c>
      <c r="S36" s="629"/>
      <c r="T36" s="629"/>
      <c r="U36" s="629"/>
      <c r="V36" s="629"/>
      <c r="W36" s="629"/>
      <c r="X36" s="629"/>
      <c r="Y36" s="632"/>
      <c r="Z36" s="633">
        <v>100</v>
      </c>
      <c r="AA36" s="633"/>
      <c r="AB36" s="633"/>
      <c r="AC36" s="633"/>
      <c r="AD36" s="634">
        <v>2110531</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102409</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-91213</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223535</v>
      </c>
      <c r="CS36" s="589"/>
      <c r="CT36" s="589"/>
      <c r="CU36" s="589"/>
      <c r="CV36" s="589"/>
      <c r="CW36" s="589"/>
      <c r="CX36" s="589"/>
      <c r="CY36" s="590"/>
      <c r="CZ36" s="591">
        <v>7.1</v>
      </c>
      <c r="DA36" s="609"/>
      <c r="DB36" s="609"/>
      <c r="DC36" s="610"/>
      <c r="DD36" s="594">
        <v>200967</v>
      </c>
      <c r="DE36" s="589"/>
      <c r="DF36" s="589"/>
      <c r="DG36" s="589"/>
      <c r="DH36" s="589"/>
      <c r="DI36" s="589"/>
      <c r="DJ36" s="589"/>
      <c r="DK36" s="590"/>
      <c r="DL36" s="594">
        <v>187591</v>
      </c>
      <c r="DM36" s="589"/>
      <c r="DN36" s="589"/>
      <c r="DO36" s="589"/>
      <c r="DP36" s="589"/>
      <c r="DQ36" s="589"/>
      <c r="DR36" s="589"/>
      <c r="DS36" s="589"/>
      <c r="DT36" s="589"/>
      <c r="DU36" s="589"/>
      <c r="DV36" s="590"/>
      <c r="DW36" s="611">
        <v>8.3000000000000007</v>
      </c>
      <c r="DX36" s="612"/>
      <c r="DY36" s="612"/>
      <c r="DZ36" s="612"/>
      <c r="EA36" s="612"/>
      <c r="EB36" s="612"/>
      <c r="EC36" s="613"/>
    </row>
    <row r="37" spans="2:133" ht="11.25" customHeight="1">
      <c r="AQ37" s="614" t="s">
        <v>317</v>
      </c>
      <c r="AR37" s="615"/>
      <c r="AS37" s="615"/>
      <c r="AT37" s="615"/>
      <c r="AU37" s="615"/>
      <c r="AV37" s="615"/>
      <c r="AW37" s="615"/>
      <c r="AX37" s="615"/>
      <c r="AY37" s="616"/>
      <c r="AZ37" s="588">
        <v>682</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1328</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139420</v>
      </c>
      <c r="CS37" s="607"/>
      <c r="CT37" s="607"/>
      <c r="CU37" s="607"/>
      <c r="CV37" s="607"/>
      <c r="CW37" s="607"/>
      <c r="CX37" s="607"/>
      <c r="CY37" s="608"/>
      <c r="CZ37" s="591">
        <v>4.5</v>
      </c>
      <c r="DA37" s="609"/>
      <c r="DB37" s="609"/>
      <c r="DC37" s="610"/>
      <c r="DD37" s="594">
        <v>137656</v>
      </c>
      <c r="DE37" s="607"/>
      <c r="DF37" s="607"/>
      <c r="DG37" s="607"/>
      <c r="DH37" s="607"/>
      <c r="DI37" s="607"/>
      <c r="DJ37" s="607"/>
      <c r="DK37" s="608"/>
      <c r="DL37" s="594">
        <v>137645</v>
      </c>
      <c r="DM37" s="607"/>
      <c r="DN37" s="607"/>
      <c r="DO37" s="607"/>
      <c r="DP37" s="607"/>
      <c r="DQ37" s="607"/>
      <c r="DR37" s="607"/>
      <c r="DS37" s="607"/>
      <c r="DT37" s="607"/>
      <c r="DU37" s="607"/>
      <c r="DV37" s="608"/>
      <c r="DW37" s="611">
        <v>6.1</v>
      </c>
      <c r="DX37" s="612"/>
      <c r="DY37" s="612"/>
      <c r="DZ37" s="612"/>
      <c r="EA37" s="612"/>
      <c r="EB37" s="612"/>
      <c r="EC37" s="613"/>
    </row>
    <row r="38" spans="2:133" ht="11.25" customHeight="1">
      <c r="AQ38" s="614" t="s">
        <v>320</v>
      </c>
      <c r="AR38" s="615"/>
      <c r="AS38" s="615"/>
      <c r="AT38" s="615"/>
      <c r="AU38" s="615"/>
      <c r="AV38" s="615"/>
      <c r="AW38" s="615"/>
      <c r="AX38" s="615"/>
      <c r="AY38" s="616"/>
      <c r="AZ38" s="588" t="s">
        <v>321</v>
      </c>
      <c r="BA38" s="589"/>
      <c r="BB38" s="589"/>
      <c r="BC38" s="589"/>
      <c r="BD38" s="607"/>
      <c r="BE38" s="607"/>
      <c r="BF38" s="617"/>
      <c r="BG38" s="625" t="s">
        <v>322</v>
      </c>
      <c r="BH38" s="622"/>
      <c r="BI38" s="622"/>
      <c r="BJ38" s="622"/>
      <c r="BK38" s="622"/>
      <c r="BL38" s="622"/>
      <c r="BM38" s="622"/>
      <c r="BN38" s="622"/>
      <c r="BO38" s="622"/>
      <c r="BP38" s="622"/>
      <c r="BQ38" s="622"/>
      <c r="BR38" s="622"/>
      <c r="BS38" s="622"/>
      <c r="BT38" s="622"/>
      <c r="BU38" s="623"/>
      <c r="BV38" s="588">
        <v>2246</v>
      </c>
      <c r="BW38" s="589"/>
      <c r="BX38" s="589"/>
      <c r="BY38" s="589"/>
      <c r="BZ38" s="589"/>
      <c r="CA38" s="589"/>
      <c r="CB38" s="624"/>
      <c r="CD38" s="625" t="s">
        <v>323</v>
      </c>
      <c r="CE38" s="622"/>
      <c r="CF38" s="622"/>
      <c r="CG38" s="622"/>
      <c r="CH38" s="622"/>
      <c r="CI38" s="622"/>
      <c r="CJ38" s="622"/>
      <c r="CK38" s="622"/>
      <c r="CL38" s="622"/>
      <c r="CM38" s="622"/>
      <c r="CN38" s="622"/>
      <c r="CO38" s="622"/>
      <c r="CP38" s="622"/>
      <c r="CQ38" s="623"/>
      <c r="CR38" s="588">
        <v>369395</v>
      </c>
      <c r="CS38" s="589"/>
      <c r="CT38" s="589"/>
      <c r="CU38" s="589"/>
      <c r="CV38" s="589"/>
      <c r="CW38" s="589"/>
      <c r="CX38" s="589"/>
      <c r="CY38" s="590"/>
      <c r="CZ38" s="591">
        <v>11.8</v>
      </c>
      <c r="DA38" s="609"/>
      <c r="DB38" s="609"/>
      <c r="DC38" s="610"/>
      <c r="DD38" s="594">
        <v>327351</v>
      </c>
      <c r="DE38" s="589"/>
      <c r="DF38" s="589"/>
      <c r="DG38" s="589"/>
      <c r="DH38" s="589"/>
      <c r="DI38" s="589"/>
      <c r="DJ38" s="589"/>
      <c r="DK38" s="590"/>
      <c r="DL38" s="594">
        <v>289367</v>
      </c>
      <c r="DM38" s="589"/>
      <c r="DN38" s="589"/>
      <c r="DO38" s="589"/>
      <c r="DP38" s="589"/>
      <c r="DQ38" s="589"/>
      <c r="DR38" s="589"/>
      <c r="DS38" s="589"/>
      <c r="DT38" s="589"/>
      <c r="DU38" s="589"/>
      <c r="DV38" s="590"/>
      <c r="DW38" s="611">
        <v>12.8</v>
      </c>
      <c r="DX38" s="612"/>
      <c r="DY38" s="612"/>
      <c r="DZ38" s="612"/>
      <c r="EA38" s="612"/>
      <c r="EB38" s="612"/>
      <c r="EC38" s="613"/>
    </row>
    <row r="39" spans="2:133" ht="11.25" customHeight="1">
      <c r="AQ39" s="614" t="s">
        <v>324</v>
      </c>
      <c r="AR39" s="615"/>
      <c r="AS39" s="615"/>
      <c r="AT39" s="615"/>
      <c r="AU39" s="615"/>
      <c r="AV39" s="615"/>
      <c r="AW39" s="615"/>
      <c r="AX39" s="615"/>
      <c r="AY39" s="616"/>
      <c r="AZ39" s="588" t="s">
        <v>321</v>
      </c>
      <c r="BA39" s="589"/>
      <c r="BB39" s="589"/>
      <c r="BC39" s="589"/>
      <c r="BD39" s="607"/>
      <c r="BE39" s="607"/>
      <c r="BF39" s="617"/>
      <c r="BG39" s="618" t="s">
        <v>325</v>
      </c>
      <c r="BH39" s="619"/>
      <c r="BI39" s="619"/>
      <c r="BJ39" s="619"/>
      <c r="BK39" s="619"/>
      <c r="BL39" s="187"/>
      <c r="BM39" s="622" t="s">
        <v>326</v>
      </c>
      <c r="BN39" s="622"/>
      <c r="BO39" s="622"/>
      <c r="BP39" s="622"/>
      <c r="BQ39" s="622"/>
      <c r="BR39" s="622"/>
      <c r="BS39" s="622"/>
      <c r="BT39" s="622"/>
      <c r="BU39" s="623"/>
      <c r="BV39" s="588">
        <v>80</v>
      </c>
      <c r="BW39" s="589"/>
      <c r="BX39" s="589"/>
      <c r="BY39" s="589"/>
      <c r="BZ39" s="589"/>
      <c r="CA39" s="589"/>
      <c r="CB39" s="624"/>
      <c r="CD39" s="625" t="s">
        <v>327</v>
      </c>
      <c r="CE39" s="622"/>
      <c r="CF39" s="622"/>
      <c r="CG39" s="622"/>
      <c r="CH39" s="622"/>
      <c r="CI39" s="622"/>
      <c r="CJ39" s="622"/>
      <c r="CK39" s="622"/>
      <c r="CL39" s="622"/>
      <c r="CM39" s="622"/>
      <c r="CN39" s="622"/>
      <c r="CO39" s="622"/>
      <c r="CP39" s="622"/>
      <c r="CQ39" s="623"/>
      <c r="CR39" s="588">
        <v>3538</v>
      </c>
      <c r="CS39" s="607"/>
      <c r="CT39" s="607"/>
      <c r="CU39" s="607"/>
      <c r="CV39" s="607"/>
      <c r="CW39" s="607"/>
      <c r="CX39" s="607"/>
      <c r="CY39" s="608"/>
      <c r="CZ39" s="591">
        <v>0.1</v>
      </c>
      <c r="DA39" s="609"/>
      <c r="DB39" s="609"/>
      <c r="DC39" s="610"/>
      <c r="DD39" s="594" t="s">
        <v>321</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53913</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91</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t="s">
        <v>321</v>
      </c>
      <c r="CS40" s="589"/>
      <c r="CT40" s="589"/>
      <c r="CU40" s="589"/>
      <c r="CV40" s="589"/>
      <c r="CW40" s="589"/>
      <c r="CX40" s="589"/>
      <c r="CY40" s="590"/>
      <c r="CZ40" s="591" t="s">
        <v>321</v>
      </c>
      <c r="DA40" s="609"/>
      <c r="DB40" s="609"/>
      <c r="DC40" s="610"/>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213073</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277</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334</v>
      </c>
      <c r="CS41" s="607"/>
      <c r="CT41" s="607"/>
      <c r="CU41" s="607"/>
      <c r="CV41" s="607"/>
      <c r="CW41" s="607"/>
      <c r="CX41" s="607"/>
      <c r="CY41" s="608"/>
      <c r="CZ41" s="591" t="s">
        <v>334</v>
      </c>
      <c r="DA41" s="609"/>
      <c r="DB41" s="609"/>
      <c r="DC41" s="610"/>
      <c r="DD41" s="594" t="s">
        <v>334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426602</v>
      </c>
      <c r="CS42" s="589"/>
      <c r="CT42" s="589"/>
      <c r="CU42" s="589"/>
      <c r="CV42" s="589"/>
      <c r="CW42" s="589"/>
      <c r="CX42" s="589"/>
      <c r="CY42" s="590"/>
      <c r="CZ42" s="591">
        <v>13.6</v>
      </c>
      <c r="DA42" s="592"/>
      <c r="DB42" s="592"/>
      <c r="DC42" s="593"/>
      <c r="DD42" s="594">
        <v>179315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t="s">
        <v>223</v>
      </c>
      <c r="CS43" s="607"/>
      <c r="CT43" s="607"/>
      <c r="CU43" s="607"/>
      <c r="CV43" s="607"/>
      <c r="CW43" s="607"/>
      <c r="CX43" s="607"/>
      <c r="CY43" s="608"/>
      <c r="CZ43" s="591" t="s">
        <v>223</v>
      </c>
      <c r="DA43" s="609"/>
      <c r="DB43" s="609"/>
      <c r="DC43" s="610"/>
      <c r="DD43" s="594" t="s">
        <v>223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339</v>
      </c>
      <c r="CD44" s="601" t="s">
        <v>290</v>
      </c>
      <c r="CE44" s="602"/>
      <c r="CF44" s="585" t="s">
        <v>340</v>
      </c>
      <c r="CG44" s="586"/>
      <c r="CH44" s="586"/>
      <c r="CI44" s="586"/>
      <c r="CJ44" s="586"/>
      <c r="CK44" s="586"/>
      <c r="CL44" s="586"/>
      <c r="CM44" s="586"/>
      <c r="CN44" s="586"/>
      <c r="CO44" s="586"/>
      <c r="CP44" s="586"/>
      <c r="CQ44" s="587"/>
      <c r="CR44" s="588">
        <v>426602</v>
      </c>
      <c r="CS44" s="589"/>
      <c r="CT44" s="589"/>
      <c r="CU44" s="589"/>
      <c r="CV44" s="589"/>
      <c r="CW44" s="589"/>
      <c r="CX44" s="589"/>
      <c r="CY44" s="590"/>
      <c r="CZ44" s="591">
        <v>13.6</v>
      </c>
      <c r="DA44" s="592"/>
      <c r="DB44" s="592"/>
      <c r="DC44" s="593"/>
      <c r="DD44" s="594">
        <v>179315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341</v>
      </c>
      <c r="CG45" s="586"/>
      <c r="CH45" s="586"/>
      <c r="CI45" s="586"/>
      <c r="CJ45" s="586"/>
      <c r="CK45" s="586"/>
      <c r="CL45" s="586"/>
      <c r="CM45" s="586"/>
      <c r="CN45" s="586"/>
      <c r="CO45" s="586"/>
      <c r="CP45" s="586"/>
      <c r="CQ45" s="587"/>
      <c r="CR45" s="588">
        <v>65369</v>
      </c>
      <c r="CS45" s="607"/>
      <c r="CT45" s="607"/>
      <c r="CU45" s="607"/>
      <c r="CV45" s="607"/>
      <c r="CW45" s="607"/>
      <c r="CX45" s="607"/>
      <c r="CY45" s="608"/>
      <c r="CZ45" s="591">
        <v>2.1</v>
      </c>
      <c r="DA45" s="609"/>
      <c r="DB45" s="609"/>
      <c r="DC45" s="610"/>
      <c r="DD45" s="594">
        <v>1200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342</v>
      </c>
      <c r="CG46" s="586"/>
      <c r="CH46" s="586"/>
      <c r="CI46" s="586"/>
      <c r="CJ46" s="586"/>
      <c r="CK46" s="586"/>
      <c r="CL46" s="586"/>
      <c r="CM46" s="586"/>
      <c r="CN46" s="586"/>
      <c r="CO46" s="586"/>
      <c r="CP46" s="586"/>
      <c r="CQ46" s="587"/>
      <c r="CR46" s="588">
        <v>361233</v>
      </c>
      <c r="CS46" s="589"/>
      <c r="CT46" s="589"/>
      <c r="CU46" s="589"/>
      <c r="CV46" s="589"/>
      <c r="CW46" s="589"/>
      <c r="CX46" s="589"/>
      <c r="CY46" s="590"/>
      <c r="CZ46" s="591">
        <v>11.5</v>
      </c>
      <c r="DA46" s="592"/>
      <c r="DB46" s="592"/>
      <c r="DC46" s="593"/>
      <c r="DD46" s="594">
        <v>178115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343</v>
      </c>
      <c r="CG47" s="586"/>
      <c r="CH47" s="586"/>
      <c r="CI47" s="586"/>
      <c r="CJ47" s="586"/>
      <c r="CK47" s="586"/>
      <c r="CL47" s="586"/>
      <c r="CM47" s="586"/>
      <c r="CN47" s="586"/>
      <c r="CO47" s="586"/>
      <c r="CP47" s="586"/>
      <c r="CQ47" s="587"/>
      <c r="CR47" s="588" t="s">
        <v>223</v>
      </c>
      <c r="CS47" s="607"/>
      <c r="CT47" s="607"/>
      <c r="CU47" s="607"/>
      <c r="CV47" s="607"/>
      <c r="CW47" s="607"/>
      <c r="CX47" s="607"/>
      <c r="CY47" s="608"/>
      <c r="CZ47" s="591" t="s">
        <v>223</v>
      </c>
      <c r="DA47" s="609"/>
      <c r="DB47" s="609"/>
      <c r="DC47" s="610"/>
      <c r="DD47" s="594" t="s">
        <v>223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344</v>
      </c>
      <c r="CG48" s="586"/>
      <c r="CH48" s="586"/>
      <c r="CI48" s="586"/>
      <c r="CJ48" s="586"/>
      <c r="CK48" s="586"/>
      <c r="CL48" s="586"/>
      <c r="CM48" s="586"/>
      <c r="CN48" s="586"/>
      <c r="CO48" s="586"/>
      <c r="CP48" s="586"/>
      <c r="CQ48" s="587"/>
      <c r="CR48" s="588" t="s">
        <v>223</v>
      </c>
      <c r="CS48" s="589"/>
      <c r="CT48" s="589"/>
      <c r="CU48" s="589"/>
      <c r="CV48" s="589"/>
      <c r="CW48" s="589"/>
      <c r="CX48" s="589"/>
      <c r="CY48" s="590"/>
      <c r="CZ48" s="591" t="s">
        <v>223</v>
      </c>
      <c r="DA48" s="592"/>
      <c r="DB48" s="592"/>
      <c r="DC48" s="593"/>
      <c r="DD48" s="594" t="s">
        <v>223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345</v>
      </c>
      <c r="CE49" s="570"/>
      <c r="CF49" s="570"/>
      <c r="CG49" s="570"/>
      <c r="CH49" s="570"/>
      <c r="CI49" s="570"/>
      <c r="CJ49" s="570"/>
      <c r="CK49" s="570"/>
      <c r="CL49" s="570"/>
      <c r="CM49" s="570"/>
      <c r="CN49" s="570"/>
      <c r="CO49" s="570"/>
      <c r="CP49" s="570"/>
      <c r="CQ49" s="571"/>
      <c r="CR49" s="572">
        <v>3130246</v>
      </c>
      <c r="CS49" s="573"/>
      <c r="CT49" s="573"/>
      <c r="CU49" s="573"/>
      <c r="CV49" s="573"/>
      <c r="CW49" s="573"/>
      <c r="CX49" s="573"/>
      <c r="CY49" s="574"/>
      <c r="CZ49" s="575">
        <v>100</v>
      </c>
      <c r="DA49" s="576"/>
      <c r="DB49" s="576"/>
      <c r="DC49" s="577"/>
      <c r="DD49" s="578">
        <v>2450168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5" zoomScale="70" zoomScaleNormal="25" zoomScaleSheetLayoutView="70" workbookViewId="0">
      <selection activeCell="AU64" sqref="AU6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347</v>
      </c>
      <c r="DK2" s="1107"/>
      <c r="DL2" s="1107"/>
      <c r="DM2" s="1107"/>
      <c r="DN2" s="1107"/>
      <c r="DO2" s="1108"/>
      <c r="DP2" s="200"/>
      <c r="DQ2" s="1106" t="s">
        <v>348</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351</v>
      </c>
      <c r="B5" s="992"/>
      <c r="C5" s="992"/>
      <c r="D5" s="992"/>
      <c r="E5" s="992"/>
      <c r="F5" s="992"/>
      <c r="G5" s="992"/>
      <c r="H5" s="992"/>
      <c r="I5" s="992"/>
      <c r="J5" s="992"/>
      <c r="K5" s="992"/>
      <c r="L5" s="992"/>
      <c r="M5" s="992"/>
      <c r="N5" s="992"/>
      <c r="O5" s="992"/>
      <c r="P5" s="993"/>
      <c r="Q5" s="997" t="s">
        <v>352</v>
      </c>
      <c r="R5" s="998"/>
      <c r="S5" s="998"/>
      <c r="T5" s="998"/>
      <c r="U5" s="999"/>
      <c r="V5" s="997" t="s">
        <v>353</v>
      </c>
      <c r="W5" s="998"/>
      <c r="X5" s="998"/>
      <c r="Y5" s="998"/>
      <c r="Z5" s="999"/>
      <c r="AA5" s="997" t="s">
        <v>354</v>
      </c>
      <c r="AB5" s="998"/>
      <c r="AC5" s="998"/>
      <c r="AD5" s="998"/>
      <c r="AE5" s="998"/>
      <c r="AF5" s="1109" t="s">
        <v>355</v>
      </c>
      <c r="AG5" s="998"/>
      <c r="AH5" s="998"/>
      <c r="AI5" s="998"/>
      <c r="AJ5" s="1013"/>
      <c r="AK5" s="998" t="s">
        <v>356</v>
      </c>
      <c r="AL5" s="998"/>
      <c r="AM5" s="998"/>
      <c r="AN5" s="998"/>
      <c r="AO5" s="999"/>
      <c r="AP5" s="997" t="s">
        <v>357</v>
      </c>
      <c r="AQ5" s="998"/>
      <c r="AR5" s="998"/>
      <c r="AS5" s="998"/>
      <c r="AT5" s="999"/>
      <c r="AU5" s="997" t="s">
        <v>358</v>
      </c>
      <c r="AV5" s="998"/>
      <c r="AW5" s="998"/>
      <c r="AX5" s="998"/>
      <c r="AY5" s="1013"/>
      <c r="AZ5" s="207"/>
      <c r="BA5" s="207"/>
      <c r="BB5" s="207"/>
      <c r="BC5" s="207"/>
      <c r="BD5" s="207"/>
      <c r="BE5" s="208"/>
      <c r="BF5" s="208"/>
      <c r="BG5" s="208"/>
      <c r="BH5" s="208"/>
      <c r="BI5" s="208"/>
      <c r="BJ5" s="208"/>
      <c r="BK5" s="208"/>
      <c r="BL5" s="208"/>
      <c r="BM5" s="208"/>
      <c r="BN5" s="208"/>
      <c r="BO5" s="208"/>
      <c r="BP5" s="208"/>
      <c r="BQ5" s="991" t="s">
        <v>359</v>
      </c>
      <c r="BR5" s="992"/>
      <c r="BS5" s="992"/>
      <c r="BT5" s="992"/>
      <c r="BU5" s="992"/>
      <c r="BV5" s="992"/>
      <c r="BW5" s="992"/>
      <c r="BX5" s="992"/>
      <c r="BY5" s="992"/>
      <c r="BZ5" s="992"/>
      <c r="CA5" s="992"/>
      <c r="CB5" s="992"/>
      <c r="CC5" s="992"/>
      <c r="CD5" s="992"/>
      <c r="CE5" s="992"/>
      <c r="CF5" s="992"/>
      <c r="CG5" s="993"/>
      <c r="CH5" s="997" t="s">
        <v>360</v>
      </c>
      <c r="CI5" s="998"/>
      <c r="CJ5" s="998"/>
      <c r="CK5" s="998"/>
      <c r="CL5" s="999"/>
      <c r="CM5" s="997" t="s">
        <v>361</v>
      </c>
      <c r="CN5" s="998"/>
      <c r="CO5" s="998"/>
      <c r="CP5" s="998"/>
      <c r="CQ5" s="999"/>
      <c r="CR5" s="997" t="s">
        <v>362</v>
      </c>
      <c r="CS5" s="998"/>
      <c r="CT5" s="998"/>
      <c r="CU5" s="998"/>
      <c r="CV5" s="999"/>
      <c r="CW5" s="997" t="s">
        <v>363</v>
      </c>
      <c r="CX5" s="998"/>
      <c r="CY5" s="998"/>
      <c r="CZ5" s="998"/>
      <c r="DA5" s="999"/>
      <c r="DB5" s="997" t="s">
        <v>364</v>
      </c>
      <c r="DC5" s="998"/>
      <c r="DD5" s="998"/>
      <c r="DE5" s="998"/>
      <c r="DF5" s="999"/>
      <c r="DG5" s="1094" t="s">
        <v>365</v>
      </c>
      <c r="DH5" s="1095"/>
      <c r="DI5" s="1095"/>
      <c r="DJ5" s="1095"/>
      <c r="DK5" s="1096"/>
      <c r="DL5" s="1094" t="s">
        <v>366</v>
      </c>
      <c r="DM5" s="1095"/>
      <c r="DN5" s="1095"/>
      <c r="DO5" s="1095"/>
      <c r="DP5" s="1096"/>
      <c r="DQ5" s="997" t="s">
        <v>367</v>
      </c>
      <c r="DR5" s="998"/>
      <c r="DS5" s="998"/>
      <c r="DT5" s="998"/>
      <c r="DU5" s="999"/>
      <c r="DV5" s="997" t="s">
        <v>358</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368</v>
      </c>
      <c r="C7" s="1047"/>
      <c r="D7" s="1047"/>
      <c r="E7" s="1047"/>
      <c r="F7" s="1047"/>
      <c r="G7" s="1047"/>
      <c r="H7" s="1047"/>
      <c r="I7" s="1047"/>
      <c r="J7" s="1047"/>
      <c r="K7" s="1047"/>
      <c r="L7" s="1047"/>
      <c r="M7" s="1047"/>
      <c r="N7" s="1047"/>
      <c r="O7" s="1047"/>
      <c r="P7" s="1048"/>
      <c r="Q7" s="1100">
        <v>3783</v>
      </c>
      <c r="R7" s="1101"/>
      <c r="S7" s="1101"/>
      <c r="T7" s="1101"/>
      <c r="U7" s="1101"/>
      <c r="V7" s="1101">
        <v>3240</v>
      </c>
      <c r="W7" s="1101"/>
      <c r="X7" s="1101"/>
      <c r="Y7" s="1101"/>
      <c r="Z7" s="1101"/>
      <c r="AA7" s="1101">
        <v>543</v>
      </c>
      <c r="AB7" s="1101"/>
      <c r="AC7" s="1101"/>
      <c r="AD7" s="1101"/>
      <c r="AE7" s="1102"/>
      <c r="AF7" s="1103">
        <v>491</v>
      </c>
      <c r="AG7" s="1104"/>
      <c r="AH7" s="1104"/>
      <c r="AI7" s="1104"/>
      <c r="AJ7" s="1105"/>
      <c r="AK7" s="1087"/>
      <c r="AL7" s="1088"/>
      <c r="AM7" s="1088"/>
      <c r="AN7" s="1088"/>
      <c r="AO7" s="1088"/>
      <c r="AP7" s="1088">
        <v>3581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549</v>
      </c>
      <c r="BT7" s="1092"/>
      <c r="BU7" s="1092"/>
      <c r="BV7" s="1092"/>
      <c r="BW7" s="1092"/>
      <c r="BX7" s="1092"/>
      <c r="BY7" s="1092"/>
      <c r="BZ7" s="1092"/>
      <c r="CA7" s="1092"/>
      <c r="CB7" s="1092"/>
      <c r="CC7" s="1092"/>
      <c r="CD7" s="1092"/>
      <c r="CE7" s="1092"/>
      <c r="CF7" s="1092"/>
      <c r="CG7" s="1093"/>
      <c r="CH7" s="1084"/>
      <c r="CI7" s="1085"/>
      <c r="CJ7" s="1085"/>
      <c r="CK7" s="1085"/>
      <c r="CL7" s="1086"/>
      <c r="CM7" s="1084">
        <v>8</v>
      </c>
      <c r="CN7" s="1085"/>
      <c r="CO7" s="1085"/>
      <c r="CP7" s="1085"/>
      <c r="CQ7" s="1086"/>
      <c r="CR7" s="1084">
        <v>5</v>
      </c>
      <c r="CS7" s="1085"/>
      <c r="CT7" s="1085"/>
      <c r="CU7" s="1085"/>
      <c r="CV7" s="1086"/>
      <c r="CW7" s="1084"/>
      <c r="CX7" s="1085"/>
      <c r="CY7" s="1085"/>
      <c r="CZ7" s="1085"/>
      <c r="DA7" s="1086"/>
      <c r="DB7" s="1084"/>
      <c r="DC7" s="1085"/>
      <c r="DD7" s="1085"/>
      <c r="DE7" s="1085"/>
      <c r="DF7" s="1086"/>
      <c r="DG7" s="1084">
        <v>30</v>
      </c>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t="s">
        <v>369</v>
      </c>
      <c r="C8" s="1034"/>
      <c r="D8" s="1034"/>
      <c r="E8" s="1034"/>
      <c r="F8" s="1034"/>
      <c r="G8" s="1034"/>
      <c r="H8" s="1034"/>
      <c r="I8" s="1034"/>
      <c r="J8" s="1034"/>
      <c r="K8" s="1034"/>
      <c r="L8" s="1034"/>
      <c r="M8" s="1034"/>
      <c r="N8" s="1034"/>
      <c r="O8" s="1034"/>
      <c r="P8" s="1035"/>
      <c r="Q8" s="1039">
        <v>8</v>
      </c>
      <c r="R8" s="1040"/>
      <c r="S8" s="1040"/>
      <c r="T8" s="1040"/>
      <c r="U8" s="1040"/>
      <c r="V8" s="1040">
        <v>33</v>
      </c>
      <c r="W8" s="1040"/>
      <c r="X8" s="1040"/>
      <c r="Y8" s="1040"/>
      <c r="Z8" s="1040"/>
      <c r="AA8" s="1040">
        <v>-25</v>
      </c>
      <c r="AB8" s="1040"/>
      <c r="AC8" s="1040"/>
      <c r="AD8" s="1040"/>
      <c r="AE8" s="1041"/>
      <c r="AF8" s="1015">
        <v>-25</v>
      </c>
      <c r="AG8" s="1016"/>
      <c r="AH8" s="1016"/>
      <c r="AI8" s="1016"/>
      <c r="AJ8" s="1017"/>
      <c r="AK8" s="1082"/>
      <c r="AL8" s="1083"/>
      <c r="AM8" s="1083"/>
      <c r="AN8" s="1083"/>
      <c r="AO8" s="1083"/>
      <c r="AP8" s="1083">
        <v>7</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370</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64">
        <v>3791</v>
      </c>
      <c r="R23" s="1065"/>
      <c r="S23" s="1065"/>
      <c r="T23" s="1065"/>
      <c r="U23" s="1065"/>
      <c r="V23" s="1065">
        <v>3273</v>
      </c>
      <c r="W23" s="1065"/>
      <c r="X23" s="1065"/>
      <c r="Y23" s="1065"/>
      <c r="Z23" s="1065"/>
      <c r="AA23" s="1065">
        <v>518</v>
      </c>
      <c r="AB23" s="1065"/>
      <c r="AC23" s="1065"/>
      <c r="AD23" s="1065"/>
      <c r="AE23" s="1066"/>
      <c r="AF23" s="1067">
        <v>466</v>
      </c>
      <c r="AG23" s="1065"/>
      <c r="AH23" s="1065"/>
      <c r="AI23" s="1065"/>
      <c r="AJ23" s="1068"/>
      <c r="AK23" s="1069"/>
      <c r="AL23" s="1070"/>
      <c r="AM23" s="1070"/>
      <c r="AN23" s="1070"/>
      <c r="AO23" s="1070"/>
      <c r="AP23" s="1065">
        <v>3588</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351</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358</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383</v>
      </c>
      <c r="C28" s="1047"/>
      <c r="D28" s="1047"/>
      <c r="E28" s="1047"/>
      <c r="F28" s="1047"/>
      <c r="G28" s="1047"/>
      <c r="H28" s="1047"/>
      <c r="I28" s="1047"/>
      <c r="J28" s="1047"/>
      <c r="K28" s="1047"/>
      <c r="L28" s="1047"/>
      <c r="M28" s="1047"/>
      <c r="N28" s="1047"/>
      <c r="O28" s="1047"/>
      <c r="P28" s="1048"/>
      <c r="Q28" s="1049">
        <v>895</v>
      </c>
      <c r="R28" s="1050"/>
      <c r="S28" s="1050"/>
      <c r="T28" s="1050"/>
      <c r="U28" s="1050"/>
      <c r="V28" s="1050">
        <v>973</v>
      </c>
      <c r="W28" s="1050"/>
      <c r="X28" s="1050"/>
      <c r="Y28" s="1050"/>
      <c r="Z28" s="1050"/>
      <c r="AA28" s="1050">
        <v>-78</v>
      </c>
      <c r="AB28" s="1050"/>
      <c r="AC28" s="1050"/>
      <c r="AD28" s="1050"/>
      <c r="AE28" s="1051"/>
      <c r="AF28" s="1052">
        <v>-78</v>
      </c>
      <c r="AG28" s="1050"/>
      <c r="AH28" s="1050"/>
      <c r="AI28" s="1050"/>
      <c r="AJ28" s="1053"/>
      <c r="AK28" s="1054">
        <v>46</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384</v>
      </c>
      <c r="C29" s="1034"/>
      <c r="D29" s="1034"/>
      <c r="E29" s="1034"/>
      <c r="F29" s="1034"/>
      <c r="G29" s="1034"/>
      <c r="H29" s="1034"/>
      <c r="I29" s="1034"/>
      <c r="J29" s="1034"/>
      <c r="K29" s="1034"/>
      <c r="L29" s="1034"/>
      <c r="M29" s="1034"/>
      <c r="N29" s="1034"/>
      <c r="O29" s="1034"/>
      <c r="P29" s="1035"/>
      <c r="Q29" s="1039">
        <v>626</v>
      </c>
      <c r="R29" s="1040"/>
      <c r="S29" s="1040"/>
      <c r="T29" s="1040"/>
      <c r="U29" s="1040"/>
      <c r="V29" s="1040">
        <v>621</v>
      </c>
      <c r="W29" s="1040"/>
      <c r="X29" s="1040"/>
      <c r="Y29" s="1040"/>
      <c r="Z29" s="1040"/>
      <c r="AA29" s="1040">
        <v>5</v>
      </c>
      <c r="AB29" s="1040"/>
      <c r="AC29" s="1040"/>
      <c r="AD29" s="1040"/>
      <c r="AE29" s="1041"/>
      <c r="AF29" s="1015">
        <v>5</v>
      </c>
      <c r="AG29" s="1016"/>
      <c r="AH29" s="1016"/>
      <c r="AI29" s="1016"/>
      <c r="AJ29" s="1017"/>
      <c r="AK29" s="976">
        <v>89</v>
      </c>
      <c r="AL29" s="967"/>
      <c r="AM29" s="967"/>
      <c r="AN29" s="967"/>
      <c r="AO29" s="967"/>
      <c r="AP29" s="967"/>
      <c r="AQ29" s="967"/>
      <c r="AR29" s="967"/>
      <c r="AS29" s="967"/>
      <c r="AT29" s="967"/>
      <c r="AU29" s="967"/>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385</v>
      </c>
      <c r="C30" s="1034"/>
      <c r="D30" s="1034"/>
      <c r="E30" s="1034"/>
      <c r="F30" s="1034"/>
      <c r="G30" s="1034"/>
      <c r="H30" s="1034"/>
      <c r="I30" s="1034"/>
      <c r="J30" s="1034"/>
      <c r="K30" s="1034"/>
      <c r="L30" s="1034"/>
      <c r="M30" s="1034"/>
      <c r="N30" s="1034"/>
      <c r="O30" s="1034"/>
      <c r="P30" s="1035"/>
      <c r="Q30" s="1039">
        <v>75</v>
      </c>
      <c r="R30" s="1040"/>
      <c r="S30" s="1040"/>
      <c r="T30" s="1040"/>
      <c r="U30" s="1040"/>
      <c r="V30" s="1040">
        <v>75</v>
      </c>
      <c r="W30" s="1040"/>
      <c r="X30" s="1040"/>
      <c r="Y30" s="1040"/>
      <c r="Z30" s="1040"/>
      <c r="AA30" s="1040">
        <v>0</v>
      </c>
      <c r="AB30" s="1040"/>
      <c r="AC30" s="1040"/>
      <c r="AD30" s="1040"/>
      <c r="AE30" s="1041"/>
      <c r="AF30" s="1015">
        <v>0</v>
      </c>
      <c r="AG30" s="1016"/>
      <c r="AH30" s="1016"/>
      <c r="AI30" s="1016"/>
      <c r="AJ30" s="1017"/>
      <c r="AK30" s="976">
        <v>20</v>
      </c>
      <c r="AL30" s="967"/>
      <c r="AM30" s="967"/>
      <c r="AN30" s="967"/>
      <c r="AO30" s="967"/>
      <c r="AP30" s="967"/>
      <c r="AQ30" s="967"/>
      <c r="AR30" s="967"/>
      <c r="AS30" s="967"/>
      <c r="AT30" s="967"/>
      <c r="AU30" s="967"/>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386</v>
      </c>
      <c r="C31" s="1034"/>
      <c r="D31" s="1034"/>
      <c r="E31" s="1034"/>
      <c r="F31" s="1034"/>
      <c r="G31" s="1034"/>
      <c r="H31" s="1034"/>
      <c r="I31" s="1034"/>
      <c r="J31" s="1034"/>
      <c r="K31" s="1034"/>
      <c r="L31" s="1034"/>
      <c r="M31" s="1034"/>
      <c r="N31" s="1034"/>
      <c r="O31" s="1034"/>
      <c r="P31" s="1035"/>
      <c r="Q31" s="1039">
        <v>392</v>
      </c>
      <c r="R31" s="1040"/>
      <c r="S31" s="1040"/>
      <c r="T31" s="1040"/>
      <c r="U31" s="1040"/>
      <c r="V31" s="1040">
        <v>11</v>
      </c>
      <c r="W31" s="1040"/>
      <c r="X31" s="1040"/>
      <c r="Y31" s="1040"/>
      <c r="Z31" s="1040"/>
      <c r="AA31" s="1040">
        <v>381</v>
      </c>
      <c r="AB31" s="1040"/>
      <c r="AC31" s="1040"/>
      <c r="AD31" s="1040"/>
      <c r="AE31" s="1041"/>
      <c r="AF31" s="1015">
        <v>381</v>
      </c>
      <c r="AG31" s="1016"/>
      <c r="AH31" s="1016"/>
      <c r="AI31" s="1016"/>
      <c r="AJ31" s="1017"/>
      <c r="AK31" s="976">
        <v>1</v>
      </c>
      <c r="AL31" s="967"/>
      <c r="AM31" s="967"/>
      <c r="AN31" s="967"/>
      <c r="AO31" s="967"/>
      <c r="AP31" s="967">
        <v>114</v>
      </c>
      <c r="AQ31" s="967"/>
      <c r="AR31" s="967"/>
      <c r="AS31" s="967"/>
      <c r="AT31" s="967"/>
      <c r="AU31" s="967"/>
      <c r="AV31" s="967"/>
      <c r="AW31" s="967"/>
      <c r="AX31" s="967"/>
      <c r="AY31" s="967"/>
      <c r="AZ31" s="1038"/>
      <c r="BA31" s="1038"/>
      <c r="BB31" s="1038"/>
      <c r="BC31" s="1038"/>
      <c r="BD31" s="1038"/>
      <c r="BE31" s="1028" t="s">
        <v>387</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388</v>
      </c>
      <c r="C32" s="1034"/>
      <c r="D32" s="1034"/>
      <c r="E32" s="1034"/>
      <c r="F32" s="1034"/>
      <c r="G32" s="1034"/>
      <c r="H32" s="1034"/>
      <c r="I32" s="1034"/>
      <c r="J32" s="1034"/>
      <c r="K32" s="1034"/>
      <c r="L32" s="1034"/>
      <c r="M32" s="1034"/>
      <c r="N32" s="1034"/>
      <c r="O32" s="1034"/>
      <c r="P32" s="1035"/>
      <c r="Q32" s="1039">
        <v>245</v>
      </c>
      <c r="R32" s="1040"/>
      <c r="S32" s="1040"/>
      <c r="T32" s="1040"/>
      <c r="U32" s="1040"/>
      <c r="V32" s="1040">
        <v>245</v>
      </c>
      <c r="W32" s="1040"/>
      <c r="X32" s="1040"/>
      <c r="Y32" s="1040"/>
      <c r="Z32" s="1040"/>
      <c r="AA32" s="1040">
        <v>0</v>
      </c>
      <c r="AB32" s="1040"/>
      <c r="AC32" s="1040"/>
      <c r="AD32" s="1040"/>
      <c r="AE32" s="1041"/>
      <c r="AF32" s="1015" t="s">
        <v>111</v>
      </c>
      <c r="AG32" s="1016"/>
      <c r="AH32" s="1016"/>
      <c r="AI32" s="1016"/>
      <c r="AJ32" s="1017"/>
      <c r="AK32" s="976">
        <v>102</v>
      </c>
      <c r="AL32" s="967"/>
      <c r="AM32" s="967"/>
      <c r="AN32" s="967"/>
      <c r="AO32" s="967"/>
      <c r="AP32" s="967">
        <v>2400</v>
      </c>
      <c r="AQ32" s="967"/>
      <c r="AR32" s="967"/>
      <c r="AS32" s="967"/>
      <c r="AT32" s="967"/>
      <c r="AU32" s="967">
        <v>1476</v>
      </c>
      <c r="AV32" s="967"/>
      <c r="AW32" s="967"/>
      <c r="AX32" s="967"/>
      <c r="AY32" s="967"/>
      <c r="AZ32" s="1038"/>
      <c r="BA32" s="1038"/>
      <c r="BB32" s="1038"/>
      <c r="BC32" s="1038"/>
      <c r="BD32" s="1038"/>
      <c r="BE32" s="1028" t="s">
        <v>389</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371</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308</v>
      </c>
      <c r="AG63" s="955"/>
      <c r="AH63" s="955"/>
      <c r="AI63" s="955"/>
      <c r="AJ63" s="1026"/>
      <c r="AK63" s="1027"/>
      <c r="AL63" s="959"/>
      <c r="AM63" s="959"/>
      <c r="AN63" s="959"/>
      <c r="AO63" s="959"/>
      <c r="AP63" s="955">
        <v>2514</v>
      </c>
      <c r="AQ63" s="955"/>
      <c r="AR63" s="955"/>
      <c r="AS63" s="955"/>
      <c r="AT63" s="955"/>
      <c r="AU63" s="955">
        <v>1476</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394</v>
      </c>
      <c r="AV66" s="998"/>
      <c r="AW66" s="998"/>
      <c r="AX66" s="998"/>
      <c r="AY66" s="999"/>
      <c r="AZ66" s="997" t="s">
        <v>358</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543</v>
      </c>
      <c r="C68" s="982"/>
      <c r="D68" s="982"/>
      <c r="E68" s="982"/>
      <c r="F68" s="982"/>
      <c r="G68" s="982"/>
      <c r="H68" s="982"/>
      <c r="I68" s="982"/>
      <c r="J68" s="982"/>
      <c r="K68" s="982"/>
      <c r="L68" s="982"/>
      <c r="M68" s="982"/>
      <c r="N68" s="982"/>
      <c r="O68" s="982"/>
      <c r="P68" s="983"/>
      <c r="Q68" s="984">
        <v>333</v>
      </c>
      <c r="R68" s="978"/>
      <c r="S68" s="978"/>
      <c r="T68" s="978"/>
      <c r="U68" s="978"/>
      <c r="V68" s="978">
        <v>323</v>
      </c>
      <c r="W68" s="978"/>
      <c r="X68" s="978"/>
      <c r="Y68" s="978"/>
      <c r="Z68" s="978"/>
      <c r="AA68" s="978">
        <v>10</v>
      </c>
      <c r="AB68" s="978"/>
      <c r="AC68" s="978"/>
      <c r="AD68" s="978"/>
      <c r="AE68" s="978"/>
      <c r="AF68" s="978">
        <v>10</v>
      </c>
      <c r="AG68" s="978"/>
      <c r="AH68" s="978"/>
      <c r="AI68" s="978"/>
      <c r="AJ68" s="978"/>
      <c r="AK68" s="978">
        <v>30</v>
      </c>
      <c r="AL68" s="978"/>
      <c r="AM68" s="978"/>
      <c r="AN68" s="978"/>
      <c r="AO68" s="978"/>
      <c r="AP68" s="978">
        <v>122</v>
      </c>
      <c r="AQ68" s="978"/>
      <c r="AR68" s="978"/>
      <c r="AS68" s="978"/>
      <c r="AT68" s="978"/>
      <c r="AU68" s="978">
        <v>10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544</v>
      </c>
      <c r="C69" s="971"/>
      <c r="D69" s="971"/>
      <c r="E69" s="971"/>
      <c r="F69" s="971"/>
      <c r="G69" s="971"/>
      <c r="H69" s="971"/>
      <c r="I69" s="971"/>
      <c r="J69" s="971"/>
      <c r="K69" s="971"/>
      <c r="L69" s="971"/>
      <c r="M69" s="971"/>
      <c r="N69" s="971"/>
      <c r="O69" s="971"/>
      <c r="P69" s="972"/>
      <c r="Q69" s="973">
        <v>5719</v>
      </c>
      <c r="R69" s="967"/>
      <c r="S69" s="967"/>
      <c r="T69" s="967"/>
      <c r="U69" s="967"/>
      <c r="V69" s="967">
        <v>5670</v>
      </c>
      <c r="W69" s="967"/>
      <c r="X69" s="967"/>
      <c r="Y69" s="967"/>
      <c r="Z69" s="967"/>
      <c r="AA69" s="967">
        <v>49</v>
      </c>
      <c r="AB69" s="967"/>
      <c r="AC69" s="967"/>
      <c r="AD69" s="967"/>
      <c r="AE69" s="967"/>
      <c r="AF69" s="967">
        <v>49</v>
      </c>
      <c r="AG69" s="967"/>
      <c r="AH69" s="967"/>
      <c r="AI69" s="967"/>
      <c r="AJ69" s="967"/>
      <c r="AK69" s="967">
        <v>5</v>
      </c>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545</v>
      </c>
      <c r="C70" s="971"/>
      <c r="D70" s="971"/>
      <c r="E70" s="971"/>
      <c r="F70" s="971"/>
      <c r="G70" s="971"/>
      <c r="H70" s="971"/>
      <c r="I70" s="971"/>
      <c r="J70" s="971"/>
      <c r="K70" s="971"/>
      <c r="L70" s="971"/>
      <c r="M70" s="971"/>
      <c r="N70" s="971"/>
      <c r="O70" s="971"/>
      <c r="P70" s="972"/>
      <c r="Q70" s="973">
        <v>98</v>
      </c>
      <c r="R70" s="967"/>
      <c r="S70" s="967"/>
      <c r="T70" s="967"/>
      <c r="U70" s="967"/>
      <c r="V70" s="967">
        <v>84</v>
      </c>
      <c r="W70" s="967"/>
      <c r="X70" s="967"/>
      <c r="Y70" s="967"/>
      <c r="Z70" s="967"/>
      <c r="AA70" s="967">
        <v>14</v>
      </c>
      <c r="AB70" s="967"/>
      <c r="AC70" s="967"/>
      <c r="AD70" s="967"/>
      <c r="AE70" s="967"/>
      <c r="AF70" s="967">
        <v>14</v>
      </c>
      <c r="AG70" s="967"/>
      <c r="AH70" s="967"/>
      <c r="AI70" s="967"/>
      <c r="AJ70" s="967"/>
      <c r="AK70" s="967"/>
      <c r="AL70" s="967"/>
      <c r="AM70" s="967"/>
      <c r="AN70" s="967"/>
      <c r="AO70" s="967"/>
      <c r="AP70" s="967">
        <v>8</v>
      </c>
      <c r="AQ70" s="967"/>
      <c r="AR70" s="967"/>
      <c r="AS70" s="967"/>
      <c r="AT70" s="967"/>
      <c r="AU70" s="967">
        <v>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546</v>
      </c>
      <c r="C71" s="971"/>
      <c r="D71" s="971"/>
      <c r="E71" s="971"/>
      <c r="F71" s="971"/>
      <c r="G71" s="971"/>
      <c r="H71" s="971"/>
      <c r="I71" s="971"/>
      <c r="J71" s="971"/>
      <c r="K71" s="971"/>
      <c r="L71" s="971"/>
      <c r="M71" s="971"/>
      <c r="N71" s="971"/>
      <c r="O71" s="971"/>
      <c r="P71" s="972"/>
      <c r="Q71" s="973">
        <v>14880</v>
      </c>
      <c r="R71" s="967"/>
      <c r="S71" s="967"/>
      <c r="T71" s="967"/>
      <c r="U71" s="967"/>
      <c r="V71" s="967">
        <v>14267</v>
      </c>
      <c r="W71" s="967"/>
      <c r="X71" s="967"/>
      <c r="Y71" s="967"/>
      <c r="Z71" s="967"/>
      <c r="AA71" s="967">
        <v>613</v>
      </c>
      <c r="AB71" s="967"/>
      <c r="AC71" s="967"/>
      <c r="AD71" s="967"/>
      <c r="AE71" s="967"/>
      <c r="AF71" s="967">
        <v>613</v>
      </c>
      <c r="AG71" s="967"/>
      <c r="AH71" s="967"/>
      <c r="AI71" s="967"/>
      <c r="AJ71" s="967"/>
      <c r="AK71" s="967"/>
      <c r="AL71" s="967"/>
      <c r="AM71" s="967"/>
      <c r="AN71" s="967"/>
      <c r="AO71" s="967"/>
      <c r="AP71" s="967">
        <v>1793</v>
      </c>
      <c r="AQ71" s="967"/>
      <c r="AR71" s="967"/>
      <c r="AS71" s="967"/>
      <c r="AT71" s="967"/>
      <c r="AU71" s="967">
        <v>15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547</v>
      </c>
      <c r="C72" s="971"/>
      <c r="D72" s="971"/>
      <c r="E72" s="971"/>
      <c r="F72" s="971"/>
      <c r="G72" s="971"/>
      <c r="H72" s="971"/>
      <c r="I72" s="971"/>
      <c r="J72" s="971"/>
      <c r="K72" s="971"/>
      <c r="L72" s="971"/>
      <c r="M72" s="971"/>
      <c r="N72" s="971"/>
      <c r="O72" s="971"/>
      <c r="P72" s="972"/>
      <c r="Q72" s="973">
        <v>1264</v>
      </c>
      <c r="R72" s="967"/>
      <c r="S72" s="967"/>
      <c r="T72" s="967"/>
      <c r="U72" s="967"/>
      <c r="V72" s="967">
        <v>1210</v>
      </c>
      <c r="W72" s="967"/>
      <c r="X72" s="967"/>
      <c r="Y72" s="967"/>
      <c r="Z72" s="967"/>
      <c r="AA72" s="967">
        <v>53</v>
      </c>
      <c r="AB72" s="967"/>
      <c r="AC72" s="967"/>
      <c r="AD72" s="967"/>
      <c r="AE72" s="967"/>
      <c r="AF72" s="967">
        <v>53</v>
      </c>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548</v>
      </c>
      <c r="C73" s="971"/>
      <c r="D73" s="971"/>
      <c r="E73" s="971"/>
      <c r="F73" s="971"/>
      <c r="G73" s="971"/>
      <c r="H73" s="971"/>
      <c r="I73" s="971"/>
      <c r="J73" s="971"/>
      <c r="K73" s="971"/>
      <c r="L73" s="971"/>
      <c r="M73" s="971"/>
      <c r="N73" s="971"/>
      <c r="O73" s="971"/>
      <c r="P73" s="972"/>
      <c r="Q73" s="973">
        <v>167</v>
      </c>
      <c r="R73" s="967"/>
      <c r="S73" s="967"/>
      <c r="T73" s="967"/>
      <c r="U73" s="967"/>
      <c r="V73" s="967">
        <v>160</v>
      </c>
      <c r="W73" s="967"/>
      <c r="X73" s="967"/>
      <c r="Y73" s="967"/>
      <c r="Z73" s="967"/>
      <c r="AA73" s="967">
        <v>7</v>
      </c>
      <c r="AB73" s="967"/>
      <c r="AC73" s="967"/>
      <c r="AD73" s="967"/>
      <c r="AE73" s="967"/>
      <c r="AF73" s="967">
        <v>7</v>
      </c>
      <c r="AG73" s="967"/>
      <c r="AH73" s="967"/>
      <c r="AI73" s="967"/>
      <c r="AJ73" s="967"/>
      <c r="AK73" s="967">
        <v>6</v>
      </c>
      <c r="AL73" s="967"/>
      <c r="AM73" s="967"/>
      <c r="AN73" s="967"/>
      <c r="AO73" s="967"/>
      <c r="AP73" s="967">
        <v>297</v>
      </c>
      <c r="AQ73" s="967"/>
      <c r="AR73" s="967"/>
      <c r="AS73" s="967"/>
      <c r="AT73" s="967"/>
      <c r="AU73" s="967">
        <v>21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746</v>
      </c>
      <c r="AG88" s="955"/>
      <c r="AH88" s="955"/>
      <c r="AI88" s="955"/>
      <c r="AJ88" s="955"/>
      <c r="AK88" s="959"/>
      <c r="AL88" s="959"/>
      <c r="AM88" s="959"/>
      <c r="AN88" s="959"/>
      <c r="AO88" s="959"/>
      <c r="AP88" s="955">
        <v>2220</v>
      </c>
      <c r="AQ88" s="955"/>
      <c r="AR88" s="955"/>
      <c r="AS88" s="955"/>
      <c r="AT88" s="955"/>
      <c r="AU88" s="955">
        <v>47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c r="CX102" s="947"/>
      <c r="CY102" s="947"/>
      <c r="CZ102" s="947"/>
      <c r="DA102" s="948"/>
      <c r="DB102" s="946"/>
      <c r="DC102" s="947"/>
      <c r="DD102" s="947"/>
      <c r="DE102" s="947"/>
      <c r="DF102" s="948"/>
      <c r="DG102" s="946">
        <v>30</v>
      </c>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289</v>
      </c>
      <c r="AG109" s="888"/>
      <c r="AH109" s="888"/>
      <c r="AI109" s="888"/>
      <c r="AJ109" s="889"/>
      <c r="AK109" s="890" t="s">
        <v>288</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289</v>
      </c>
      <c r="BW109" s="888"/>
      <c r="BX109" s="888"/>
      <c r="BY109" s="888"/>
      <c r="BZ109" s="889"/>
      <c r="CA109" s="890" t="s">
        <v>288</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289</v>
      </c>
      <c r="DM109" s="888"/>
      <c r="DN109" s="888"/>
      <c r="DO109" s="888"/>
      <c r="DP109" s="889"/>
      <c r="DQ109" s="890" t="s">
        <v>288</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436682</v>
      </c>
      <c r="AB110" s="873"/>
      <c r="AC110" s="873"/>
      <c r="AD110" s="873"/>
      <c r="AE110" s="874"/>
      <c r="AF110" s="875">
        <v>403505</v>
      </c>
      <c r="AG110" s="873"/>
      <c r="AH110" s="873"/>
      <c r="AI110" s="873"/>
      <c r="AJ110" s="874"/>
      <c r="AK110" s="875">
        <v>407325</v>
      </c>
      <c r="AL110" s="873"/>
      <c r="AM110" s="873"/>
      <c r="AN110" s="873"/>
      <c r="AO110" s="874"/>
      <c r="AP110" s="876">
        <v>22.7</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3768277</v>
      </c>
      <c r="BR110" s="800"/>
      <c r="BS110" s="800"/>
      <c r="BT110" s="800"/>
      <c r="BU110" s="800"/>
      <c r="BV110" s="800">
        <v>3633411</v>
      </c>
      <c r="BW110" s="800"/>
      <c r="BX110" s="800"/>
      <c r="BY110" s="800"/>
      <c r="BZ110" s="800"/>
      <c r="CA110" s="800">
        <v>3588220</v>
      </c>
      <c r="CB110" s="800"/>
      <c r="CC110" s="800"/>
      <c r="CD110" s="800"/>
      <c r="CE110" s="800"/>
      <c r="CF110" s="861">
        <v>200.2</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37497</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37497</v>
      </c>
      <c r="BR111" s="771"/>
      <c r="BS111" s="771"/>
      <c r="BT111" s="771"/>
      <c r="BU111" s="771"/>
      <c r="BV111" s="771">
        <v>37498</v>
      </c>
      <c r="BW111" s="771"/>
      <c r="BX111" s="771"/>
      <c r="BY111" s="771"/>
      <c r="BZ111" s="771"/>
      <c r="CA111" s="771">
        <v>37499</v>
      </c>
      <c r="CB111" s="771"/>
      <c r="CC111" s="771"/>
      <c r="CD111" s="771"/>
      <c r="CE111" s="771"/>
      <c r="CF111" s="848">
        <v>2.1</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414</v>
      </c>
      <c r="DH111" s="771"/>
      <c r="DI111" s="771"/>
      <c r="DJ111" s="771"/>
      <c r="DK111" s="771"/>
      <c r="DL111" s="771" t="s">
        <v>414</v>
      </c>
      <c r="DM111" s="771"/>
      <c r="DN111" s="771"/>
      <c r="DO111" s="771"/>
      <c r="DP111" s="771"/>
      <c r="DQ111" s="771" t="s">
        <v>414</v>
      </c>
      <c r="DR111" s="771"/>
      <c r="DS111" s="771"/>
      <c r="DT111" s="771"/>
      <c r="DU111" s="771"/>
      <c r="DV111" s="823" t="s">
        <v>414</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1468440</v>
      </c>
      <c r="BR112" s="771"/>
      <c r="BS112" s="771"/>
      <c r="BT112" s="771"/>
      <c r="BU112" s="771"/>
      <c r="BV112" s="771">
        <v>1479816</v>
      </c>
      <c r="BW112" s="771"/>
      <c r="BX112" s="771"/>
      <c r="BY112" s="771"/>
      <c r="BZ112" s="771"/>
      <c r="CA112" s="771">
        <v>1476122</v>
      </c>
      <c r="CB112" s="771"/>
      <c r="CC112" s="771"/>
      <c r="CD112" s="771"/>
      <c r="CE112" s="771"/>
      <c r="CF112" s="848">
        <v>82.4</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82182</v>
      </c>
      <c r="AB113" s="909"/>
      <c r="AC113" s="909"/>
      <c r="AD113" s="909"/>
      <c r="AE113" s="910"/>
      <c r="AF113" s="911">
        <v>76252</v>
      </c>
      <c r="AG113" s="909"/>
      <c r="AH113" s="909"/>
      <c r="AI113" s="909"/>
      <c r="AJ113" s="910"/>
      <c r="AK113" s="911">
        <v>80400</v>
      </c>
      <c r="AL113" s="909"/>
      <c r="AM113" s="909"/>
      <c r="AN113" s="909"/>
      <c r="AO113" s="910"/>
      <c r="AP113" s="912">
        <v>4.5</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55657</v>
      </c>
      <c r="BR113" s="771"/>
      <c r="BS113" s="771"/>
      <c r="BT113" s="771"/>
      <c r="BU113" s="771"/>
      <c r="BV113" s="771">
        <v>44199</v>
      </c>
      <c r="BW113" s="771"/>
      <c r="BX113" s="771"/>
      <c r="BY113" s="771"/>
      <c r="BZ113" s="771"/>
      <c r="CA113" s="771">
        <v>46987</v>
      </c>
      <c r="CB113" s="771"/>
      <c r="CC113" s="771"/>
      <c r="CD113" s="771"/>
      <c r="CE113" s="771"/>
      <c r="CF113" s="848">
        <v>2.6</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5019</v>
      </c>
      <c r="AB114" s="784"/>
      <c r="AC114" s="784"/>
      <c r="AD114" s="784"/>
      <c r="AE114" s="785"/>
      <c r="AF114" s="786">
        <v>8146</v>
      </c>
      <c r="AG114" s="784"/>
      <c r="AH114" s="784"/>
      <c r="AI114" s="784"/>
      <c r="AJ114" s="785"/>
      <c r="AK114" s="786">
        <v>4526</v>
      </c>
      <c r="AL114" s="784"/>
      <c r="AM114" s="784"/>
      <c r="AN114" s="784"/>
      <c r="AO114" s="785"/>
      <c r="AP114" s="754">
        <v>0.3</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616029</v>
      </c>
      <c r="BR114" s="771"/>
      <c r="BS114" s="771"/>
      <c r="BT114" s="771"/>
      <c r="BU114" s="771"/>
      <c r="BV114" s="771">
        <v>697279</v>
      </c>
      <c r="BW114" s="771"/>
      <c r="BX114" s="771"/>
      <c r="BY114" s="771"/>
      <c r="BZ114" s="771"/>
      <c r="CA114" s="771">
        <v>497856</v>
      </c>
      <c r="CB114" s="771"/>
      <c r="CC114" s="771"/>
      <c r="CD114" s="771"/>
      <c r="CE114" s="771"/>
      <c r="CF114" s="848">
        <v>27.8</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v>37498</v>
      </c>
      <c r="DM115" s="784"/>
      <c r="DN115" s="784"/>
      <c r="DO115" s="784"/>
      <c r="DP115" s="785"/>
      <c r="DQ115" s="786">
        <v>37499</v>
      </c>
      <c r="DR115" s="784"/>
      <c r="DS115" s="784"/>
      <c r="DT115" s="784"/>
      <c r="DU115" s="785"/>
      <c r="DV115" s="754">
        <v>2.1</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523883</v>
      </c>
      <c r="AB117" s="895"/>
      <c r="AC117" s="895"/>
      <c r="AD117" s="895"/>
      <c r="AE117" s="896"/>
      <c r="AF117" s="898">
        <v>487903</v>
      </c>
      <c r="AG117" s="895"/>
      <c r="AH117" s="895"/>
      <c r="AI117" s="895"/>
      <c r="AJ117" s="896"/>
      <c r="AK117" s="898">
        <v>492251</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289</v>
      </c>
      <c r="AG118" s="888"/>
      <c r="AH118" s="888"/>
      <c r="AI118" s="888"/>
      <c r="AJ118" s="889"/>
      <c r="AK118" s="890" t="s">
        <v>288</v>
      </c>
      <c r="AL118" s="888"/>
      <c r="AM118" s="888"/>
      <c r="AN118" s="888"/>
      <c r="AO118" s="889"/>
      <c r="AP118" s="891" t="s">
        <v>405</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434</v>
      </c>
      <c r="BP118" s="838"/>
      <c r="BQ118" s="857">
        <v>5945900</v>
      </c>
      <c r="BR118" s="858"/>
      <c r="BS118" s="858"/>
      <c r="BT118" s="858"/>
      <c r="BU118" s="858"/>
      <c r="BV118" s="858">
        <v>5892203</v>
      </c>
      <c r="BW118" s="858"/>
      <c r="BX118" s="858"/>
      <c r="BY118" s="858"/>
      <c r="BZ118" s="858"/>
      <c r="CA118" s="858">
        <v>5646684</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1691973</v>
      </c>
      <c r="BR119" s="800"/>
      <c r="BS119" s="800"/>
      <c r="BT119" s="800"/>
      <c r="BU119" s="800"/>
      <c r="BV119" s="800">
        <v>1693468</v>
      </c>
      <c r="BW119" s="800"/>
      <c r="BX119" s="800"/>
      <c r="BY119" s="800"/>
      <c r="BZ119" s="800"/>
      <c r="CA119" s="800">
        <v>1697007</v>
      </c>
      <c r="CB119" s="800"/>
      <c r="CC119" s="800"/>
      <c r="CD119" s="800"/>
      <c r="CE119" s="800"/>
      <c r="CF119" s="861">
        <v>94.7</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68699</v>
      </c>
      <c r="BR120" s="771"/>
      <c r="BS120" s="771"/>
      <c r="BT120" s="771"/>
      <c r="BU120" s="771"/>
      <c r="BV120" s="771">
        <v>41612</v>
      </c>
      <c r="BW120" s="771"/>
      <c r="BX120" s="771"/>
      <c r="BY120" s="771"/>
      <c r="BZ120" s="771"/>
      <c r="CA120" s="771">
        <v>24905</v>
      </c>
      <c r="CB120" s="771"/>
      <c r="CC120" s="771"/>
      <c r="CD120" s="771"/>
      <c r="CE120" s="771"/>
      <c r="CF120" s="848">
        <v>1.4</v>
      </c>
      <c r="CG120" s="849"/>
      <c r="CH120" s="849"/>
      <c r="CI120" s="849"/>
      <c r="CJ120" s="849"/>
      <c r="CK120" s="850" t="s">
        <v>440</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1468440</v>
      </c>
      <c r="DH120" s="800"/>
      <c r="DI120" s="800"/>
      <c r="DJ120" s="800"/>
      <c r="DK120" s="800"/>
      <c r="DL120" s="800">
        <v>1479816</v>
      </c>
      <c r="DM120" s="800"/>
      <c r="DN120" s="800"/>
      <c r="DO120" s="800"/>
      <c r="DP120" s="800"/>
      <c r="DQ120" s="800">
        <v>1476122</v>
      </c>
      <c r="DR120" s="800"/>
      <c r="DS120" s="800"/>
      <c r="DT120" s="800"/>
      <c r="DU120" s="800"/>
      <c r="DV120" s="801">
        <v>82.4</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4354541</v>
      </c>
      <c r="BR121" s="858"/>
      <c r="BS121" s="858"/>
      <c r="BT121" s="858"/>
      <c r="BU121" s="858"/>
      <c r="BV121" s="858">
        <v>4170506</v>
      </c>
      <c r="BW121" s="858"/>
      <c r="BX121" s="858"/>
      <c r="BY121" s="858"/>
      <c r="BZ121" s="858"/>
      <c r="CA121" s="858">
        <v>3929172</v>
      </c>
      <c r="CB121" s="858"/>
      <c r="CC121" s="858"/>
      <c r="CD121" s="858"/>
      <c r="CE121" s="858"/>
      <c r="CF121" s="859">
        <v>219.3</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t="s">
        <v>111</v>
      </c>
      <c r="DH121" s="771"/>
      <c r="DI121" s="771"/>
      <c r="DJ121" s="771"/>
      <c r="DK121" s="771"/>
      <c r="DL121" s="771" t="s">
        <v>111</v>
      </c>
      <c r="DM121" s="771"/>
      <c r="DN121" s="771"/>
      <c r="DO121" s="771"/>
      <c r="DP121" s="771"/>
      <c r="DQ121" s="771" t="s">
        <v>111</v>
      </c>
      <c r="DR121" s="771"/>
      <c r="DS121" s="771"/>
      <c r="DT121" s="771"/>
      <c r="DU121" s="771"/>
      <c r="DV121" s="823" t="s">
        <v>111</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443</v>
      </c>
      <c r="BP122" s="838"/>
      <c r="BQ122" s="839">
        <v>6115213</v>
      </c>
      <c r="BR122" s="840"/>
      <c r="BS122" s="840"/>
      <c r="BT122" s="840"/>
      <c r="BU122" s="840"/>
      <c r="BV122" s="840">
        <v>5905586</v>
      </c>
      <c r="BW122" s="840"/>
      <c r="BX122" s="840"/>
      <c r="BY122" s="840"/>
      <c r="BZ122" s="840"/>
      <c r="CA122" s="840">
        <v>5651084</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454</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12142</v>
      </c>
      <c r="AB128" s="724"/>
      <c r="AC128" s="724"/>
      <c r="AD128" s="724"/>
      <c r="AE128" s="725"/>
      <c r="AF128" s="726">
        <v>6311</v>
      </c>
      <c r="AG128" s="724"/>
      <c r="AH128" s="724"/>
      <c r="AI128" s="724"/>
      <c r="AJ128" s="725"/>
      <c r="AK128" s="726">
        <v>11986</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2210297</v>
      </c>
      <c r="AB129" s="784"/>
      <c r="AC129" s="784"/>
      <c r="AD129" s="784"/>
      <c r="AE129" s="785"/>
      <c r="AF129" s="786">
        <v>2252849</v>
      </c>
      <c r="AG129" s="784"/>
      <c r="AH129" s="784"/>
      <c r="AI129" s="784"/>
      <c r="AJ129" s="785"/>
      <c r="AK129" s="786">
        <v>2228250</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3.3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427546</v>
      </c>
      <c r="AB130" s="784"/>
      <c r="AC130" s="784"/>
      <c r="AD130" s="784"/>
      <c r="AE130" s="785"/>
      <c r="AF130" s="786">
        <v>428845</v>
      </c>
      <c r="AG130" s="784"/>
      <c r="AH130" s="784"/>
      <c r="AI130" s="784"/>
      <c r="AJ130" s="785"/>
      <c r="AK130" s="786">
        <v>436333</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1782751</v>
      </c>
      <c r="AB131" s="717"/>
      <c r="AC131" s="717"/>
      <c r="AD131" s="717"/>
      <c r="AE131" s="718"/>
      <c r="AF131" s="719">
        <v>1824004</v>
      </c>
      <c r="AG131" s="717"/>
      <c r="AH131" s="717"/>
      <c r="AI131" s="717"/>
      <c r="AJ131" s="718"/>
      <c r="AK131" s="719">
        <v>1791917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4.7227571319999999</v>
      </c>
      <c r="AB132" s="740"/>
      <c r="AC132" s="740"/>
      <c r="AD132" s="740"/>
      <c r="AE132" s="741"/>
      <c r="AF132" s="742">
        <v>2.8918247990000001</v>
      </c>
      <c r="AG132" s="740"/>
      <c r="AH132" s="740"/>
      <c r="AI132" s="740"/>
      <c r="AJ132" s="741"/>
      <c r="AK132" s="742">
        <v>2.451676054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7.7</v>
      </c>
      <c r="AB133" s="749"/>
      <c r="AC133" s="749"/>
      <c r="AD133" s="749"/>
      <c r="AE133" s="750"/>
      <c r="AF133" s="748">
        <v>5.5</v>
      </c>
      <c r="AG133" s="749"/>
      <c r="AH133" s="749"/>
      <c r="AI133" s="749"/>
      <c r="AJ133" s="750"/>
      <c r="AK133" s="748">
        <v>3.3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801285</v>
      </c>
      <c r="L9" s="264">
        <v>103485</v>
      </c>
      <c r="M9" s="265">
        <v>110200</v>
      </c>
      <c r="N9" s="266">
        <v>-6.1</v>
      </c>
    </row>
    <row r="10" spans="1:16">
      <c r="A10" s="248"/>
      <c r="B10" s="244"/>
      <c r="C10" s="244"/>
      <c r="D10" s="244"/>
      <c r="E10" s="244"/>
      <c r="F10" s="244"/>
      <c r="G10" s="1133" t="s">
        <v>476</v>
      </c>
      <c r="H10" s="1134"/>
      <c r="I10" s="1134"/>
      <c r="J10" s="1135"/>
      <c r="K10" s="267">
        <v>32125</v>
      </c>
      <c r="L10" s="268">
        <v>4149</v>
      </c>
      <c r="M10" s="269">
        <v>10910</v>
      </c>
      <c r="N10" s="270">
        <v>-62</v>
      </c>
    </row>
    <row r="11" spans="1:16" ht="13.5" customHeight="1">
      <c r="A11" s="248"/>
      <c r="B11" s="244"/>
      <c r="C11" s="244"/>
      <c r="D11" s="244"/>
      <c r="E11" s="244"/>
      <c r="F11" s="244"/>
      <c r="G11" s="1133" t="s">
        <v>477</v>
      </c>
      <c r="H11" s="1134"/>
      <c r="I11" s="1134"/>
      <c r="J11" s="1135"/>
      <c r="K11" s="267">
        <v>103267</v>
      </c>
      <c r="L11" s="268">
        <v>13337</v>
      </c>
      <c r="M11" s="269">
        <v>15361</v>
      </c>
      <c r="N11" s="270">
        <v>-13.2</v>
      </c>
    </row>
    <row r="12" spans="1:16" ht="13.5" customHeight="1">
      <c r="A12" s="248"/>
      <c r="B12" s="244"/>
      <c r="C12" s="244"/>
      <c r="D12" s="244"/>
      <c r="E12" s="244"/>
      <c r="F12" s="244"/>
      <c r="G12" s="1133" t="s">
        <v>478</v>
      </c>
      <c r="H12" s="1134"/>
      <c r="I12" s="1134"/>
      <c r="J12" s="1135"/>
      <c r="K12" s="267" t="s">
        <v>479</v>
      </c>
      <c r="L12" s="268" t="s">
        <v>479</v>
      </c>
      <c r="M12" s="269">
        <v>1384</v>
      </c>
      <c r="N12" s="270" t="s">
        <v>479</v>
      </c>
    </row>
    <row r="13" spans="1:16" ht="13.5" customHeight="1">
      <c r="A13" s="248"/>
      <c r="B13" s="244"/>
      <c r="C13" s="244"/>
      <c r="D13" s="244"/>
      <c r="E13" s="244"/>
      <c r="F13" s="244"/>
      <c r="G13" s="1133" t="s">
        <v>480</v>
      </c>
      <c r="H13" s="1134"/>
      <c r="I13" s="1134"/>
      <c r="J13" s="1135"/>
      <c r="K13" s="267" t="s">
        <v>479</v>
      </c>
      <c r="L13" s="268" t="s">
        <v>479</v>
      </c>
      <c r="M13" s="269" t="s">
        <v>479</v>
      </c>
      <c r="N13" s="270" t="s">
        <v>479</v>
      </c>
    </row>
    <row r="14" spans="1:16" ht="13.5" customHeight="1">
      <c r="A14" s="248"/>
      <c r="B14" s="244"/>
      <c r="C14" s="244"/>
      <c r="D14" s="244"/>
      <c r="E14" s="244"/>
      <c r="F14" s="244"/>
      <c r="G14" s="1133" t="s">
        <v>481</v>
      </c>
      <c r="H14" s="1134"/>
      <c r="I14" s="1134"/>
      <c r="J14" s="1135"/>
      <c r="K14" s="267">
        <v>34971</v>
      </c>
      <c r="L14" s="268">
        <v>4516</v>
      </c>
      <c r="M14" s="269">
        <v>5179</v>
      </c>
      <c r="N14" s="270">
        <v>-12.8</v>
      </c>
    </row>
    <row r="15" spans="1:16" ht="13.5" customHeight="1">
      <c r="A15" s="248"/>
      <c r="B15" s="244"/>
      <c r="C15" s="244"/>
      <c r="D15" s="244"/>
      <c r="E15" s="244"/>
      <c r="F15" s="244"/>
      <c r="G15" s="1133" t="s">
        <v>482</v>
      </c>
      <c r="H15" s="1134"/>
      <c r="I15" s="1134"/>
      <c r="J15" s="1135"/>
      <c r="K15" s="267" t="s">
        <v>479</v>
      </c>
      <c r="L15" s="268" t="s">
        <v>479</v>
      </c>
      <c r="M15" s="269">
        <v>2730</v>
      </c>
      <c r="N15" s="270" t="s">
        <v>479</v>
      </c>
    </row>
    <row r="16" spans="1:16">
      <c r="A16" s="248"/>
      <c r="B16" s="244"/>
      <c r="C16" s="244"/>
      <c r="D16" s="244"/>
      <c r="E16" s="244"/>
      <c r="F16" s="244"/>
      <c r="G16" s="1136" t="s">
        <v>483</v>
      </c>
      <c r="H16" s="1137"/>
      <c r="I16" s="1137"/>
      <c r="J16" s="1138"/>
      <c r="K16" s="268">
        <v>-91942</v>
      </c>
      <c r="L16" s="268">
        <v>-11874</v>
      </c>
      <c r="M16" s="269">
        <v>-11587</v>
      </c>
      <c r="N16" s="270">
        <v>2.5</v>
      </c>
    </row>
    <row r="17" spans="1:16">
      <c r="A17" s="248"/>
      <c r="B17" s="244"/>
      <c r="C17" s="244"/>
      <c r="D17" s="244"/>
      <c r="E17" s="244"/>
      <c r="F17" s="244"/>
      <c r="G17" s="1136" t="s">
        <v>171</v>
      </c>
      <c r="H17" s="1137"/>
      <c r="I17" s="1137"/>
      <c r="J17" s="1138"/>
      <c r="K17" s="268">
        <v>879706</v>
      </c>
      <c r="L17" s="268">
        <v>113613</v>
      </c>
      <c r="M17" s="269">
        <v>134177</v>
      </c>
      <c r="N17" s="270">
        <v>-15.3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11.62</v>
      </c>
      <c r="L21" s="281">
        <v>12.44</v>
      </c>
      <c r="M21" s="282">
        <v>-0.82</v>
      </c>
      <c r="N21" s="249"/>
      <c r="O21" s="283"/>
      <c r="P21" s="279"/>
    </row>
    <row r="22" spans="1:16" s="284" customFormat="1">
      <c r="A22" s="279"/>
      <c r="B22" s="249"/>
      <c r="C22" s="249"/>
      <c r="D22" s="249"/>
      <c r="E22" s="249"/>
      <c r="F22" s="249"/>
      <c r="G22" s="1130" t="s">
        <v>489</v>
      </c>
      <c r="H22" s="1131"/>
      <c r="I22" s="1131"/>
      <c r="J22" s="1132"/>
      <c r="K22" s="285">
        <v>93</v>
      </c>
      <c r="L22" s="286">
        <v>95.1</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407325</v>
      </c>
      <c r="L32" s="294">
        <v>52606</v>
      </c>
      <c r="M32" s="295">
        <v>69383</v>
      </c>
      <c r="N32" s="296">
        <v>-24.2</v>
      </c>
    </row>
    <row r="33" spans="1:16" ht="13.5" customHeight="1">
      <c r="A33" s="248"/>
      <c r="B33" s="244"/>
      <c r="C33" s="244"/>
      <c r="D33" s="244"/>
      <c r="E33" s="244"/>
      <c r="F33" s="244"/>
      <c r="G33" s="1121" t="s">
        <v>493</v>
      </c>
      <c r="H33" s="1122"/>
      <c r="I33" s="1122"/>
      <c r="J33" s="1123"/>
      <c r="K33" s="294" t="s">
        <v>479</v>
      </c>
      <c r="L33" s="294" t="s">
        <v>479</v>
      </c>
      <c r="M33" s="295" t="s">
        <v>479</v>
      </c>
      <c r="N33" s="296" t="s">
        <v>479</v>
      </c>
    </row>
    <row r="34" spans="1:16" ht="27" customHeight="1">
      <c r="A34" s="248"/>
      <c r="B34" s="244"/>
      <c r="C34" s="244"/>
      <c r="D34" s="244"/>
      <c r="E34" s="244"/>
      <c r="F34" s="244"/>
      <c r="G34" s="1121" t="s">
        <v>494</v>
      </c>
      <c r="H34" s="1122"/>
      <c r="I34" s="1122"/>
      <c r="J34" s="1123"/>
      <c r="K34" s="294" t="s">
        <v>479</v>
      </c>
      <c r="L34" s="294" t="s">
        <v>479</v>
      </c>
      <c r="M34" s="295" t="s">
        <v>479</v>
      </c>
      <c r="N34" s="296" t="s">
        <v>479</v>
      </c>
    </row>
    <row r="35" spans="1:16" ht="27" customHeight="1">
      <c r="A35" s="248"/>
      <c r="B35" s="244"/>
      <c r="C35" s="244"/>
      <c r="D35" s="244"/>
      <c r="E35" s="244"/>
      <c r="F35" s="244"/>
      <c r="G35" s="1121" t="s">
        <v>495</v>
      </c>
      <c r="H35" s="1122"/>
      <c r="I35" s="1122"/>
      <c r="J35" s="1123"/>
      <c r="K35" s="294">
        <v>80400</v>
      </c>
      <c r="L35" s="294">
        <v>10384</v>
      </c>
      <c r="M35" s="295">
        <v>19734</v>
      </c>
      <c r="N35" s="296">
        <v>-47.4</v>
      </c>
    </row>
    <row r="36" spans="1:16" ht="27" customHeight="1">
      <c r="A36" s="248"/>
      <c r="B36" s="244"/>
      <c r="C36" s="244"/>
      <c r="D36" s="244"/>
      <c r="E36" s="244"/>
      <c r="F36" s="244"/>
      <c r="G36" s="1121" t="s">
        <v>496</v>
      </c>
      <c r="H36" s="1122"/>
      <c r="I36" s="1122"/>
      <c r="J36" s="1123"/>
      <c r="K36" s="294">
        <v>4526</v>
      </c>
      <c r="L36" s="294">
        <v>585</v>
      </c>
      <c r="M36" s="295">
        <v>4902</v>
      </c>
      <c r="N36" s="296">
        <v>-88.1</v>
      </c>
    </row>
    <row r="37" spans="1:16" ht="13.5" customHeight="1">
      <c r="A37" s="248"/>
      <c r="B37" s="244"/>
      <c r="C37" s="244"/>
      <c r="D37" s="244"/>
      <c r="E37" s="244"/>
      <c r="F37" s="244"/>
      <c r="G37" s="1121" t="s">
        <v>497</v>
      </c>
      <c r="H37" s="1122"/>
      <c r="I37" s="1122"/>
      <c r="J37" s="1123"/>
      <c r="K37" s="294" t="s">
        <v>479</v>
      </c>
      <c r="L37" s="294" t="s">
        <v>479</v>
      </c>
      <c r="M37" s="295">
        <v>1542</v>
      </c>
      <c r="N37" s="296" t="s">
        <v>479</v>
      </c>
    </row>
    <row r="38" spans="1:16" ht="27" customHeight="1">
      <c r="A38" s="248"/>
      <c r="B38" s="244"/>
      <c r="C38" s="244"/>
      <c r="D38" s="244"/>
      <c r="E38" s="244"/>
      <c r="F38" s="244"/>
      <c r="G38" s="1124" t="s">
        <v>498</v>
      </c>
      <c r="H38" s="1125"/>
      <c r="I38" s="1125"/>
      <c r="J38" s="1126"/>
      <c r="K38" s="297" t="s">
        <v>479</v>
      </c>
      <c r="L38" s="297" t="s">
        <v>479</v>
      </c>
      <c r="M38" s="298">
        <v>13</v>
      </c>
      <c r="N38" s="299" t="s">
        <v>479</v>
      </c>
      <c r="O38" s="293"/>
    </row>
    <row r="39" spans="1:16">
      <c r="A39" s="248"/>
      <c r="B39" s="244"/>
      <c r="C39" s="244"/>
      <c r="D39" s="244"/>
      <c r="E39" s="244"/>
      <c r="F39" s="244"/>
      <c r="G39" s="1124" t="s">
        <v>499</v>
      </c>
      <c r="H39" s="1125"/>
      <c r="I39" s="1125"/>
      <c r="J39" s="1126"/>
      <c r="K39" s="300">
        <v>-11986</v>
      </c>
      <c r="L39" s="300">
        <v>-1548</v>
      </c>
      <c r="M39" s="301">
        <v>-2613</v>
      </c>
      <c r="N39" s="302">
        <v>-40.799999999999997</v>
      </c>
      <c r="O39" s="293"/>
    </row>
    <row r="40" spans="1:16" ht="27" customHeight="1">
      <c r="A40" s="248"/>
      <c r="B40" s="244"/>
      <c r="C40" s="244"/>
      <c r="D40" s="244"/>
      <c r="E40" s="244"/>
      <c r="F40" s="244"/>
      <c r="G40" s="1121" t="s">
        <v>500</v>
      </c>
      <c r="H40" s="1122"/>
      <c r="I40" s="1122"/>
      <c r="J40" s="1123"/>
      <c r="K40" s="300">
        <v>-436333</v>
      </c>
      <c r="L40" s="300">
        <v>-56352</v>
      </c>
      <c r="M40" s="301">
        <v>-64897</v>
      </c>
      <c r="N40" s="302">
        <v>-13.2</v>
      </c>
      <c r="O40" s="293"/>
    </row>
    <row r="41" spans="1:16">
      <c r="A41" s="248"/>
      <c r="B41" s="244"/>
      <c r="C41" s="244"/>
      <c r="D41" s="244"/>
      <c r="E41" s="244"/>
      <c r="F41" s="244"/>
      <c r="G41" s="1127" t="s">
        <v>283</v>
      </c>
      <c r="H41" s="1128"/>
      <c r="I41" s="1128"/>
      <c r="J41" s="1129"/>
      <c r="K41" s="294">
        <v>43932</v>
      </c>
      <c r="L41" s="300">
        <v>5674</v>
      </c>
      <c r="M41" s="301">
        <v>28065</v>
      </c>
      <c r="N41" s="302">
        <v>-79.8</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148221</v>
      </c>
      <c r="J51" s="320">
        <v>18793</v>
      </c>
      <c r="K51" s="321">
        <v>-1.6</v>
      </c>
      <c r="L51" s="322">
        <v>121932</v>
      </c>
      <c r="M51" s="323">
        <v>11.6</v>
      </c>
      <c r="N51" s="324">
        <v>-13.2</v>
      </c>
    </row>
    <row r="52" spans="1:14">
      <c r="A52" s="248"/>
      <c r="B52" s="244"/>
      <c r="C52" s="244"/>
      <c r="D52" s="244"/>
      <c r="E52" s="244"/>
      <c r="F52" s="244"/>
      <c r="G52" s="325"/>
      <c r="H52" s="326" t="s">
        <v>511</v>
      </c>
      <c r="I52" s="327">
        <v>146508</v>
      </c>
      <c r="J52" s="328">
        <v>18576</v>
      </c>
      <c r="K52" s="329">
        <v>15.3</v>
      </c>
      <c r="L52" s="330">
        <v>68430</v>
      </c>
      <c r="M52" s="331">
        <v>7</v>
      </c>
      <c r="N52" s="332">
        <v>8.3000000000000007</v>
      </c>
    </row>
    <row r="53" spans="1:14">
      <c r="A53" s="248"/>
      <c r="B53" s="244"/>
      <c r="C53" s="244"/>
      <c r="D53" s="244"/>
      <c r="E53" s="244"/>
      <c r="F53" s="244"/>
      <c r="G53" s="310" t="s">
        <v>512</v>
      </c>
      <c r="H53" s="311"/>
      <c r="I53" s="319">
        <v>162136</v>
      </c>
      <c r="J53" s="320">
        <v>20744</v>
      </c>
      <c r="K53" s="321">
        <v>10.4</v>
      </c>
      <c r="L53" s="322">
        <v>92021</v>
      </c>
      <c r="M53" s="323">
        <v>-24.5</v>
      </c>
      <c r="N53" s="324">
        <v>34.9</v>
      </c>
    </row>
    <row r="54" spans="1:14">
      <c r="A54" s="248"/>
      <c r="B54" s="244"/>
      <c r="C54" s="244"/>
      <c r="D54" s="244"/>
      <c r="E54" s="244"/>
      <c r="F54" s="244"/>
      <c r="G54" s="325"/>
      <c r="H54" s="326" t="s">
        <v>511</v>
      </c>
      <c r="I54" s="327">
        <v>131685</v>
      </c>
      <c r="J54" s="328">
        <v>16848</v>
      </c>
      <c r="K54" s="329">
        <v>-9.3000000000000007</v>
      </c>
      <c r="L54" s="330">
        <v>52579</v>
      </c>
      <c r="M54" s="331">
        <v>-23.2</v>
      </c>
      <c r="N54" s="332">
        <v>13.9</v>
      </c>
    </row>
    <row r="55" spans="1:14">
      <c r="A55" s="248"/>
      <c r="B55" s="244"/>
      <c r="C55" s="244"/>
      <c r="D55" s="244"/>
      <c r="E55" s="244"/>
      <c r="F55" s="244"/>
      <c r="G55" s="310" t="s">
        <v>513</v>
      </c>
      <c r="H55" s="311"/>
      <c r="I55" s="319">
        <v>182569</v>
      </c>
      <c r="J55" s="320">
        <v>23302</v>
      </c>
      <c r="K55" s="321">
        <v>12.3</v>
      </c>
      <c r="L55" s="322">
        <v>94828</v>
      </c>
      <c r="M55" s="323">
        <v>3.1</v>
      </c>
      <c r="N55" s="324">
        <v>9.1999999999999993</v>
      </c>
    </row>
    <row r="56" spans="1:14">
      <c r="A56" s="248"/>
      <c r="B56" s="244"/>
      <c r="C56" s="244"/>
      <c r="D56" s="244"/>
      <c r="E56" s="244"/>
      <c r="F56" s="244"/>
      <c r="G56" s="325"/>
      <c r="H56" s="326" t="s">
        <v>511</v>
      </c>
      <c r="I56" s="327">
        <v>86587</v>
      </c>
      <c r="J56" s="328">
        <v>11051</v>
      </c>
      <c r="K56" s="329">
        <v>-34.4</v>
      </c>
      <c r="L56" s="330">
        <v>55133</v>
      </c>
      <c r="M56" s="331">
        <v>4.9000000000000004</v>
      </c>
      <c r="N56" s="332">
        <v>-39.299999999999997</v>
      </c>
    </row>
    <row r="57" spans="1:14">
      <c r="A57" s="248"/>
      <c r="B57" s="244"/>
      <c r="C57" s="244"/>
      <c r="D57" s="244"/>
      <c r="E57" s="244"/>
      <c r="F57" s="244"/>
      <c r="G57" s="310" t="s">
        <v>514</v>
      </c>
      <c r="H57" s="311"/>
      <c r="I57" s="319">
        <v>250569</v>
      </c>
      <c r="J57" s="320">
        <v>32178</v>
      </c>
      <c r="K57" s="321">
        <v>38.1</v>
      </c>
      <c r="L57" s="322">
        <v>119674</v>
      </c>
      <c r="M57" s="323">
        <v>26.2</v>
      </c>
      <c r="N57" s="324">
        <v>11.9</v>
      </c>
    </row>
    <row r="58" spans="1:14">
      <c r="A58" s="248"/>
      <c r="B58" s="244"/>
      <c r="C58" s="244"/>
      <c r="D58" s="244"/>
      <c r="E58" s="244"/>
      <c r="F58" s="244"/>
      <c r="G58" s="325"/>
      <c r="H58" s="326" t="s">
        <v>511</v>
      </c>
      <c r="I58" s="327">
        <v>120494</v>
      </c>
      <c r="J58" s="328">
        <v>15474</v>
      </c>
      <c r="K58" s="329">
        <v>40</v>
      </c>
      <c r="L58" s="330">
        <v>57803</v>
      </c>
      <c r="M58" s="331">
        <v>4.8</v>
      </c>
      <c r="N58" s="332">
        <v>35.200000000000003</v>
      </c>
    </row>
    <row r="59" spans="1:14">
      <c r="A59" s="248"/>
      <c r="B59" s="244"/>
      <c r="C59" s="244"/>
      <c r="D59" s="244"/>
      <c r="E59" s="244"/>
      <c r="F59" s="244"/>
      <c r="G59" s="310" t="s">
        <v>515</v>
      </c>
      <c r="H59" s="311"/>
      <c r="I59" s="319">
        <v>426602</v>
      </c>
      <c r="J59" s="320">
        <v>55095</v>
      </c>
      <c r="K59" s="321">
        <v>71.2</v>
      </c>
      <c r="L59" s="322">
        <v>119685</v>
      </c>
      <c r="M59" s="323">
        <v>0</v>
      </c>
      <c r="N59" s="324">
        <v>71.2</v>
      </c>
    </row>
    <row r="60" spans="1:14">
      <c r="A60" s="248"/>
      <c r="B60" s="244"/>
      <c r="C60" s="244"/>
      <c r="D60" s="244"/>
      <c r="E60" s="244"/>
      <c r="F60" s="244"/>
      <c r="G60" s="325"/>
      <c r="H60" s="326" t="s">
        <v>511</v>
      </c>
      <c r="I60" s="333">
        <v>361233</v>
      </c>
      <c r="J60" s="328">
        <v>46653</v>
      </c>
      <c r="K60" s="329">
        <v>201.5</v>
      </c>
      <c r="L60" s="330">
        <v>68464</v>
      </c>
      <c r="M60" s="331">
        <v>18.399999999999999</v>
      </c>
      <c r="N60" s="332">
        <v>183.1</v>
      </c>
    </row>
    <row r="61" spans="1:14">
      <c r="A61" s="248"/>
      <c r="B61" s="244"/>
      <c r="C61" s="244"/>
      <c r="D61" s="244"/>
      <c r="E61" s="244"/>
      <c r="F61" s="244"/>
      <c r="G61" s="310" t="s">
        <v>516</v>
      </c>
      <c r="H61" s="334"/>
      <c r="I61" s="335">
        <v>234019</v>
      </c>
      <c r="J61" s="336">
        <v>30022</v>
      </c>
      <c r="K61" s="337">
        <v>26.1</v>
      </c>
      <c r="L61" s="338">
        <v>109628</v>
      </c>
      <c r="M61" s="339">
        <v>3.3</v>
      </c>
      <c r="N61" s="324">
        <v>22.8</v>
      </c>
    </row>
    <row r="62" spans="1:14">
      <c r="A62" s="248"/>
      <c r="B62" s="244"/>
      <c r="C62" s="244"/>
      <c r="D62" s="244"/>
      <c r="E62" s="244"/>
      <c r="F62" s="244"/>
      <c r="G62" s="325"/>
      <c r="H62" s="326" t="s">
        <v>511</v>
      </c>
      <c r="I62" s="327">
        <v>169301</v>
      </c>
      <c r="J62" s="328">
        <v>21720</v>
      </c>
      <c r="K62" s="329">
        <v>42.6</v>
      </c>
      <c r="L62" s="330">
        <v>60482</v>
      </c>
      <c r="M62" s="331">
        <v>2.4</v>
      </c>
      <c r="N62" s="332">
        <v>40.200000000000003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29.93</v>
      </c>
      <c r="G47" s="12">
        <v>30.17</v>
      </c>
      <c r="H47" s="12">
        <v>43.81</v>
      </c>
      <c r="I47" s="12">
        <v>43</v>
      </c>
      <c r="J47" s="13">
        <v>43.56</v>
      </c>
    </row>
    <row r="48" spans="2:10" ht="57.75" customHeight="1">
      <c r="B48" s="14"/>
      <c r="C48" s="1141" t="s">
        <v>4</v>
      </c>
      <c r="D48" s="1141"/>
      <c r="E48" s="1142"/>
      <c r="F48" s="15">
        <v>18.690000000000001</v>
      </c>
      <c r="G48" s="16">
        <v>23.98</v>
      </c>
      <c r="H48" s="16">
        <v>16.55</v>
      </c>
      <c r="I48" s="16">
        <v>20.69</v>
      </c>
      <c r="J48" s="17">
        <v>20.89</v>
      </c>
    </row>
    <row r="49" spans="2:10" ht="57.75" customHeight="1" thickBot="1">
      <c r="B49" s="18"/>
      <c r="C49" s="1143" t="s">
        <v>5</v>
      </c>
      <c r="D49" s="1143"/>
      <c r="E49" s="1144"/>
      <c r="F49" s="19">
        <v>13.51</v>
      </c>
      <c r="G49" s="20">
        <v>5.18</v>
      </c>
      <c r="H49" s="20">
        <v>6.11</v>
      </c>
      <c r="I49" s="20">
        <v>4.46</v>
      </c>
      <c r="J49" s="21">
        <v>0.08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7"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523</v>
      </c>
      <c r="D34" s="1151"/>
      <c r="E34" s="1152"/>
      <c r="F34" s="32" t="s">
        <v>524</v>
      </c>
      <c r="G34" s="33" t="s">
        <v>525</v>
      </c>
      <c r="H34" s="33" t="s">
        <v>526</v>
      </c>
      <c r="I34" s="33" t="s">
        <v>527</v>
      </c>
      <c r="J34" s="34" t="s">
        <v>528</v>
      </c>
      <c r="K34" s="22"/>
      <c r="L34" s="22"/>
      <c r="M34" s="22"/>
      <c r="N34" s="22"/>
      <c r="O34" s="22"/>
      <c r="P34" s="22"/>
    </row>
    <row r="35" spans="1:16" ht="39" customHeight="1">
      <c r="A35" s="22"/>
      <c r="B35" s="35"/>
      <c r="C35" s="1145" t="s">
        <v>529</v>
      </c>
      <c r="D35" s="1146"/>
      <c r="E35" s="1147"/>
      <c r="F35" s="36" t="s">
        <v>530</v>
      </c>
      <c r="G35" s="37" t="s">
        <v>531</v>
      </c>
      <c r="H35" s="37" t="s">
        <v>532</v>
      </c>
      <c r="I35" s="37" t="s">
        <v>533</v>
      </c>
      <c r="J35" s="38" t="s">
        <v>534</v>
      </c>
      <c r="K35" s="22"/>
      <c r="L35" s="22"/>
      <c r="M35" s="22"/>
      <c r="N35" s="22"/>
      <c r="O35" s="22"/>
      <c r="P35" s="22"/>
    </row>
    <row r="36" spans="1:16" ht="39" customHeight="1">
      <c r="A36" s="22"/>
      <c r="B36" s="35"/>
      <c r="C36" s="1145" t="s">
        <v>535</v>
      </c>
      <c r="D36" s="1146"/>
      <c r="E36" s="1147"/>
      <c r="F36" s="36">
        <v>19.57</v>
      </c>
      <c r="G36" s="37">
        <v>24.95</v>
      </c>
      <c r="H36" s="37">
        <v>17.579999999999998</v>
      </c>
      <c r="I36" s="37">
        <v>21.75</v>
      </c>
      <c r="J36" s="38">
        <v>22.02</v>
      </c>
      <c r="K36" s="22"/>
      <c r="L36" s="22"/>
      <c r="M36" s="22"/>
      <c r="N36" s="22"/>
      <c r="O36" s="22"/>
      <c r="P36" s="22"/>
    </row>
    <row r="37" spans="1:16" ht="39" customHeight="1">
      <c r="A37" s="22"/>
      <c r="B37" s="35"/>
      <c r="C37" s="1145" t="s">
        <v>536</v>
      </c>
      <c r="D37" s="1146"/>
      <c r="E37" s="1147"/>
      <c r="F37" s="36">
        <v>15.75</v>
      </c>
      <c r="G37" s="37">
        <v>16.82</v>
      </c>
      <c r="H37" s="37">
        <v>16.77</v>
      </c>
      <c r="I37" s="37">
        <v>17.059999999999999</v>
      </c>
      <c r="J37" s="38">
        <v>17.079999999999998</v>
      </c>
      <c r="K37" s="22"/>
      <c r="L37" s="22"/>
      <c r="M37" s="22"/>
      <c r="N37" s="22"/>
      <c r="O37" s="22"/>
      <c r="P37" s="22"/>
    </row>
    <row r="38" spans="1:16" ht="39" customHeight="1">
      <c r="A38" s="22"/>
      <c r="B38" s="35"/>
      <c r="C38" s="1145" t="s">
        <v>537</v>
      </c>
      <c r="D38" s="1146"/>
      <c r="E38" s="1147"/>
      <c r="F38" s="36" t="s">
        <v>538</v>
      </c>
      <c r="G38" s="37">
        <v>0.47</v>
      </c>
      <c r="H38" s="37">
        <v>0.04</v>
      </c>
      <c r="I38" s="37">
        <v>0.02</v>
      </c>
      <c r="J38" s="38">
        <v>0.22</v>
      </c>
      <c r="K38" s="22"/>
      <c r="L38" s="22"/>
      <c r="M38" s="22"/>
      <c r="N38" s="22"/>
      <c r="O38" s="22"/>
      <c r="P38" s="22"/>
    </row>
    <row r="39" spans="1:16" ht="39" customHeight="1">
      <c r="A39" s="22"/>
      <c r="B39" s="35"/>
      <c r="C39" s="1145" t="s">
        <v>539</v>
      </c>
      <c r="D39" s="1146"/>
      <c r="E39" s="1147"/>
      <c r="F39" s="36">
        <v>0</v>
      </c>
      <c r="G39" s="37">
        <v>0</v>
      </c>
      <c r="H39" s="37">
        <v>0</v>
      </c>
      <c r="I39" s="37">
        <v>0</v>
      </c>
      <c r="J39" s="38">
        <v>0</v>
      </c>
      <c r="K39" s="22"/>
      <c r="L39" s="22"/>
      <c r="M39" s="22"/>
      <c r="N39" s="22"/>
      <c r="O39" s="22"/>
      <c r="P39" s="22"/>
    </row>
    <row r="40" spans="1:16" ht="39" customHeight="1">
      <c r="A40" s="22"/>
      <c r="B40" s="35"/>
      <c r="C40" s="1145" t="s">
        <v>540</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541</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542</v>
      </c>
      <c r="D43" s="1149"/>
      <c r="E43" s="1150"/>
      <c r="F43" s="41">
        <v>0</v>
      </c>
      <c r="G43" s="42">
        <v>0</v>
      </c>
      <c r="H43" s="42">
        <v>0</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528</v>
      </c>
      <c r="L45" s="60">
        <v>517</v>
      </c>
      <c r="M45" s="60">
        <v>437</v>
      </c>
      <c r="N45" s="60">
        <v>404</v>
      </c>
      <c r="O45" s="61">
        <v>407</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74</v>
      </c>
      <c r="L48" s="64">
        <v>78</v>
      </c>
      <c r="M48" s="64">
        <v>82</v>
      </c>
      <c r="N48" s="64">
        <v>76</v>
      </c>
      <c r="O48" s="65">
        <v>80</v>
      </c>
      <c r="P48" s="48"/>
      <c r="Q48" s="48"/>
      <c r="R48" s="48"/>
      <c r="S48" s="48"/>
      <c r="T48" s="48"/>
      <c r="U48" s="48"/>
    </row>
    <row r="49" spans="1:21" ht="30.75" customHeight="1">
      <c r="A49" s="48"/>
      <c r="B49" s="1163"/>
      <c r="C49" s="1164"/>
      <c r="D49" s="62"/>
      <c r="E49" s="1155" t="s">
        <v>16</v>
      </c>
      <c r="F49" s="1155"/>
      <c r="G49" s="1155"/>
      <c r="H49" s="1155"/>
      <c r="I49" s="1155"/>
      <c r="J49" s="1156"/>
      <c r="K49" s="63">
        <v>4</v>
      </c>
      <c r="L49" s="64">
        <v>4</v>
      </c>
      <c r="M49" s="64">
        <v>5</v>
      </c>
      <c r="N49" s="64">
        <v>8</v>
      </c>
      <c r="O49" s="65">
        <v>5</v>
      </c>
      <c r="P49" s="48"/>
      <c r="Q49" s="48"/>
      <c r="R49" s="48"/>
      <c r="S49" s="48"/>
      <c r="T49" s="48"/>
      <c r="U49" s="48"/>
    </row>
    <row r="50" spans="1:21" ht="30.75" customHeight="1">
      <c r="A50" s="48"/>
      <c r="B50" s="1163"/>
      <c r="C50" s="1164"/>
      <c r="D50" s="62"/>
      <c r="E50" s="1155" t="s">
        <v>17</v>
      </c>
      <c r="F50" s="1155"/>
      <c r="G50" s="1155"/>
      <c r="H50" s="1155"/>
      <c r="I50" s="1155"/>
      <c r="J50" s="1156"/>
      <c r="K50" s="63" t="s">
        <v>479</v>
      </c>
      <c r="L50" s="64" t="s">
        <v>479</v>
      </c>
      <c r="M50" s="64" t="s">
        <v>479</v>
      </c>
      <c r="N50" s="64" t="s">
        <v>479</v>
      </c>
      <c r="O50" s="65" t="s">
        <v>479</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434</v>
      </c>
      <c r="L52" s="64">
        <v>437</v>
      </c>
      <c r="M52" s="64">
        <v>440</v>
      </c>
      <c r="N52" s="64">
        <v>435</v>
      </c>
      <c r="O52" s="65">
        <v>448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172</v>
      </c>
      <c r="L53" s="69">
        <v>162</v>
      </c>
      <c r="M53" s="69">
        <v>84</v>
      </c>
      <c r="N53" s="69">
        <v>53</v>
      </c>
      <c r="O53" s="70">
        <v>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奈良県</cp:lastModifiedBy>
  <cp:lastPrinted>2016-05-06T02:06:11Z</cp:lastPrinted>
  <dcterms:created xsi:type="dcterms:W3CDTF">2016-02-15T01:51:28Z</dcterms:created>
  <dcterms:modified xsi:type="dcterms:W3CDTF">2016-05-06T02:06:18Z</dcterms:modified>
</cp:coreProperties>
</file>