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330" yWindow="-30" windowWidth="20610" windowHeight="89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7" i="9"/>
  <c r="W36" i="9"/>
  <c r="W35" i="9"/>
  <c r="W34" i="9"/>
  <c r="CQ43" i="9"/>
  <c r="CQ42" i="9"/>
  <c r="CO42" i="9" s="1"/>
  <c r="CQ41" i="9"/>
  <c r="CQ40" i="9"/>
  <c r="CO40" i="9" s="1"/>
  <c r="CQ39" i="9"/>
  <c r="CQ38" i="9"/>
  <c r="CO38" i="9" s="1"/>
  <c r="CQ37" i="9"/>
  <c r="CQ36" i="9"/>
  <c r="CO36" i="9" s="1"/>
  <c r="CQ35" i="9"/>
  <c r="CQ34" i="9"/>
  <c r="CO34" i="9" s="1"/>
  <c r="DG43" i="9"/>
  <c r="DG42" i="9"/>
  <c r="DG41" i="9"/>
  <c r="DG40" i="9"/>
  <c r="DG39" i="9"/>
  <c r="DG38" i="9"/>
  <c r="DG37" i="9"/>
  <c r="DG36" i="9"/>
  <c r="DG35" i="9"/>
  <c r="DG34" i="9"/>
  <c r="BY43" i="9"/>
  <c r="BY42" i="9"/>
  <c r="BY41" i="9"/>
  <c r="BY40" i="9"/>
  <c r="BY39" i="9"/>
  <c r="BY38" i="9"/>
  <c r="BY37" i="9"/>
  <c r="BY36" i="9"/>
  <c r="BY35" i="9"/>
  <c r="BY34" i="9"/>
  <c r="E43" i="9"/>
  <c r="E42" i="9"/>
  <c r="C42" i="9" s="1"/>
  <c r="E41" i="9"/>
  <c r="E40" i="9"/>
  <c r="C40" i="9" s="1"/>
  <c r="E39" i="9"/>
  <c r="E38" i="9"/>
  <c r="C38" i="9" s="1"/>
  <c r="E37" i="9"/>
  <c r="E36" i="9"/>
  <c r="E35" i="9"/>
  <c r="E34" i="9"/>
  <c r="CO43" i="9"/>
  <c r="BW43" i="9"/>
  <c r="BE43" i="9"/>
  <c r="AM43" i="9"/>
  <c r="U43" i="9"/>
  <c r="C43" i="9"/>
  <c r="BE42" i="9"/>
  <c r="AM42" i="9"/>
  <c r="U42" i="9"/>
  <c r="CO41" i="9"/>
  <c r="BE41" i="9"/>
  <c r="AM41" i="9"/>
  <c r="U41" i="9"/>
  <c r="C41" i="9"/>
  <c r="BE40" i="9"/>
  <c r="AM40" i="9"/>
  <c r="U40" i="9"/>
  <c r="CO39" i="9"/>
  <c r="BE39" i="9"/>
  <c r="AM39" i="9"/>
  <c r="U39" i="9"/>
  <c r="C39" i="9"/>
  <c r="BE38" i="9"/>
  <c r="AM38" i="9"/>
  <c r="U38" i="9"/>
  <c r="CO37" i="9"/>
  <c r="BE37" i="9"/>
  <c r="AM37" i="9"/>
  <c r="BE36" i="9"/>
  <c r="AM36" i="9"/>
  <c r="CO35" i="9"/>
  <c r="BE35" i="9"/>
  <c r="AM35" i="9"/>
  <c r="C34" i="9"/>
  <c r="C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U34" i="9" s="1"/>
  <c r="U35" i="9" l="1"/>
  <c r="U36" i="9" s="1"/>
  <c r="U37" i="9" s="1"/>
  <c r="AM34" i="9"/>
  <c r="BW34" i="9" s="1"/>
  <c r="BW35" i="9" s="1"/>
  <c r="BW36" i="9" s="1"/>
  <c r="BW37" i="9" s="1"/>
  <c r="BW38" i="9" s="1"/>
  <c r="BW39" i="9" s="1"/>
  <c r="BW40" i="9" s="1"/>
  <c r="BW41" i="9" s="1"/>
  <c r="BW42" i="9" s="1"/>
  <c r="BE34" i="9"/>
</calcChain>
</file>

<file path=xl/sharedStrings.xml><?xml version="1.0" encoding="utf-8"?>
<sst xmlns="http://schemas.openxmlformats.org/spreadsheetml/2006/main" count="1029" uniqueCount="547">
  <si>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</si>
  <si>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</si>
  <si>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</si>
  <si>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</si>
  <si>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</si>
  <si>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</si>
  <si>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</si>
  <si>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</si>
  <si>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</si>
  <si>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</si>
  <si>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</si>
  <si>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</si>
  <si>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</si>
  <si>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</si>
  <si>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</si>
  <si>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</si>
  <si>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</si>
  <si>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</si>
  <si>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</si>
  <si>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</si>
  <si>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</si>
  <si>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</si>
  <si>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</si>
  <si>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</si>
  <si>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</si>
  <si>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</si>
  <si>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</si>
  <si>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</si>
  <si>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</si>
  <si>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</si>
  <si>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</si>
  <si>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</si>
  <si>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</si>
  <si>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</si>
  <si>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</si>
  <si>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</si>
  <si>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</si>
  <si>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</si>
  <si>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</si>
  <si>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</si>
  <si>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</si>
  <si>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</si>
  <si>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</si>
  <si>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</si>
  <si>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</si>
  <si>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</si>
  <si>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</si>
  <si>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</si>
  <si>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</si>
  <si>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</si>
  <si>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</si>
  <si>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</si>
  <si>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</si>
  <si>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</si>
  <si>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</si>
  <si>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</si>
  <si>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</si>
  <si>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</si>
  <si>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</si>
  <si>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</si>
  <si>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</si>
  <si>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</si>
  <si>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</si>
  <si>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</si>
  <si>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</si>
  <si>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</si>
  <si>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</si>
  <si>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</si>
  <si>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</si>
  <si>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</si>
  <si>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</si>
  <si>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</si>
  <si>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</si>
  <si>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</si>
  <si>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7"/>
  </si>
  <si>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</si>
  <si>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</si>
  <si>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</si>
  <si>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7"/>
  </si>
  <si>
    <t>経常収支比率</t>
    <rPh sb="0" eb="2">
      <t>ケイジョウ</t>
    </rPh>
    <rPh sb="2" eb="4">
      <t>シュウシ</t>
    </rPh>
    <rPh sb="4" eb="6">
      <t>ヒリツ</t>
    </rPh>
    <phoneticPr fontId="5"/>
  </si>
  <si>
    <t>市町村名</t>
    <rPh sb="0" eb="3">
      <t>シチョウソン</t>
    </rPh>
    <rPh sb="3" eb="4">
      <t>メイ</t>
    </rPh>
    <phoneticPr fontId="5"/>
  </si>
  <si>
    <t>河合町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</si>
  <si>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</si>
  <si>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</si>
  <si>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</si>
  <si>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7"/>
  </si>
  <si>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</si>
  <si>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</si>
  <si>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</si>
  <si>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</si>
  <si>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</si>
  <si>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</si>
  <si>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</si>
  <si>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7"/>
  </si>
  <si>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</si>
  <si>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</si>
  <si>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</si>
  <si>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</si>
  <si>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</si>
  <si>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7"/>
  </si>
  <si>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</si>
  <si>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</si>
  <si>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</si>
  <si>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</si>
  <si>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7"/>
  </si>
  <si>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</si>
  <si>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</si>
  <si>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</si>
  <si>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</si>
  <si>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17"/>
  </si>
  <si>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</si>
  <si>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</si>
  <si>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</si>
  <si>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</si>
  <si>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</si>
  <si>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</si>
  <si>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</si>
  <si>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</si>
  <si>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7"/>
  </si>
  <si>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</si>
  <si>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</si>
  <si>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</si>
  <si>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</si>
  <si>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</si>
  <si>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</si>
  <si>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7"/>
  </si>
  <si>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</si>
  <si>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</si>
  <si>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</si>
  <si>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</si>
  <si>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</si>
  <si>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</si>
  <si>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</si>
  <si>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</si>
  <si>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7"/>
  </si>
  <si>
    <t>うち日本人(％)</t>
    <phoneticPr fontId="5"/>
  </si>
  <si>
    <t>第3次</t>
    <rPh sb="0" eb="1">
      <t>ダイ</t>
    </rPh>
    <rPh sb="2" eb="3">
      <t>ジ</t>
    </rPh>
    <phoneticPr fontId="5"/>
  </si>
  <si>
    <t>標準税収入額等</t>
    <phoneticPr fontId="17"/>
  </si>
  <si>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</si>
  <si>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</si>
  <si>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5"/>
  </si>
  <si>
    <t>歳入一般財源等</t>
    <rPh sb="0" eb="2">
      <t>サイニュウ</t>
    </rPh>
    <rPh sb="2" eb="4">
      <t>イッパン</t>
    </rPh>
    <rPh sb="4" eb="6">
      <t>ザイゲン</t>
    </rPh>
    <rPh sb="6" eb="7">
      <t>トウ</t>
    </rPh>
    <phoneticPr fontId="17"/>
  </si>
  <si>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</si>
  <si>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</si>
  <si>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</si>
  <si>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</si>
  <si>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</si>
  <si>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</si>
  <si>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</si>
  <si>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</si>
  <si>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</si>
  <si>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</si>
  <si>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</si>
  <si>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</si>
  <si>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</si>
  <si>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</si>
  <si>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</si>
  <si>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</si>
  <si>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</si>
  <si>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</si>
  <si>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</si>
  <si>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</si>
  <si>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</si>
  <si>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</si>
  <si>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</si>
  <si>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7"/>
  </si>
  <si>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</si>
  <si>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</si>
  <si>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</si>
  <si>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</si>
  <si>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</si>
  <si>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</si>
  <si>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</si>
  <si>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</si>
  <si>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</si>
  <si>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</si>
  <si>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</si>
  <si>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</si>
  <si>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</si>
  <si>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</si>
  <si>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</si>
  <si>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</si>
  <si>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</si>
  <si>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</si>
  <si>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</si>
  <si>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</si>
  <si>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</si>
  <si>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</si>
  <si>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</si>
  <si>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</si>
  <si>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</si>
  <si>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</si>
  <si>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7"/>
  </si>
  <si>
    <t>奈良県河合町</t>
    <phoneticPr fontId="17"/>
  </si>
  <si>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</si>
  <si>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</si>
  <si>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</si>
  <si>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</si>
  <si>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</si>
  <si>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</si>
  <si>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</si>
  <si>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</si>
  <si>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</si>
  <si>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</si>
  <si>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</si>
  <si>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</si>
  <si>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2"/>
  </si>
  <si>
    <t>-</t>
    <phoneticPr fontId="17"/>
  </si>
  <si>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</si>
  <si>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</si>
  <si>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</si>
  <si>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</si>
  <si>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</si>
  <si>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</si>
  <si>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</si>
  <si>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</si>
  <si>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</si>
  <si>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2"/>
  </si>
  <si>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</si>
  <si>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</si>
  <si>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</si>
  <si>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2"/>
  </si>
  <si>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</si>
  <si>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</si>
  <si>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</si>
  <si>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</si>
  <si>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</si>
  <si>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</si>
  <si>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</si>
  <si>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</si>
  <si>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</si>
  <si>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</si>
  <si>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</si>
  <si>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</si>
  <si>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</si>
  <si>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</si>
  <si>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</si>
  <si>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</si>
  <si>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</si>
  <si>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</si>
  <si>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</si>
  <si>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</si>
  <si>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</si>
  <si>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</si>
  <si>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</si>
  <si>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</si>
  <si>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</si>
  <si>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</si>
  <si>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</si>
  <si>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</si>
  <si>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</si>
  <si>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7"/>
  </si>
  <si>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</si>
  <si>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</si>
  <si>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</si>
  <si>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</si>
  <si>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</si>
  <si>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</si>
  <si>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</si>
  <si>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</si>
  <si>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</si>
  <si>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</si>
  <si>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</si>
  <si>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</si>
  <si>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</si>
  <si>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</si>
  <si>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</si>
  <si>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</si>
  <si>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3"/>
  </si>
  <si>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</si>
  <si>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</si>
  <si>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</si>
  <si>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</si>
  <si>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</si>
  <si>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</si>
  <si>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</si>
  <si>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</si>
  <si>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</si>
  <si>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</si>
  <si>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</si>
  <si>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</si>
  <si>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</si>
  <si>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</si>
  <si>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</si>
  <si>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</si>
  <si>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</si>
  <si>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</si>
  <si>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</si>
  <si>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</si>
  <si>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</si>
  <si>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</si>
  <si>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7"/>
  </si>
  <si>
    <t>繰越金</t>
  </si>
  <si>
    <t>・計</t>
    <phoneticPr fontId="5"/>
  </si>
  <si>
    <t>市町村民税</t>
    <rPh sb="0" eb="3">
      <t>シチョウソン</t>
    </rPh>
    <rPh sb="3" eb="4">
      <t>ミン</t>
    </rPh>
    <rPh sb="4" eb="5">
      <t>ゼイ</t>
    </rPh>
    <phoneticPr fontId="5"/>
  </si>
  <si>
    <t>　うち利子</t>
    <phoneticPr fontId="17"/>
  </si>
  <si>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</si>
  <si>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</si>
  <si>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</si>
  <si>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</si>
  <si>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</si>
  <si>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</si>
  <si>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</si>
  <si>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</si>
  <si>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</si>
  <si>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</si>
  <si>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</si>
  <si>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</si>
  <si>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</si>
  <si>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</si>
  <si>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7"/>
  </si>
  <si>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</si>
  <si>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</si>
  <si>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7"/>
  </si>
  <si>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</si>
  <si>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</si>
  <si>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</si>
  <si>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</si>
  <si>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</si>
  <si>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</si>
  <si>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</si>
  <si>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</si>
  <si>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</si>
  <si>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</si>
  <si>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</si>
  <si>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</si>
  <si>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</si>
  <si>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</si>
  <si>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</si>
  <si>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</si>
  <si>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</si>
  <si>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</si>
  <si>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</si>
  <si>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</si>
  <si>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</si>
  <si>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</si>
  <si>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</si>
  <si>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</si>
  <si>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</si>
  <si>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</si>
  <si>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</si>
  <si>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</si>
  <si>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奈良県河合町</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</si>
  <si>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</si>
  <si>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</si>
  <si>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</si>
  <si>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</si>
  <si>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</si>
  <si>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</si>
  <si>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</si>
  <si>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</si>
  <si>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</si>
  <si>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</si>
  <si>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</si>
  <si>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</si>
  <si>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</si>
  <si>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</si>
  <si>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</si>
  <si>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</si>
  <si>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</si>
  <si>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</si>
  <si>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</si>
  <si>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</si>
  <si>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生活資金貸付事業特別会計</t>
    <phoneticPr fontId="5"/>
  </si>
  <si>
    <t>住宅新築資金等貸付事業特別会計</t>
    <phoneticPr fontId="5"/>
  </si>
  <si>
    <t>水洗便所改造資金貸付事業特別会計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</si>
  <si>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</si>
  <si>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</si>
  <si>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</si>
  <si>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</si>
  <si>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</si>
  <si>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</si>
  <si>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</si>
  <si>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</si>
  <si>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</si>
  <si>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</si>
  <si>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</si>
  <si>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</si>
  <si>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</si>
  <si>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</si>
  <si>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介護保険事業特別会計（保険事業勘定）</t>
    <phoneticPr fontId="5"/>
  </si>
  <si>
    <t>後期高齢者医療制度特別会計</t>
    <phoneticPr fontId="5"/>
  </si>
  <si>
    <t>介護保険事業特別会計（介護サービス事業勘定）</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</si>
  <si>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</si>
  <si>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</si>
  <si>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</si>
  <si>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</si>
  <si>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</si>
  <si>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</si>
  <si>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</si>
  <si>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</si>
  <si>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</si>
  <si>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</si>
  <si>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</si>
  <si>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</si>
  <si>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</si>
  <si>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</si>
  <si>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</si>
  <si>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</si>
  <si>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</si>
  <si>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</si>
  <si>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</si>
  <si>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</si>
  <si>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</si>
  <si>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</si>
  <si>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</si>
  <si>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</si>
  <si>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</si>
  <si>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</si>
  <si>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</si>
  <si>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</si>
  <si>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</si>
  <si>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</si>
  <si>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</si>
  <si>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</si>
  <si>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</si>
  <si>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</si>
  <si>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</si>
  <si>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</si>
  <si>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</si>
  <si>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</si>
  <si>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</si>
  <si>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</si>
  <si>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</si>
  <si>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</si>
  <si>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</si>
  <si>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</si>
  <si>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</si>
  <si>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</si>
  <si>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</si>
  <si>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</si>
  <si>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</si>
  <si>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</si>
  <si>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</si>
  <si>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</si>
  <si>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</si>
  <si>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</si>
  <si>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</si>
  <si>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</si>
  <si>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</si>
  <si>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</si>
  <si>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</si>
  <si>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</si>
  <si>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</si>
  <si>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3"/>
  </si>
  <si>
    <t>平成26年度</t>
    <rPh sb="0" eb="2">
      <t>ヘイセイ</t>
    </rPh>
    <rPh sb="4" eb="6">
      <t>ネンド</t>
    </rPh>
    <phoneticPr fontId="13"/>
  </si>
  <si>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</si>
  <si>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</si>
  <si>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</si>
  <si>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</si>
  <si>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</si>
  <si>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</si>
  <si>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</si>
  <si>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</si>
  <si>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3"/>
  </si>
  <si>
    <t>(Ｃ)</t>
    <phoneticPr fontId="5"/>
  </si>
  <si>
    <t>実質公債費比率</t>
    <rPh sb="0" eb="2">
      <t>ジッシツ</t>
    </rPh>
    <rPh sb="2" eb="5">
      <t>コウサイヒ</t>
    </rPh>
    <rPh sb="5" eb="7">
      <t>ヒリツ</t>
    </rPh>
    <phoneticPr fontId="13"/>
  </si>
  <si>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</si>
  <si>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</si>
  <si>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3"/>
  </si>
  <si>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</si>
  <si>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</si>
  <si>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</si>
  <si>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</si>
  <si>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</si>
  <si>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</si>
  <si>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</si>
  <si>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</si>
  <si>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</si>
  <si>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</si>
  <si>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</si>
  <si>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</si>
  <si>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</si>
  <si>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</si>
  <si>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</si>
  <si>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</si>
  <si>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</si>
  <si>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</si>
  <si>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</si>
  <si>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</si>
  <si>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</si>
  <si>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</si>
  <si>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</si>
  <si>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</si>
  <si>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</si>
  <si>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</si>
  <si>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</si>
  <si>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</si>
  <si>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</si>
  <si>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</si>
  <si>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</si>
  <si>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</si>
  <si>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</si>
  <si>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</si>
  <si>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</si>
  <si>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</si>
  <si>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</si>
  <si>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</si>
  <si>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</si>
  <si>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</si>
  <si>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</si>
  <si>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</si>
  <si>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</si>
  <si>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</si>
  <si>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</si>
  <si>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</si>
  <si>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</si>
  <si>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</si>
  <si>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</si>
  <si>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</si>
  <si>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</si>
  <si>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</si>
  <si>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</si>
  <si>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</si>
  <si>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</si>
  <si>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</si>
  <si>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</si>
  <si>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</si>
  <si>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</si>
  <si>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3.64</t>
  </si>
  <si>
    <t>▲ 1.08</t>
  </si>
  <si>
    <t>生活資金貸付事業特別会計</t>
  </si>
  <si>
    <t>▲ 0.10</t>
  </si>
  <si>
    <t>水道事業会計</t>
  </si>
  <si>
    <t>一般会計</t>
  </si>
  <si>
    <t>国民健康保険特別会計</t>
  </si>
  <si>
    <t>水洗便所改造資金貸付事業特別会計</t>
  </si>
  <si>
    <t>後期高齢者医療制度特別会計</t>
  </si>
  <si>
    <t>住宅新築資金等貸付事業特別会計</t>
  </si>
  <si>
    <t>介護保険事業特別会計（保険事業勘定）</t>
  </si>
  <si>
    <t>その他会計（赤字）</t>
  </si>
  <si>
    <t>▲ 0.06</t>
  </si>
  <si>
    <t>▲ 0.35</t>
  </si>
  <si>
    <t>その他会計（黒字）</t>
  </si>
  <si>
    <t>老人福祉施設三室園組合</t>
    <phoneticPr fontId="5"/>
  </si>
  <si>
    <t>奈良県葛城地区清掃事務組合</t>
    <phoneticPr fontId="5"/>
  </si>
  <si>
    <t>奈良県市町村総合事務組合</t>
    <rPh sb="0" eb="3">
      <t>ナラケン</t>
    </rPh>
    <rPh sb="3" eb="6">
      <t>シチョウソン</t>
    </rPh>
    <rPh sb="6" eb="8">
      <t>ソウゴウ</t>
    </rPh>
    <rPh sb="8" eb="10">
      <t>ジム</t>
    </rPh>
    <rPh sb="10" eb="12">
      <t>クミアイ</t>
    </rPh>
    <phoneticPr fontId="5"/>
  </si>
  <si>
    <t>西和衛生試験センター組合</t>
    <phoneticPr fontId="5"/>
  </si>
  <si>
    <t>王寺周辺広域休日応急診療施設組合</t>
    <phoneticPr fontId="5"/>
  </si>
  <si>
    <t>静香苑環境施設組合</t>
    <phoneticPr fontId="5"/>
  </si>
  <si>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5"/>
  </si>
  <si>
    <t>奈良県後期高齢者医療広域連合</t>
    <rPh sb="0" eb="3">
      <t>ナラケン</t>
    </rPh>
    <rPh sb="3" eb="5">
      <t>コウキ</t>
    </rPh>
    <rPh sb="5" eb="8">
      <t>コウレイシャ</t>
    </rPh>
    <rPh sb="8" eb="10">
      <t>イリョウ</t>
    </rPh>
    <rPh sb="10" eb="12">
      <t>コウイキ</t>
    </rPh>
    <rPh sb="12" eb="14">
      <t>レンゴウ</t>
    </rPh>
    <phoneticPr fontId="5"/>
  </si>
  <si>
    <t>奈良県広域消防組合</t>
    <rPh sb="3" eb="5">
      <t>コウイキ</t>
    </rPh>
    <rPh sb="5" eb="7">
      <t>ショウボウ</t>
    </rPh>
    <rPh sb="7" eb="9">
      <t>クミアイ</t>
    </rPh>
    <phoneticPr fontId="5"/>
  </si>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</sst>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hair">
        <color indexed="64"/>
      </right>
      <top/>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thin">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double">
        <color indexed="64"/>
      </top>
      <bottom style="hair">
        <color indexed="64"/>
      </bottom>
      <diagonal/>
    </border>
  </borders>
  <cellStyleXfs count="38">
    <xf numFmtId="0" fontId="0" fillId="0" borderId="0">
      <alignment vertical="center"/>
    </xf>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xf numFmtId="0" fontId="8" fillId="0" borderId="0">
      <alignment vertical="center"/>
    </xf>
    <xf numFmtId="0" fontId="1" fillId="0" borderId="0">
      <alignment vertical="center"/>
    </xf>
    <xf numFmtId="0" fontId="13"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 fillId="0" borderId="0">
      <alignment vertical="center"/>
    </xf>
    <xf numFmtId="0" fontId="29" fillId="0" borderId="0">
      <alignment vertical="center"/>
    </xf>
    <xf numFmtId="0" fontId="8"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cellStyleXfs>
  <cellXfs count="1185">
    <xf numFmtId="0" fontId="0" fillId="0" borderId="0" xfId="0">
      <alignment vertical="center"/>
    </xf>
    <xf numFmtId="0" fontId="1" fillId="0" borderId="0" xfId="22">
      <alignment vertical="center"/>
    </xf>
    <xf numFmtId="0" fontId="3" fillId="0" borderId="0" xfId="22" applyFont="1">
      <alignment vertical="center"/>
    </xf>
    <xf numFmtId="0" fontId="4" fillId="0" borderId="0" xfId="22" applyFont="1" applyAlignment="1">
      <alignment horizontal="right" vertical="center"/>
    </xf>
    <xf numFmtId="0" fontId="6" fillId="2" borderId="1" xfId="22" applyFont="1" applyFill="1" applyBorder="1" applyAlignment="1"/>
    <xf numFmtId="0" fontId="6" fillId="2" borderId="2" xfId="22" applyFont="1" applyFill="1" applyBorder="1" applyAlignment="1">
      <alignment horizontal="right" vertical="top"/>
    </xf>
    <xf numFmtId="0" fontId="6" fillId="2" borderId="3" xfId="22" applyFont="1" applyFill="1" applyBorder="1" applyAlignment="1">
      <alignment horizontal="right" vertical="top"/>
    </xf>
    <xf numFmtId="0" fontId="6" fillId="2" borderId="4" xfId="22" applyFont="1" applyFill="1" applyBorder="1" applyAlignment="1">
      <alignment horizontal="center" vertical="center"/>
    </xf>
    <xf numFmtId="0" fontId="6" fillId="2" borderId="5" xfId="22" applyFont="1" applyFill="1" applyBorder="1" applyAlignment="1">
      <alignment horizontal="center" vertical="center"/>
    </xf>
    <xf numFmtId="0" fontId="6" fillId="2" borderId="6" xfId="22" applyFont="1" applyFill="1" applyBorder="1" applyAlignment="1">
      <alignment horizontal="center" vertical="center"/>
    </xf>
    <xf numFmtId="0" fontId="6" fillId="0" borderId="7" xfId="22" applyFont="1" applyFill="1" applyBorder="1" applyAlignment="1">
      <alignment horizontal="center" vertical="center" wrapText="1"/>
    </xf>
    <xf numFmtId="176" fontId="6" fillId="0" borderId="4" xfId="22" applyNumberFormat="1" applyFont="1" applyFill="1" applyBorder="1" applyAlignment="1" applyProtection="1">
      <alignment horizontal="right" vertical="center" wrapText="1"/>
    </xf>
    <xf numFmtId="176" fontId="6" fillId="0" borderId="5" xfId="22" applyNumberFormat="1" applyFont="1" applyFill="1" applyBorder="1" applyAlignment="1" applyProtection="1">
      <alignment horizontal="right" vertical="center" wrapText="1"/>
    </xf>
    <xf numFmtId="176" fontId="6" fillId="0" borderId="8" xfId="22" applyNumberFormat="1" applyFont="1" applyFill="1" applyBorder="1" applyAlignment="1" applyProtection="1">
      <alignment horizontal="right" vertical="center" wrapText="1"/>
    </xf>
    <xf numFmtId="0" fontId="6" fillId="0" borderId="9" xfId="22" applyFont="1" applyFill="1" applyBorder="1" applyAlignment="1">
      <alignment horizontal="center" vertical="center" wrapText="1"/>
    </xf>
    <xf numFmtId="176" fontId="6" fillId="0" borderId="10" xfId="22" applyNumberFormat="1" applyFont="1" applyFill="1" applyBorder="1" applyAlignment="1" applyProtection="1">
      <alignment horizontal="right" vertical="center" wrapText="1"/>
    </xf>
    <xf numFmtId="176" fontId="6" fillId="0" borderId="11" xfId="22" applyNumberFormat="1" applyFont="1" applyFill="1" applyBorder="1" applyAlignment="1" applyProtection="1">
      <alignment horizontal="right" vertical="center" wrapText="1"/>
    </xf>
    <xf numFmtId="176" fontId="6" fillId="0" borderId="12" xfId="22" applyNumberFormat="1" applyFont="1" applyFill="1" applyBorder="1" applyAlignment="1" applyProtection="1">
      <alignment horizontal="right" vertical="center" wrapText="1"/>
    </xf>
    <xf numFmtId="0" fontId="6" fillId="0" borderId="13" xfId="22" applyFont="1" applyFill="1" applyBorder="1" applyAlignment="1">
      <alignment horizontal="center" vertical="center"/>
    </xf>
    <xf numFmtId="176" fontId="6" fillId="0" borderId="14" xfId="22" applyNumberFormat="1" applyFont="1" applyFill="1" applyBorder="1" applyAlignment="1" applyProtection="1">
      <alignment horizontal="right" vertical="center" wrapText="1"/>
    </xf>
    <xf numFmtId="176" fontId="6" fillId="0" borderId="15" xfId="22" applyNumberFormat="1" applyFont="1" applyFill="1" applyBorder="1" applyAlignment="1" applyProtection="1">
      <alignment horizontal="right" vertical="center" wrapText="1"/>
    </xf>
    <xf numFmtId="176" fontId="6" fillId="0" borderId="16" xfId="22" applyNumberFormat="1" applyFont="1" applyFill="1" applyBorder="1" applyAlignment="1" applyProtection="1">
      <alignment horizontal="right" vertical="center" wrapText="1"/>
    </xf>
    <xf numFmtId="0" fontId="6" fillId="0" borderId="0" xfId="37" applyFont="1">
      <alignment vertical="center"/>
    </xf>
    <xf numFmtId="0" fontId="1" fillId="0" borderId="0" xfId="37">
      <alignment vertical="center"/>
    </xf>
    <xf numFmtId="0" fontId="4" fillId="0" borderId="0" xfId="37" applyFont="1" applyAlignment="1">
      <alignment horizontal="right" vertical="center"/>
    </xf>
    <xf numFmtId="0" fontId="6" fillId="3" borderId="1" xfId="37" applyFont="1" applyFill="1" applyBorder="1" applyAlignment="1"/>
    <xf numFmtId="0" fontId="6" fillId="3" borderId="2" xfId="37" applyFont="1" applyFill="1" applyBorder="1" applyAlignment="1">
      <alignment horizontal="right" vertical="top"/>
    </xf>
    <xf numFmtId="0" fontId="6" fillId="3" borderId="3" xfId="37" applyFont="1" applyFill="1" applyBorder="1" applyAlignment="1">
      <alignment horizontal="right" vertical="top"/>
    </xf>
    <xf numFmtId="0" fontId="6" fillId="3" borderId="17" xfId="37" applyFont="1" applyFill="1" applyBorder="1" applyAlignment="1">
      <alignment horizontal="center" vertical="center"/>
    </xf>
    <xf numFmtId="0" fontId="6" fillId="3" borderId="5" xfId="37" applyFont="1" applyFill="1" applyBorder="1" applyAlignment="1">
      <alignment horizontal="center" vertical="center"/>
    </xf>
    <xf numFmtId="0" fontId="6" fillId="3" borderId="8" xfId="37" applyFont="1" applyFill="1" applyBorder="1" applyAlignment="1">
      <alignment horizontal="center" vertical="center"/>
    </xf>
    <xf numFmtId="0" fontId="6" fillId="0" borderId="18" xfId="37" applyFont="1" applyFill="1" applyBorder="1" applyAlignment="1">
      <alignment vertical="center" wrapText="1"/>
    </xf>
    <xf numFmtId="176" fontId="6" fillId="0" borderId="19" xfId="37" applyNumberFormat="1" applyFont="1" applyFill="1" applyBorder="1" applyAlignment="1">
      <alignment horizontal="right" vertical="center"/>
    </xf>
    <xf numFmtId="176" fontId="6" fillId="0" borderId="20" xfId="37" applyNumberFormat="1" applyFont="1" applyFill="1" applyBorder="1" applyAlignment="1">
      <alignment horizontal="right" vertical="center"/>
    </xf>
    <xf numFmtId="176" fontId="6" fillId="0" borderId="21" xfId="37" applyNumberFormat="1" applyFont="1" applyFill="1" applyBorder="1" applyAlignment="1">
      <alignment horizontal="right" vertical="center"/>
    </xf>
    <xf numFmtId="0" fontId="6" fillId="0" borderId="22" xfId="37" applyFont="1" applyFill="1" applyBorder="1" applyAlignment="1">
      <alignment vertical="center"/>
    </xf>
    <xf numFmtId="176" fontId="6" fillId="0" borderId="23" xfId="37" applyNumberFormat="1" applyFont="1" applyFill="1" applyBorder="1" applyAlignment="1">
      <alignment horizontal="right" vertical="center"/>
    </xf>
    <xf numFmtId="176" fontId="6" fillId="0" borderId="24" xfId="37" applyNumberFormat="1" applyFont="1" applyFill="1" applyBorder="1" applyAlignment="1">
      <alignment horizontal="right" vertical="center"/>
    </xf>
    <xf numFmtId="176" fontId="6" fillId="0" borderId="25" xfId="37" applyNumberFormat="1" applyFont="1" applyFill="1" applyBorder="1" applyAlignment="1">
      <alignment horizontal="right" vertical="center"/>
    </xf>
    <xf numFmtId="0" fontId="6" fillId="0" borderId="9" xfId="37" applyFont="1" applyFill="1" applyBorder="1" applyAlignment="1">
      <alignment vertical="center"/>
    </xf>
    <xf numFmtId="0" fontId="6" fillId="0" borderId="13" xfId="37" applyFont="1" applyFill="1" applyBorder="1" applyAlignment="1">
      <alignment vertical="center"/>
    </xf>
    <xf numFmtId="176" fontId="6" fillId="0" borderId="14" xfId="37" applyNumberFormat="1" applyFont="1" applyFill="1" applyBorder="1" applyAlignment="1">
      <alignment horizontal="right" vertical="center"/>
    </xf>
    <xf numFmtId="176" fontId="6" fillId="0" borderId="15" xfId="37" applyNumberFormat="1" applyFont="1" applyFill="1" applyBorder="1" applyAlignment="1">
      <alignment horizontal="right" vertical="center"/>
    </xf>
    <xf numFmtId="176" fontId="6" fillId="0" borderId="16" xfId="37" applyNumberFormat="1" applyFont="1" applyFill="1" applyBorder="1" applyAlignment="1">
      <alignment horizontal="right" vertical="center"/>
    </xf>
    <xf numFmtId="0" fontId="7" fillId="0" borderId="0" xfId="37" applyFont="1" applyFill="1" applyBorder="1" applyAlignment="1"/>
    <xf numFmtId="0" fontId="7" fillId="0" borderId="0" xfId="37" applyNumberFormat="1" applyFont="1" applyFill="1" applyBorder="1" applyAlignment="1">
      <alignment vertical="center" wrapText="1"/>
    </xf>
    <xf numFmtId="0" fontId="7" fillId="0" borderId="0" xfId="37" applyNumberFormat="1" applyFont="1" applyBorder="1" applyAlignment="1">
      <alignment vertical="center" wrapText="1"/>
    </xf>
    <xf numFmtId="0" fontId="6" fillId="0" borderId="0" xfId="37" applyNumberFormat="1" applyFont="1" applyFill="1" applyBorder="1" applyAlignment="1">
      <alignment vertical="center"/>
    </xf>
    <xf numFmtId="0" fontId="3" fillId="0" borderId="0" xfId="24" applyFont="1">
      <alignment vertical="center"/>
    </xf>
    <xf numFmtId="0" fontId="1" fillId="0" borderId="0" xfId="24">
      <alignment vertical="center"/>
    </xf>
    <xf numFmtId="0" fontId="4" fillId="0" borderId="0" xfId="24" applyFont="1" applyAlignment="1">
      <alignment horizontal="center" vertical="center"/>
    </xf>
    <xf numFmtId="0" fontId="7" fillId="2" borderId="1" xfId="24" applyFont="1" applyFill="1" applyBorder="1" applyAlignment="1"/>
    <xf numFmtId="0" fontId="7" fillId="2" borderId="2" xfId="24" applyFont="1" applyFill="1" applyBorder="1" applyAlignment="1"/>
    <xf numFmtId="0" fontId="7" fillId="2" borderId="2" xfId="24" applyFont="1" applyFill="1" applyBorder="1" applyAlignment="1">
      <alignment horizontal="right" vertical="center"/>
    </xf>
    <xf numFmtId="0" fontId="7" fillId="2" borderId="3" xfId="24" applyFont="1" applyFill="1" applyBorder="1" applyAlignment="1">
      <alignment horizontal="right" vertical="top"/>
    </xf>
    <xf numFmtId="0" fontId="7" fillId="2" borderId="17" xfId="24" applyFont="1" applyFill="1" applyBorder="1" applyAlignment="1">
      <alignment horizontal="center" vertical="center"/>
    </xf>
    <xf numFmtId="0" fontId="7" fillId="2" borderId="5" xfId="24" applyFont="1" applyFill="1" applyBorder="1" applyAlignment="1">
      <alignment horizontal="center" vertical="center"/>
    </xf>
    <xf numFmtId="0" fontId="7" fillId="2" borderId="6" xfId="24" applyFont="1" applyFill="1" applyBorder="1" applyAlignment="1">
      <alignment horizontal="center" vertical="center"/>
    </xf>
    <xf numFmtId="0" fontId="7" fillId="0" borderId="26" xfId="24" applyFont="1" applyFill="1" applyBorder="1" applyAlignment="1">
      <alignment vertical="center" wrapText="1"/>
    </xf>
    <xf numFmtId="177" fontId="7" fillId="0" borderId="19" xfId="24" applyNumberFormat="1" applyFont="1" applyFill="1" applyBorder="1" applyAlignment="1" applyProtection="1">
      <alignment horizontal="right" vertical="center"/>
    </xf>
    <xf numFmtId="177" fontId="7" fillId="0" borderId="20" xfId="24" applyNumberFormat="1" applyFont="1" applyFill="1" applyBorder="1" applyAlignment="1" applyProtection="1">
      <alignment horizontal="right" vertical="center"/>
    </xf>
    <xf numFmtId="177" fontId="7" fillId="0" borderId="21" xfId="24" applyNumberFormat="1" applyFont="1" applyFill="1" applyBorder="1" applyAlignment="1" applyProtection="1">
      <alignment horizontal="right" vertical="center"/>
    </xf>
    <xf numFmtId="0" fontId="7" fillId="0" borderId="27" xfId="24" applyFont="1" applyFill="1" applyBorder="1" applyAlignment="1">
      <alignment vertical="center"/>
    </xf>
    <xf numFmtId="177" fontId="7" fillId="0" borderId="23" xfId="24" applyNumberFormat="1" applyFont="1" applyFill="1" applyBorder="1" applyAlignment="1" applyProtection="1">
      <alignment horizontal="right" vertical="center"/>
    </xf>
    <xf numFmtId="177" fontId="7" fillId="0" borderId="24" xfId="24" applyNumberFormat="1" applyFont="1" applyFill="1" applyBorder="1" applyAlignment="1" applyProtection="1">
      <alignment horizontal="right" vertical="center"/>
    </xf>
    <xf numFmtId="177" fontId="7" fillId="0" borderId="25" xfId="24" applyNumberFormat="1" applyFont="1" applyFill="1" applyBorder="1" applyAlignment="1" applyProtection="1">
      <alignment horizontal="right" vertical="center"/>
    </xf>
    <xf numFmtId="0" fontId="7" fillId="0" borderId="28" xfId="24" applyFont="1" applyFill="1" applyBorder="1" applyAlignment="1">
      <alignment vertical="center"/>
    </xf>
    <xf numFmtId="0" fontId="7" fillId="0" borderId="29" xfId="24" applyFont="1" applyFill="1" applyBorder="1" applyAlignment="1">
      <alignment vertical="center"/>
    </xf>
    <xf numFmtId="177" fontId="7" fillId="0" borderId="14" xfId="24" applyNumberFormat="1" applyFont="1" applyFill="1" applyBorder="1" applyAlignment="1" applyProtection="1">
      <alignment horizontal="right" vertical="center"/>
    </xf>
    <xf numFmtId="177" fontId="7" fillId="0" borderId="15" xfId="24" applyNumberFormat="1" applyFont="1" applyFill="1" applyBorder="1" applyAlignment="1" applyProtection="1">
      <alignment horizontal="right" vertical="center"/>
    </xf>
    <xf numFmtId="177" fontId="7" fillId="0" borderId="16" xfId="24" applyNumberFormat="1" applyFont="1" applyFill="1" applyBorder="1" applyAlignment="1" applyProtection="1">
      <alignment horizontal="right" vertical="center"/>
    </xf>
    <xf numFmtId="0" fontId="7" fillId="0" borderId="0" xfId="24" applyFont="1" applyAlignment="1"/>
    <xf numFmtId="0" fontId="1" fillId="0" borderId="0" xfId="23">
      <alignment vertical="center"/>
    </xf>
    <xf numFmtId="0" fontId="4" fillId="0" borderId="0" xfId="23" applyFont="1" applyAlignment="1">
      <alignment horizontal="center" vertical="center"/>
    </xf>
    <xf numFmtId="0" fontId="7" fillId="2" borderId="1" xfId="23" applyFont="1" applyFill="1" applyBorder="1" applyAlignment="1"/>
    <xf numFmtId="0" fontId="7" fillId="2" borderId="2" xfId="23" applyFont="1" applyFill="1" applyBorder="1" applyAlignment="1"/>
    <xf numFmtId="0" fontId="7" fillId="2" borderId="2" xfId="23" applyFont="1" applyFill="1" applyBorder="1" applyAlignment="1">
      <alignment horizontal="right" vertical="center"/>
    </xf>
    <xf numFmtId="0" fontId="7" fillId="2" borderId="3" xfId="23" applyFont="1" applyFill="1" applyBorder="1" applyAlignment="1">
      <alignment horizontal="right" vertical="top"/>
    </xf>
    <xf numFmtId="0" fontId="7" fillId="2" borderId="17" xfId="23" applyFont="1" applyFill="1" applyBorder="1" applyAlignment="1">
      <alignment horizontal="center" vertical="center"/>
    </xf>
    <xf numFmtId="0" fontId="7" fillId="2" borderId="5" xfId="23" applyFont="1" applyFill="1" applyBorder="1" applyAlignment="1">
      <alignment horizontal="center" vertical="center"/>
    </xf>
    <xf numFmtId="0" fontId="7" fillId="2" borderId="8" xfId="23" applyFont="1" applyFill="1" applyBorder="1" applyAlignment="1">
      <alignment horizontal="center" vertical="center"/>
    </xf>
    <xf numFmtId="0" fontId="7" fillId="0" borderId="26" xfId="23" applyFont="1" applyFill="1" applyBorder="1" applyAlignment="1">
      <alignment vertical="center" wrapText="1"/>
    </xf>
    <xf numFmtId="177" fontId="7" fillId="0" borderId="19" xfId="23" applyNumberFormat="1" applyFont="1" applyFill="1" applyBorder="1" applyAlignment="1" applyProtection="1">
      <alignment horizontal="right" vertical="center"/>
    </xf>
    <xf numFmtId="177" fontId="7" fillId="0" borderId="20" xfId="23" applyNumberFormat="1" applyFont="1" applyFill="1" applyBorder="1" applyAlignment="1" applyProtection="1">
      <alignment horizontal="right" vertical="center"/>
    </xf>
    <xf numFmtId="177" fontId="7" fillId="0" borderId="21" xfId="23" applyNumberFormat="1" applyFont="1" applyFill="1" applyBorder="1" applyAlignment="1" applyProtection="1">
      <alignment horizontal="right" vertical="center"/>
    </xf>
    <xf numFmtId="0" fontId="7" fillId="0" borderId="27" xfId="23" applyFont="1" applyFill="1" applyBorder="1" applyAlignment="1">
      <alignment vertical="center"/>
    </xf>
    <xf numFmtId="177" fontId="7" fillId="0" borderId="23" xfId="23" applyNumberFormat="1" applyFont="1" applyFill="1" applyBorder="1" applyAlignment="1" applyProtection="1">
      <alignment horizontal="right" vertical="center"/>
    </xf>
    <xf numFmtId="177" fontId="7" fillId="0" borderId="24" xfId="23" applyNumberFormat="1" applyFont="1" applyFill="1" applyBorder="1" applyAlignment="1" applyProtection="1">
      <alignment horizontal="right" vertical="center"/>
    </xf>
    <xf numFmtId="177" fontId="7" fillId="0" borderId="25" xfId="23" applyNumberFormat="1" applyFont="1" applyFill="1" applyBorder="1" applyAlignment="1" applyProtection="1">
      <alignment horizontal="right" vertical="center"/>
    </xf>
    <xf numFmtId="0" fontId="7" fillId="0" borderId="27" xfId="23" applyFont="1" applyFill="1" applyBorder="1" applyAlignment="1">
      <alignment vertical="center" wrapText="1"/>
    </xf>
    <xf numFmtId="0" fontId="7" fillId="0" borderId="29" xfId="23" applyFont="1" applyFill="1" applyBorder="1" applyAlignment="1">
      <alignment vertical="center"/>
    </xf>
    <xf numFmtId="177" fontId="7" fillId="0" borderId="14" xfId="23" applyNumberFormat="1" applyFont="1" applyFill="1" applyBorder="1" applyAlignment="1" applyProtection="1">
      <alignment horizontal="right" vertical="center"/>
    </xf>
    <xf numFmtId="177" fontId="7" fillId="0" borderId="15" xfId="23" applyNumberFormat="1" applyFont="1" applyFill="1" applyBorder="1" applyAlignment="1" applyProtection="1">
      <alignment horizontal="right" vertical="center"/>
    </xf>
    <xf numFmtId="177" fontId="7" fillId="0" borderId="16" xfId="23" applyNumberFormat="1" applyFont="1" applyFill="1" applyBorder="1" applyAlignment="1" applyProtection="1">
      <alignment horizontal="right" vertical="center"/>
    </xf>
    <xf numFmtId="0" fontId="7" fillId="0" borderId="0" xfId="23" applyFont="1" applyFill="1" applyBorder="1" applyAlignment="1"/>
    <xf numFmtId="0" fontId="7" fillId="0" borderId="0" xfId="23" applyFont="1" applyFill="1" applyBorder="1" applyAlignment="1">
      <alignment vertical="center"/>
    </xf>
    <xf numFmtId="0" fontId="7" fillId="0" borderId="0" xfId="23" applyFont="1" applyFill="1" applyBorder="1" applyAlignment="1">
      <alignment horizontal="left" vertical="center"/>
    </xf>
    <xf numFmtId="177" fontId="7" fillId="0" borderId="0" xfId="23" applyNumberFormat="1" applyFont="1" applyFill="1" applyBorder="1" applyAlignment="1" applyProtection="1">
      <alignment horizontal="right" vertical="center"/>
    </xf>
    <xf numFmtId="178" fontId="9" fillId="0" borderId="28" xfId="10" applyNumberFormat="1" applyFont="1" applyBorder="1" applyAlignment="1">
      <alignment vertical="center"/>
    </xf>
    <xf numFmtId="178" fontId="9" fillId="0" borderId="30" xfId="10" applyNumberFormat="1" applyFont="1" applyBorder="1" applyAlignment="1">
      <alignment vertical="center"/>
    </xf>
    <xf numFmtId="178" fontId="9" fillId="0" borderId="11" xfId="10" applyNumberFormat="1" applyFont="1" applyBorder="1" applyAlignment="1">
      <alignment horizontal="center" vertical="center" wrapText="1"/>
    </xf>
    <xf numFmtId="178" fontId="9" fillId="0" borderId="27" xfId="10" applyNumberFormat="1" applyFont="1" applyBorder="1" applyAlignment="1">
      <alignment horizontal="center" vertical="center"/>
    </xf>
    <xf numFmtId="178" fontId="9" fillId="0" borderId="31" xfId="10" applyNumberFormat="1" applyFont="1" applyBorder="1" applyAlignment="1">
      <alignment horizontal="center" vertical="center"/>
    </xf>
    <xf numFmtId="178" fontId="9" fillId="0" borderId="32" xfId="10" applyNumberFormat="1" applyFont="1" applyBorder="1" applyAlignment="1">
      <alignment horizontal="center" vertical="center"/>
    </xf>
    <xf numFmtId="0" fontId="8" fillId="0" borderId="0" xfId="10"/>
    <xf numFmtId="178" fontId="9" fillId="0" borderId="26" xfId="10" applyNumberFormat="1" applyFont="1" applyBorder="1" applyAlignment="1">
      <alignment vertical="center"/>
    </xf>
    <xf numFmtId="178" fontId="9" fillId="0" borderId="33" xfId="10" applyNumberFormat="1" applyFont="1" applyBorder="1" applyAlignment="1">
      <alignment vertical="center"/>
    </xf>
    <xf numFmtId="0" fontId="8" fillId="0" borderId="34" xfId="10" applyFont="1" applyBorder="1" applyAlignment="1">
      <alignment vertical="center"/>
    </xf>
    <xf numFmtId="178" fontId="9" fillId="0" borderId="28" xfId="10" applyNumberFormat="1" applyFont="1" applyBorder="1" applyAlignment="1">
      <alignment horizontal="center" vertical="center"/>
    </xf>
    <xf numFmtId="178" fontId="9" fillId="0" borderId="35" xfId="10" applyNumberFormat="1" applyFont="1" applyBorder="1" applyAlignment="1">
      <alignment horizontal="center" vertical="center" wrapText="1"/>
    </xf>
    <xf numFmtId="178" fontId="9" fillId="0" borderId="36" xfId="10" applyNumberFormat="1" applyFont="1" applyBorder="1" applyAlignment="1">
      <alignment horizontal="center" vertical="center"/>
    </xf>
    <xf numFmtId="178" fontId="9" fillId="0" borderId="37" xfId="10" applyNumberFormat="1" applyFont="1" applyBorder="1" applyAlignment="1">
      <alignment horizontal="center" vertical="center" wrapText="1"/>
    </xf>
    <xf numFmtId="178" fontId="9" fillId="0" borderId="24" xfId="10" applyNumberFormat="1" applyFont="1" applyBorder="1" applyAlignment="1">
      <alignment horizontal="center" vertical="center"/>
    </xf>
    <xf numFmtId="178" fontId="9" fillId="0" borderId="30" xfId="10" applyNumberFormat="1" applyFont="1" applyBorder="1" applyAlignment="1">
      <alignment horizontal="center" vertical="center"/>
    </xf>
    <xf numFmtId="179" fontId="9" fillId="0" borderId="11" xfId="10" applyNumberFormat="1" applyFont="1" applyFill="1" applyBorder="1" applyAlignment="1">
      <alignment vertical="center"/>
    </xf>
    <xf numFmtId="179" fontId="9" fillId="0" borderId="28" xfId="10" applyNumberFormat="1" applyFont="1" applyFill="1" applyBorder="1" applyAlignment="1">
      <alignment vertical="center"/>
    </xf>
    <xf numFmtId="180" fontId="9" fillId="0" borderId="38" xfId="10" applyNumberFormat="1" applyFont="1" applyFill="1" applyBorder="1" applyAlignment="1">
      <alignment vertical="center"/>
    </xf>
    <xf numFmtId="179" fontId="9" fillId="0" borderId="36" xfId="10" applyNumberFormat="1" applyFont="1" applyFill="1" applyBorder="1" applyAlignment="1">
      <alignment vertical="center"/>
    </xf>
    <xf numFmtId="180" fontId="9" fillId="0" borderId="39" xfId="10" applyNumberFormat="1" applyFont="1" applyFill="1" applyBorder="1" applyAlignment="1">
      <alignment vertical="center"/>
    </xf>
    <xf numFmtId="180" fontId="9" fillId="0" borderId="11" xfId="10" applyNumberFormat="1" applyFont="1" applyBorder="1" applyAlignment="1">
      <alignment vertical="center"/>
    </xf>
    <xf numFmtId="178" fontId="9" fillId="0" borderId="26" xfId="10" applyNumberFormat="1" applyFont="1" applyBorder="1" applyAlignment="1">
      <alignment horizontal="center" vertical="center"/>
    </xf>
    <xf numFmtId="178" fontId="9" fillId="0" borderId="40" xfId="10" applyNumberFormat="1" applyFont="1" applyBorder="1" applyAlignment="1">
      <alignment horizontal="center" vertical="center"/>
    </xf>
    <xf numFmtId="179" fontId="9" fillId="0" borderId="41" xfId="10" applyNumberFormat="1" applyFont="1" applyFill="1" applyBorder="1" applyAlignment="1">
      <alignment vertical="center"/>
    </xf>
    <xf numFmtId="179" fontId="9" fillId="0" borderId="42" xfId="10" applyNumberFormat="1" applyFont="1" applyFill="1" applyBorder="1" applyAlignment="1">
      <alignment vertical="center"/>
    </xf>
    <xf numFmtId="180" fontId="9" fillId="0" borderId="40" xfId="10" applyNumberFormat="1" applyFont="1" applyFill="1" applyBorder="1" applyAlignment="1">
      <alignment vertical="center"/>
    </xf>
    <xf numFmtId="179" fontId="9" fillId="0" borderId="43" xfId="10" applyNumberFormat="1" applyFont="1" applyFill="1" applyBorder="1" applyAlignment="1">
      <alignment vertical="center"/>
    </xf>
    <xf numFmtId="180" fontId="9" fillId="0" borderId="44" xfId="10" applyNumberFormat="1" applyFont="1" applyFill="1" applyBorder="1" applyAlignment="1">
      <alignment vertical="center"/>
    </xf>
    <xf numFmtId="180" fontId="9" fillId="0" borderId="41" xfId="10" applyNumberFormat="1" applyFont="1" applyBorder="1" applyAlignment="1">
      <alignment vertical="center"/>
    </xf>
    <xf numFmtId="179" fontId="9" fillId="0" borderId="41" xfId="10" applyNumberFormat="1" applyFont="1" applyFill="1" applyBorder="1" applyAlignment="1">
      <alignment vertical="center" wrapText="1"/>
    </xf>
    <xf numFmtId="179" fontId="9" fillId="0" borderId="11" xfId="10" applyNumberFormat="1" applyFont="1" applyBorder="1" applyAlignment="1">
      <alignment vertical="center"/>
    </xf>
    <xf numFmtId="179" fontId="9" fillId="0" borderId="28" xfId="10" applyNumberFormat="1" applyFont="1" applyBorder="1" applyAlignment="1">
      <alignment vertical="center"/>
    </xf>
    <xf numFmtId="180" fontId="9" fillId="0" borderId="38" xfId="10" applyNumberFormat="1" applyFont="1" applyBorder="1" applyAlignment="1">
      <alignment vertical="center"/>
    </xf>
    <xf numFmtId="179" fontId="9" fillId="0" borderId="36" xfId="10" applyNumberFormat="1" applyFont="1" applyBorder="1" applyAlignment="1">
      <alignment vertical="center"/>
    </xf>
    <xf numFmtId="180" fontId="9" fillId="0" borderId="45" xfId="10" applyNumberFormat="1" applyFont="1" applyBorder="1" applyAlignment="1">
      <alignment vertical="center"/>
    </xf>
    <xf numFmtId="0" fontId="8" fillId="0" borderId="24" xfId="10" applyBorder="1"/>
    <xf numFmtId="0" fontId="8" fillId="0" borderId="24" xfId="10" applyBorder="1" applyAlignment="1">
      <alignment vertical="center"/>
    </xf>
    <xf numFmtId="0" fontId="10" fillId="0" borderId="24" xfId="10" applyFont="1" applyBorder="1"/>
    <xf numFmtId="0" fontId="13" fillId="0" borderId="0" xfId="27" applyFont="1" applyFill="1">
      <alignment vertical="center"/>
    </xf>
    <xf numFmtId="49" fontId="13" fillId="0" borderId="0" xfId="27" applyNumberFormat="1" applyFont="1" applyFill="1">
      <alignment vertical="center"/>
    </xf>
    <xf numFmtId="0" fontId="13" fillId="0" borderId="0" xfId="27" applyFont="1">
      <alignment vertical="center"/>
    </xf>
    <xf numFmtId="0" fontId="15" fillId="0" borderId="0" xfId="27" applyFont="1" applyFill="1">
      <alignment vertical="center"/>
    </xf>
    <xf numFmtId="0" fontId="16" fillId="0" borderId="0" xfId="27" applyFont="1" applyFill="1">
      <alignmen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4" fontId="13" fillId="0" borderId="46" xfId="27" applyNumberFormat="1" applyFont="1" applyFill="1" applyBorder="1" applyAlignment="1">
      <alignment horizontal="right" vertical="center"/>
    </xf>
    <xf numFmtId="184" fontId="13" fillId="0" borderId="47" xfId="27" applyNumberFormat="1" applyFont="1" applyFill="1" applyBorder="1" applyAlignment="1">
      <alignment horizontal="right" vertical="center"/>
    </xf>
    <xf numFmtId="184" fontId="13" fillId="0" borderId="48" xfId="27" applyNumberFormat="1" applyFont="1" applyFill="1" applyBorder="1" applyAlignment="1">
      <alignment horizontal="right" vertical="center"/>
    </xf>
    <xf numFmtId="0" fontId="12" fillId="0" borderId="34" xfId="28" applyFont="1" applyFill="1" applyBorder="1" applyAlignment="1">
      <alignment vertical="center"/>
    </xf>
    <xf numFmtId="184" fontId="13" fillId="0" borderId="46" xfId="27" applyNumberFormat="1" applyFont="1" applyFill="1" applyBorder="1" applyAlignment="1">
      <alignment vertical="center"/>
    </xf>
    <xf numFmtId="184" fontId="13" fillId="0" borderId="47" xfId="27" applyNumberFormat="1" applyFont="1" applyFill="1" applyBorder="1" applyAlignment="1">
      <alignment vertical="center"/>
    </xf>
    <xf numFmtId="184" fontId="13" fillId="0" borderId="48" xfId="27" applyNumberFormat="1" applyFont="1" applyFill="1" applyBorder="1" applyAlignment="1">
      <alignment vertical="center"/>
    </xf>
    <xf numFmtId="0" fontId="13" fillId="0" borderId="7" xfId="27" applyFont="1" applyFill="1" applyBorder="1" applyAlignment="1">
      <alignment horizontal="left" vertical="center"/>
    </xf>
    <xf numFmtId="0" fontId="12" fillId="0" borderId="49" xfId="28" applyFont="1" applyFill="1" applyBorder="1" applyAlignment="1">
      <alignment horizontal="center" vertical="center"/>
    </xf>
    <xf numFmtId="0" fontId="13" fillId="0" borderId="7" xfId="27" applyFont="1" applyFill="1" applyBorder="1" applyAlignment="1">
      <alignment horizontal="center" vertical="center"/>
    </xf>
    <xf numFmtId="0" fontId="13" fillId="0" borderId="50" xfId="27" applyFont="1" applyFill="1" applyBorder="1" applyAlignment="1">
      <alignment horizontal="center" vertical="center"/>
    </xf>
    <xf numFmtId="0" fontId="18" fillId="0" borderId="51" xfId="27" applyFont="1" applyFill="1" applyBorder="1" applyAlignment="1">
      <alignment vertical="center" wrapText="1"/>
    </xf>
    <xf numFmtId="0" fontId="18" fillId="0" borderId="52" xfId="27" applyFont="1" applyFill="1" applyBorder="1" applyAlignment="1">
      <alignment vertical="center" wrapText="1"/>
    </xf>
    <xf numFmtId="181" fontId="13" fillId="0" borderId="50" xfId="27" applyNumberFormat="1" applyFont="1" applyFill="1" applyBorder="1" applyAlignment="1">
      <alignment vertical="center"/>
    </xf>
    <xf numFmtId="181" fontId="13" fillId="0" borderId="51" xfId="27" applyNumberFormat="1" applyFont="1" applyFill="1" applyBorder="1" applyAlignment="1">
      <alignment vertical="center"/>
    </xf>
    <xf numFmtId="181" fontId="13" fillId="0" borderId="52" xfId="27" applyNumberFormat="1" applyFont="1" applyFill="1" applyBorder="1" applyAlignment="1">
      <alignment vertical="center"/>
    </xf>
    <xf numFmtId="0" fontId="13" fillId="0" borderId="7" xfId="27" applyFont="1" applyFill="1" applyBorder="1">
      <alignment vertical="center"/>
    </xf>
    <xf numFmtId="0" fontId="13" fillId="0" borderId="0" xfId="27" applyFont="1" applyFill="1" applyBorder="1">
      <alignment vertical="center"/>
    </xf>
    <xf numFmtId="0" fontId="13" fillId="0" borderId="53" xfId="27" applyFont="1" applyFill="1" applyBorder="1">
      <alignment vertical="center"/>
    </xf>
    <xf numFmtId="49" fontId="13" fillId="0" borderId="7" xfId="27" applyNumberFormat="1" applyFont="1" applyFill="1" applyBorder="1">
      <alignment vertical="center"/>
    </xf>
    <xf numFmtId="49" fontId="13" fillId="0" borderId="0" xfId="27" applyNumberFormat="1" applyFont="1" applyFill="1" applyBorder="1">
      <alignment vertical="center"/>
    </xf>
    <xf numFmtId="0" fontId="13" fillId="0" borderId="0" xfId="27" applyFont="1" applyFill="1" applyBorder="1" applyAlignment="1">
      <alignment vertical="center"/>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0" fontId="13" fillId="0" borderId="53" xfId="27" applyFont="1" applyFill="1" applyBorder="1" applyAlignment="1">
      <alignment horizontal="center" vertical="center"/>
    </xf>
    <xf numFmtId="0" fontId="13" fillId="0" borderId="50" xfId="27" applyFont="1" applyFill="1" applyBorder="1">
      <alignment vertical="center"/>
    </xf>
    <xf numFmtId="0" fontId="13" fillId="0" borderId="51" xfId="27" applyFont="1" applyFill="1" applyBorder="1">
      <alignment vertical="center"/>
    </xf>
    <xf numFmtId="0" fontId="13" fillId="0" borderId="52" xfId="27" applyFont="1" applyFill="1" applyBorder="1">
      <alignment vertical="center"/>
    </xf>
    <xf numFmtId="0" fontId="13" fillId="0" borderId="0" xfId="13" applyFont="1" applyFill="1">
      <alignment vertical="center"/>
    </xf>
    <xf numFmtId="49" fontId="21" fillId="0" borderId="0" xfId="17" applyNumberFormat="1" applyFont="1">
      <alignment vertical="center"/>
    </xf>
    <xf numFmtId="49" fontId="13" fillId="0" borderId="0" xfId="17" applyNumberFormat="1" applyFont="1">
      <alignment vertical="center"/>
    </xf>
    <xf numFmtId="49" fontId="13" fillId="0" borderId="0" xfId="17" applyNumberFormat="1" applyFont="1" applyFill="1">
      <alignment vertical="center"/>
    </xf>
    <xf numFmtId="0" fontId="13" fillId="0" borderId="0" xfId="17" applyFont="1">
      <alignment vertical="center"/>
    </xf>
    <xf numFmtId="0" fontId="22" fillId="0" borderId="0" xfId="17" applyFont="1">
      <alignment vertical="center"/>
    </xf>
    <xf numFmtId="0" fontId="3" fillId="0" borderId="37" xfId="17" applyFont="1" applyBorder="1" applyAlignment="1">
      <alignment horizontal="center" vertical="center"/>
    </xf>
    <xf numFmtId="0" fontId="3" fillId="0" borderId="37" xfId="17" applyFont="1" applyBorder="1" applyAlignment="1">
      <alignment vertical="center"/>
    </xf>
    <xf numFmtId="0" fontId="13" fillId="0" borderId="0" xfId="17" applyFont="1" applyBorder="1">
      <alignment vertical="center"/>
    </xf>
    <xf numFmtId="0" fontId="13" fillId="0" borderId="45" xfId="17" applyFont="1" applyBorder="1">
      <alignment vertical="center"/>
    </xf>
    <xf numFmtId="0" fontId="13" fillId="0" borderId="37" xfId="17" applyFont="1" applyBorder="1">
      <alignment vertical="center"/>
    </xf>
    <xf numFmtId="0" fontId="13" fillId="0" borderId="28" xfId="17" applyFont="1" applyBorder="1" applyAlignment="1">
      <alignment horizontal="center" vertical="center"/>
    </xf>
    <xf numFmtId="0" fontId="13" fillId="0" borderId="45" xfId="17" applyFont="1" applyBorder="1" applyAlignment="1">
      <alignment horizontal="center" vertical="center"/>
    </xf>
    <xf numFmtId="0" fontId="13" fillId="0" borderId="54" xfId="17" applyFont="1" applyBorder="1" applyAlignment="1">
      <alignment horizontal="center" vertical="center"/>
    </xf>
    <xf numFmtId="0" fontId="13" fillId="0" borderId="0" xfId="17" applyFont="1" applyFill="1" applyBorder="1" applyAlignment="1">
      <alignment horizontal="center" vertical="center" wrapText="1"/>
    </xf>
    <xf numFmtId="0" fontId="13" fillId="0" borderId="0" xfId="17" applyFont="1" applyBorder="1" applyAlignment="1">
      <alignment horizontal="center" vertical="center"/>
    </xf>
    <xf numFmtId="0" fontId="13" fillId="0" borderId="37" xfId="17" applyFont="1" applyFill="1" applyBorder="1" applyAlignment="1">
      <alignment horizontal="center" vertical="center" wrapText="1"/>
    </xf>
    <xf numFmtId="0" fontId="13" fillId="0" borderId="0" xfId="17" applyFont="1" applyFill="1">
      <alignment vertical="center"/>
    </xf>
    <xf numFmtId="0" fontId="12" fillId="0" borderId="0" xfId="17" applyFont="1" applyBorder="1">
      <alignment vertical="center"/>
    </xf>
    <xf numFmtId="0" fontId="12" fillId="0" borderId="0" xfId="17" applyFont="1">
      <alignment vertical="center"/>
    </xf>
    <xf numFmtId="49" fontId="13" fillId="4" borderId="0" xfId="30" applyNumberFormat="1" applyFont="1" applyFill="1" applyProtection="1">
      <alignment vertical="center"/>
    </xf>
    <xf numFmtId="0" fontId="13" fillId="4" borderId="0" xfId="30" applyFont="1" applyFill="1" applyProtection="1">
      <alignment vertical="center"/>
    </xf>
    <xf numFmtId="0" fontId="13" fillId="4" borderId="0" xfId="30" applyFont="1" applyFill="1" applyBorder="1" applyAlignment="1" applyProtection="1">
      <alignment vertical="center"/>
    </xf>
    <xf numFmtId="0" fontId="13" fillId="4" borderId="51" xfId="30" applyFont="1" applyFill="1" applyBorder="1" applyProtection="1">
      <alignment vertical="center"/>
    </xf>
    <xf numFmtId="0" fontId="1" fillId="4" borderId="0" xfId="35" applyFill="1" applyProtection="1">
      <alignment vertical="center"/>
    </xf>
    <xf numFmtId="0" fontId="1" fillId="0" borderId="0" xfId="35" applyProtection="1">
      <alignment vertical="center"/>
    </xf>
    <xf numFmtId="0" fontId="23" fillId="4" borderId="0" xfId="30" applyFont="1" applyFill="1" applyAlignment="1" applyProtection="1">
      <alignment vertical="center"/>
    </xf>
    <xf numFmtId="0" fontId="13" fillId="4" borderId="0" xfId="30" applyFont="1" applyFill="1" applyAlignment="1" applyProtection="1">
      <alignment vertical="center"/>
    </xf>
    <xf numFmtId="0" fontId="1" fillId="4" borderId="0" xfId="35" applyFill="1" applyAlignment="1" applyProtection="1">
      <alignment vertical="center"/>
    </xf>
    <xf numFmtId="0" fontId="1" fillId="0" borderId="0" xfId="35" applyAlignment="1" applyProtection="1">
      <alignment vertical="center"/>
    </xf>
    <xf numFmtId="0" fontId="25" fillId="4" borderId="0" xfId="30" applyFont="1" applyFill="1" applyProtection="1">
      <alignment vertical="center"/>
    </xf>
    <xf numFmtId="0" fontId="26" fillId="4" borderId="0" xfId="30" applyFont="1" applyFill="1" applyProtection="1">
      <alignment vertical="center"/>
    </xf>
    <xf numFmtId="0" fontId="26" fillId="4" borderId="0" xfId="35" applyFont="1" applyFill="1" applyProtection="1">
      <alignment vertical="center"/>
    </xf>
    <xf numFmtId="0" fontId="26" fillId="0" borderId="0" xfId="35" applyFont="1" applyProtection="1">
      <alignment vertical="center"/>
    </xf>
    <xf numFmtId="0" fontId="25" fillId="4" borderId="0" xfId="30" applyFont="1" applyFill="1" applyBorder="1" applyProtection="1">
      <alignment vertical="center"/>
    </xf>
    <xf numFmtId="0" fontId="26" fillId="4" borderId="0" xfId="30" applyFont="1" applyFill="1" applyBorder="1" applyProtection="1">
      <alignment vertical="center"/>
    </xf>
    <xf numFmtId="0" fontId="25" fillId="0" borderId="55" xfId="30" applyFont="1" applyBorder="1" applyAlignment="1" applyProtection="1">
      <alignment horizontal="center" vertical="center" shrinkToFit="1"/>
      <protection locked="0"/>
    </xf>
    <xf numFmtId="0" fontId="25" fillId="0" borderId="55" xfId="30" applyFont="1" applyFill="1" applyBorder="1" applyAlignment="1" applyProtection="1">
      <alignment horizontal="center" vertical="center" shrinkToFit="1"/>
      <protection locked="0"/>
    </xf>
    <xf numFmtId="0" fontId="25" fillId="0" borderId="56" xfId="29" applyFont="1" applyBorder="1" applyAlignment="1" applyProtection="1">
      <alignment horizontal="center" vertical="center" shrinkToFit="1"/>
      <protection locked="0"/>
    </xf>
    <xf numFmtId="0" fontId="25" fillId="0" borderId="57" xfId="30" applyFont="1" applyBorder="1" applyAlignment="1" applyProtection="1">
      <alignment horizontal="center" vertical="center" shrinkToFit="1"/>
      <protection locked="0"/>
    </xf>
    <xf numFmtId="0" fontId="25" fillId="0" borderId="57" xfId="30" applyFont="1" applyFill="1" applyBorder="1" applyAlignment="1" applyProtection="1">
      <alignment horizontal="center" vertical="center" shrinkToFit="1"/>
      <protection locked="0"/>
    </xf>
    <xf numFmtId="0" fontId="25" fillId="0" borderId="58" xfId="29" applyFont="1" applyBorder="1" applyAlignment="1" applyProtection="1">
      <alignment horizontal="center" vertical="center" shrinkToFit="1"/>
      <protection locked="0"/>
    </xf>
    <xf numFmtId="0" fontId="25" fillId="5" borderId="14" xfId="30" applyFont="1" applyFill="1" applyBorder="1" applyAlignment="1" applyProtection="1">
      <alignment horizontal="center" vertical="center" shrinkToFit="1"/>
      <protection locked="0"/>
    </xf>
    <xf numFmtId="0" fontId="19" fillId="4" borderId="0" xfId="30" applyFont="1" applyFill="1" applyProtection="1">
      <alignment vertical="center"/>
    </xf>
    <xf numFmtId="0" fontId="25" fillId="0" borderId="59" xfId="30" applyFont="1" applyBorder="1" applyAlignment="1" applyProtection="1">
      <alignment horizontal="center" vertical="center" shrinkToFit="1"/>
      <protection locked="0"/>
    </xf>
    <xf numFmtId="0" fontId="25" fillId="4" borderId="58" xfId="30" applyFont="1" applyFill="1" applyBorder="1" applyAlignment="1" applyProtection="1">
      <alignment horizontal="center" vertical="center" shrinkToFit="1"/>
      <protection locked="0"/>
    </xf>
    <xf numFmtId="0" fontId="1" fillId="4" borderId="0" xfId="35" applyFont="1" applyFill="1" applyProtection="1">
      <alignment vertical="center"/>
    </xf>
    <xf numFmtId="0" fontId="25" fillId="0" borderId="60" xfId="30" applyFont="1" applyBorder="1" applyAlignment="1" applyProtection="1">
      <alignment horizontal="center" vertical="center" shrinkToFit="1"/>
      <protection locked="0"/>
    </xf>
    <xf numFmtId="0" fontId="25" fillId="4" borderId="0" xfId="30" applyFont="1" applyFill="1" applyBorder="1" applyAlignment="1" applyProtection="1">
      <alignment horizontal="center" vertical="center" shrinkToFit="1"/>
    </xf>
    <xf numFmtId="0" fontId="25" fillId="4" borderId="0" xfId="30" applyFont="1" applyFill="1" applyBorder="1" applyAlignment="1" applyProtection="1">
      <alignment horizontal="left" vertical="center" shrinkToFit="1"/>
    </xf>
    <xf numFmtId="177" fontId="25" fillId="4" borderId="0" xfId="30" applyNumberFormat="1" applyFont="1" applyFill="1" applyBorder="1" applyAlignment="1" applyProtection="1">
      <alignment horizontal="right" vertical="center" shrinkToFit="1"/>
    </xf>
    <xf numFmtId="177" fontId="25" fillId="4" borderId="0" xfId="30" applyNumberFormat="1" applyFont="1" applyFill="1" applyBorder="1" applyAlignment="1" applyProtection="1">
      <alignment horizontal="left" vertical="center" shrinkToFit="1"/>
    </xf>
    <xf numFmtId="0" fontId="19" fillId="4" borderId="0" xfId="30" applyFont="1" applyFill="1" applyBorder="1" applyProtection="1">
      <alignment vertical="center"/>
    </xf>
    <xf numFmtId="0" fontId="25" fillId="4" borderId="51" xfId="30" applyFont="1" applyFill="1" applyBorder="1" applyAlignment="1" applyProtection="1">
      <alignment vertical="center"/>
    </xf>
    <xf numFmtId="0" fontId="25" fillId="4" borderId="51" xfId="30" applyFont="1" applyFill="1" applyBorder="1" applyAlignment="1" applyProtection="1">
      <alignment horizontal="center" vertical="center"/>
    </xf>
    <xf numFmtId="0" fontId="25" fillId="4" borderId="31" xfId="30" applyFont="1" applyFill="1" applyBorder="1" applyProtection="1">
      <alignment vertical="center"/>
    </xf>
    <xf numFmtId="0" fontId="25" fillId="4" borderId="9"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53" xfId="30" applyFont="1" applyFill="1" applyBorder="1" applyAlignment="1" applyProtection="1">
      <alignment vertical="center"/>
    </xf>
    <xf numFmtId="0" fontId="25" fillId="4" borderId="0" xfId="30" applyFont="1" applyFill="1" applyAlignment="1" applyProtection="1">
      <alignment vertical="center"/>
    </xf>
    <xf numFmtId="0" fontId="25" fillId="4" borderId="0" xfId="30" applyFont="1" applyFill="1" applyBorder="1" applyAlignment="1" applyProtection="1">
      <alignment horizontal="center" vertical="center"/>
    </xf>
    <xf numFmtId="0" fontId="26" fillId="4" borderId="0" xfId="30" applyFont="1" applyFill="1" applyAlignment="1" applyProtection="1">
      <alignment vertical="center"/>
    </xf>
    <xf numFmtId="0" fontId="26" fillId="4" borderId="0" xfId="30" applyFont="1" applyFill="1" applyBorder="1" applyAlignment="1" applyProtection="1">
      <alignment horizontal="center" vertical="center"/>
    </xf>
    <xf numFmtId="0" fontId="26" fillId="4" borderId="7" xfId="30" applyFont="1" applyFill="1" applyBorder="1" applyAlignment="1" applyProtection="1">
      <alignment vertical="center"/>
    </xf>
    <xf numFmtId="0" fontId="26" fillId="4" borderId="0" xfId="30" applyFont="1" applyFill="1" applyBorder="1" applyAlignment="1" applyProtection="1">
      <alignment vertical="center"/>
    </xf>
    <xf numFmtId="0" fontId="28" fillId="4" borderId="0" xfId="35" applyFont="1" applyFill="1" applyProtection="1">
      <alignment vertical="center"/>
    </xf>
    <xf numFmtId="0" fontId="1" fillId="0" borderId="0" xfId="35">
      <alignment vertical="center"/>
    </xf>
    <xf numFmtId="0" fontId="8" fillId="4" borderId="0" xfId="10" applyFill="1" applyProtection="1">
      <protection hidden="1"/>
    </xf>
    <xf numFmtId="0" fontId="8" fillId="4" borderId="0" xfId="10" applyFill="1"/>
    <xf numFmtId="0" fontId="1" fillId="0" borderId="0" xfId="31" applyFont="1" applyFill="1">
      <alignment vertical="center"/>
    </xf>
    <xf numFmtId="0" fontId="1" fillId="0" borderId="0" xfId="31" applyFont="1" applyFill="1" applyBorder="1">
      <alignment vertical="center"/>
    </xf>
    <xf numFmtId="0" fontId="25" fillId="0" borderId="28" xfId="31" applyFont="1" applyFill="1" applyBorder="1">
      <alignment vertical="center"/>
    </xf>
    <xf numFmtId="0" fontId="1" fillId="0" borderId="45" xfId="31" applyFont="1" applyFill="1" applyBorder="1">
      <alignment vertical="center"/>
    </xf>
    <xf numFmtId="0" fontId="1" fillId="0" borderId="30" xfId="31" applyFont="1" applyFill="1" applyBorder="1">
      <alignment vertical="center"/>
    </xf>
    <xf numFmtId="0" fontId="1" fillId="0" borderId="54" xfId="31" applyFont="1" applyFill="1" applyBorder="1">
      <alignment vertical="center"/>
    </xf>
    <xf numFmtId="178" fontId="3" fillId="0" borderId="0" xfId="31" applyNumberFormat="1" applyFont="1" applyFill="1" applyBorder="1">
      <alignment vertical="center"/>
    </xf>
    <xf numFmtId="0" fontId="1" fillId="0" borderId="61" xfId="31" applyFont="1" applyFill="1" applyBorder="1">
      <alignment vertical="center"/>
    </xf>
    <xf numFmtId="0" fontId="1" fillId="4" borderId="28" xfId="31" applyFont="1" applyFill="1" applyBorder="1">
      <alignment vertical="center"/>
    </xf>
    <xf numFmtId="0" fontId="1" fillId="4" borderId="45" xfId="31" applyFont="1" applyFill="1" applyBorder="1">
      <alignment vertical="center"/>
    </xf>
    <xf numFmtId="0" fontId="1" fillId="4" borderId="30" xfId="31" applyFont="1" applyFill="1" applyBorder="1">
      <alignment vertical="center"/>
    </xf>
    <xf numFmtId="0" fontId="1" fillId="4" borderId="27" xfId="31" applyFont="1" applyFill="1" applyBorder="1">
      <alignment vertical="center"/>
    </xf>
    <xf numFmtId="0" fontId="1" fillId="4" borderId="31" xfId="31" applyFont="1" applyFill="1" applyBorder="1">
      <alignment vertical="center"/>
    </xf>
    <xf numFmtId="0" fontId="1" fillId="4" borderId="32" xfId="31" applyFont="1" applyFill="1" applyBorder="1">
      <alignment vertical="center"/>
    </xf>
    <xf numFmtId="178" fontId="3" fillId="4" borderId="26" xfId="31" applyNumberFormat="1" applyFont="1" applyFill="1" applyBorder="1">
      <alignment vertical="center"/>
    </xf>
    <xf numFmtId="178" fontId="3" fillId="4" borderId="37" xfId="31" applyNumberFormat="1" applyFont="1" applyFill="1" applyBorder="1">
      <alignment vertical="center"/>
    </xf>
    <xf numFmtId="178" fontId="3" fillId="4" borderId="33" xfId="31" applyNumberFormat="1" applyFont="1" applyFill="1" applyBorder="1">
      <alignment vertical="center"/>
    </xf>
    <xf numFmtId="178" fontId="3" fillId="4" borderId="24" xfId="31" applyNumberFormat="1" applyFont="1" applyFill="1" applyBorder="1" applyAlignment="1">
      <alignment horizontal="center" vertical="center"/>
    </xf>
    <xf numFmtId="178" fontId="13" fillId="4" borderId="62" xfId="31" applyNumberFormat="1" applyFont="1" applyFill="1" applyBorder="1" applyAlignment="1">
      <alignment horizontal="center" vertical="center"/>
    </xf>
    <xf numFmtId="178" fontId="3" fillId="4" borderId="35" xfId="31" applyNumberFormat="1" applyFont="1" applyFill="1" applyBorder="1" applyAlignment="1">
      <alignment horizontal="center" vertical="center"/>
    </xf>
    <xf numFmtId="177" fontId="3" fillId="4" borderId="34" xfId="32" applyNumberFormat="1" applyFont="1" applyFill="1" applyBorder="1" applyAlignment="1">
      <alignment horizontal="right" vertical="center" wrapText="1"/>
    </xf>
    <xf numFmtId="177" fontId="3" fillId="4" borderId="34" xfId="32" applyNumberFormat="1" applyFont="1" applyFill="1" applyBorder="1" applyAlignment="1">
      <alignment horizontal="right" vertical="center"/>
    </xf>
    <xf numFmtId="177" fontId="3" fillId="4" borderId="26" xfId="32" applyNumberFormat="1" applyFont="1" applyFill="1" applyBorder="1" applyAlignment="1">
      <alignment horizontal="right" vertical="center"/>
    </xf>
    <xf numFmtId="188" fontId="3" fillId="4" borderId="63" xfId="32" applyNumberFormat="1" applyFont="1" applyFill="1" applyBorder="1" applyAlignment="1">
      <alignment horizontal="right" vertical="center"/>
    </xf>
    <xf numFmtId="177" fontId="3" fillId="4" borderId="24" xfId="32" applyNumberFormat="1" applyFont="1" applyFill="1" applyBorder="1" applyAlignment="1">
      <alignment horizontal="right" vertical="center" wrapText="1"/>
    </xf>
    <xf numFmtId="177" fontId="3" fillId="4" borderId="24" xfId="32" applyNumberFormat="1" applyFont="1" applyFill="1" applyBorder="1" applyAlignment="1">
      <alignment horizontal="right" vertical="center"/>
    </xf>
    <xf numFmtId="177" fontId="3" fillId="4" borderId="27" xfId="32" applyNumberFormat="1" applyFont="1" applyFill="1" applyBorder="1" applyAlignment="1">
      <alignment horizontal="right" vertical="center"/>
    </xf>
    <xf numFmtId="188" fontId="3" fillId="4" borderId="35" xfId="32" applyNumberFormat="1" applyFont="1" applyFill="1" applyBorder="1" applyAlignment="1">
      <alignment horizontal="right" vertical="center"/>
    </xf>
    <xf numFmtId="190" fontId="3" fillId="0" borderId="0" xfId="31" applyNumberFormat="1" applyFont="1" applyFill="1" applyBorder="1">
      <alignment vertical="center"/>
    </xf>
    <xf numFmtId="178" fontId="3" fillId="0" borderId="27" xfId="31" applyNumberFormat="1" applyFont="1" applyFill="1" applyBorder="1">
      <alignment vertical="center"/>
    </xf>
    <xf numFmtId="178" fontId="3" fillId="0" borderId="31" xfId="31" applyNumberFormat="1" applyFont="1" applyFill="1" applyBorder="1">
      <alignment vertical="center"/>
    </xf>
    <xf numFmtId="178" fontId="3" fillId="0" borderId="32" xfId="31" applyNumberFormat="1" applyFont="1" applyFill="1" applyBorder="1">
      <alignment vertical="center"/>
    </xf>
    <xf numFmtId="178" fontId="3" fillId="0" borderId="24" xfId="31" applyNumberFormat="1" applyFont="1" applyFill="1" applyBorder="1" applyAlignment="1">
      <alignment horizontal="center" vertical="center"/>
    </xf>
    <xf numFmtId="178" fontId="3" fillId="0" borderId="62" xfId="31" applyNumberFormat="1" applyFont="1" applyFill="1" applyBorder="1" applyAlignment="1">
      <alignment horizontal="center" vertical="center"/>
    </xf>
    <xf numFmtId="178" fontId="3" fillId="0" borderId="35" xfId="31" applyNumberFormat="1" applyFont="1" applyFill="1" applyBorder="1" applyAlignment="1">
      <alignment horizontal="center" vertical="center"/>
    </xf>
    <xf numFmtId="178" fontId="3" fillId="0" borderId="0" xfId="31" applyNumberFormat="1" applyFont="1" applyFill="1" applyBorder="1" applyAlignment="1">
      <alignment horizontal="center" vertical="center"/>
    </xf>
    <xf numFmtId="178" fontId="3" fillId="0" borderId="54" xfId="31" applyNumberFormat="1" applyFont="1" applyFill="1" applyBorder="1">
      <alignment vertical="center"/>
    </xf>
    <xf numFmtId="191" fontId="9" fillId="0" borderId="24" xfId="31" applyNumberFormat="1" applyFont="1" applyFill="1" applyBorder="1" applyAlignment="1">
      <alignment horizontal="right" vertical="center" shrinkToFit="1"/>
    </xf>
    <xf numFmtId="191" fontId="9" fillId="0" borderId="62" xfId="31" applyNumberFormat="1" applyFont="1" applyFill="1" applyBorder="1" applyAlignment="1">
      <alignment horizontal="right" vertical="center" shrinkToFit="1"/>
    </xf>
    <xf numFmtId="191" fontId="3" fillId="0" borderId="35" xfId="31" applyNumberFormat="1" applyFont="1" applyFill="1" applyBorder="1" applyAlignment="1">
      <alignment horizontal="right" vertical="center" shrinkToFit="1"/>
    </xf>
    <xf numFmtId="178" fontId="3" fillId="0" borderId="61" xfId="31" applyNumberFormat="1" applyFont="1" applyFill="1" applyBorder="1">
      <alignment vertical="center"/>
    </xf>
    <xf numFmtId="178" fontId="3" fillId="0" borderId="0" xfId="31" applyNumberFormat="1" applyFont="1" applyFill="1">
      <alignment vertical="center"/>
    </xf>
    <xf numFmtId="188" fontId="9" fillId="0" borderId="24" xfId="31" applyNumberFormat="1" applyFont="1" applyFill="1" applyBorder="1" applyAlignment="1">
      <alignment horizontal="right" vertical="center" shrinkToFit="1"/>
    </xf>
    <xf numFmtId="188" fontId="9" fillId="0" borderId="62" xfId="31" applyNumberFormat="1" applyFont="1" applyFill="1" applyBorder="1" applyAlignment="1">
      <alignment horizontal="right" vertical="center" shrinkToFit="1"/>
    </xf>
    <xf numFmtId="188" fontId="3" fillId="0" borderId="35" xfId="31" applyNumberFormat="1" applyFont="1" applyFill="1" applyBorder="1" applyAlignment="1">
      <alignment horizontal="right" vertical="center" shrinkToFit="1"/>
    </xf>
    <xf numFmtId="178" fontId="3" fillId="0" borderId="26" xfId="31" applyNumberFormat="1" applyFont="1" applyFill="1" applyBorder="1">
      <alignment vertical="center"/>
    </xf>
    <xf numFmtId="178" fontId="3" fillId="0" borderId="37" xfId="31" applyNumberFormat="1" applyFont="1" applyFill="1" applyBorder="1">
      <alignment vertical="center"/>
    </xf>
    <xf numFmtId="190" fontId="3" fillId="0" borderId="37" xfId="31" applyNumberFormat="1" applyFont="1" applyFill="1" applyBorder="1">
      <alignment vertical="center"/>
    </xf>
    <xf numFmtId="178" fontId="3" fillId="0" borderId="33" xfId="31" applyNumberFormat="1" applyFont="1" applyFill="1" applyBorder="1">
      <alignment vertical="center"/>
    </xf>
    <xf numFmtId="0" fontId="1" fillId="0" borderId="30" xfId="31" applyFont="1" applyFill="1" applyBorder="1" applyAlignment="1"/>
    <xf numFmtId="0" fontId="1" fillId="0" borderId="61" xfId="31" applyFont="1" applyFill="1" applyBorder="1" applyAlignment="1"/>
    <xf numFmtId="177" fontId="3" fillId="4" borderId="24" xfId="31" applyNumberFormat="1" applyFont="1" applyFill="1" applyBorder="1" applyAlignment="1">
      <alignment horizontal="right" vertical="center"/>
    </xf>
    <xf numFmtId="177" fontId="3" fillId="4" borderId="62" xfId="31" applyNumberFormat="1" applyFont="1" applyFill="1" applyBorder="1" applyAlignment="1">
      <alignment horizontal="right" vertical="center"/>
    </xf>
    <xf numFmtId="188" fontId="3" fillId="4" borderId="35" xfId="31" applyNumberFormat="1" applyFont="1" applyFill="1" applyBorder="1" applyAlignment="1">
      <alignment horizontal="right" vertical="center"/>
    </xf>
    <xf numFmtId="177" fontId="3" fillId="0" borderId="24" xfId="31" applyNumberFormat="1" applyFont="1" applyFill="1" applyBorder="1" applyAlignment="1">
      <alignment horizontal="right" vertical="center"/>
    </xf>
    <xf numFmtId="177" fontId="3" fillId="0" borderId="62" xfId="31" applyNumberFormat="1" applyFont="1" applyFill="1" applyBorder="1" applyAlignment="1">
      <alignment horizontal="right" vertical="center"/>
    </xf>
    <xf numFmtId="188" fontId="3" fillId="0" borderId="35" xfId="31" applyNumberFormat="1" applyFont="1" applyFill="1" applyBorder="1" applyAlignment="1">
      <alignment horizontal="right" vertical="center"/>
    </xf>
    <xf numFmtId="177" fontId="3" fillId="4" borderId="24" xfId="31" applyNumberFormat="1" applyFont="1" applyFill="1" applyBorder="1" applyAlignment="1">
      <alignment horizontal="right" vertical="center" wrapText="1"/>
    </xf>
    <xf numFmtId="177" fontId="3" fillId="4" borderId="62" xfId="31" applyNumberFormat="1" applyFont="1" applyFill="1" applyBorder="1" applyAlignment="1">
      <alignment horizontal="right" vertical="center" wrapText="1"/>
    </xf>
    <xf numFmtId="188" fontId="3" fillId="4" borderId="35" xfId="31" applyNumberFormat="1" applyFont="1" applyFill="1" applyBorder="1" applyAlignment="1">
      <alignment horizontal="right" vertical="center" wrapText="1"/>
    </xf>
    <xf numFmtId="0" fontId="3" fillId="0" borderId="0" xfId="31" applyFont="1" applyFill="1" applyBorder="1" applyAlignment="1"/>
    <xf numFmtId="0" fontId="1" fillId="0" borderId="0" xfId="31" applyFont="1" applyFill="1" applyBorder="1" applyAlignment="1"/>
    <xf numFmtId="190" fontId="3" fillId="0" borderId="45" xfId="31" applyNumberFormat="1" applyFont="1" applyFill="1" applyBorder="1">
      <alignment vertical="center"/>
    </xf>
    <xf numFmtId="0" fontId="1" fillId="0" borderId="37" xfId="31" applyFont="1" applyFill="1" applyBorder="1">
      <alignment vertical="center"/>
    </xf>
    <xf numFmtId="0" fontId="25" fillId="0" borderId="54" xfId="31" applyFont="1" applyFill="1" applyBorder="1">
      <alignment vertical="center"/>
    </xf>
    <xf numFmtId="0" fontId="1" fillId="0" borderId="37" xfId="32" applyFont="1" applyFill="1" applyBorder="1">
      <alignment vertical="center"/>
    </xf>
    <xf numFmtId="190" fontId="3" fillId="0" borderId="37" xfId="32" applyNumberFormat="1" applyFont="1" applyFill="1" applyBorder="1">
      <alignment vertical="center"/>
    </xf>
    <xf numFmtId="178" fontId="9" fillId="0" borderId="28" xfId="33" applyNumberFormat="1" applyFont="1" applyBorder="1" applyAlignment="1">
      <alignment vertical="center"/>
    </xf>
    <xf numFmtId="178" fontId="9" fillId="0" borderId="30" xfId="33" applyNumberFormat="1" applyFont="1" applyBorder="1" applyAlignment="1">
      <alignment vertical="center"/>
    </xf>
    <xf numFmtId="178" fontId="9" fillId="0" borderId="26" xfId="33" applyNumberFormat="1" applyFont="1" applyBorder="1" applyAlignment="1">
      <alignment vertical="center"/>
    </xf>
    <xf numFmtId="178" fontId="9" fillId="0" borderId="33" xfId="33" applyNumberFormat="1" applyFont="1" applyBorder="1" applyAlignment="1">
      <alignment vertical="center"/>
    </xf>
    <xf numFmtId="178" fontId="9" fillId="0" borderId="28" xfId="33" applyNumberFormat="1" applyFont="1" applyBorder="1" applyAlignment="1">
      <alignment horizontal="center" vertical="center"/>
    </xf>
    <xf numFmtId="178" fontId="9" fillId="0" borderId="35" xfId="33" applyNumberFormat="1" applyFont="1" applyBorder="1" applyAlignment="1">
      <alignment horizontal="center" vertical="center" wrapText="1"/>
    </xf>
    <xf numFmtId="178" fontId="12" fillId="0" borderId="36" xfId="33" applyNumberFormat="1" applyFont="1" applyBorder="1" applyAlignment="1">
      <alignment horizontal="center" vertical="center"/>
    </xf>
    <xf numFmtId="178" fontId="9" fillId="0" borderId="37" xfId="33" applyNumberFormat="1" applyFont="1" applyBorder="1" applyAlignment="1">
      <alignment horizontal="center" vertical="center" wrapText="1"/>
    </xf>
    <xf numFmtId="178" fontId="9" fillId="0" borderId="24" xfId="33" applyNumberFormat="1" applyFont="1" applyBorder="1" applyAlignment="1">
      <alignment horizontal="center" vertical="center"/>
    </xf>
    <xf numFmtId="177" fontId="9" fillId="0" borderId="11" xfId="34" applyNumberFormat="1" applyFont="1" applyFill="1" applyBorder="1" applyAlignment="1">
      <alignment horizontal="right" vertical="center"/>
    </xf>
    <xf numFmtId="177" fontId="9" fillId="0" borderId="28" xfId="34" applyNumberFormat="1" applyFont="1" applyFill="1" applyBorder="1" applyAlignment="1">
      <alignment horizontal="right" vertical="center"/>
    </xf>
    <xf numFmtId="188" fontId="9" fillId="0" borderId="38" xfId="34" applyNumberFormat="1" applyFont="1" applyFill="1" applyBorder="1" applyAlignment="1">
      <alignment horizontal="right" vertical="center"/>
    </xf>
    <xf numFmtId="177" fontId="9" fillId="0" borderId="36" xfId="34" applyNumberFormat="1" applyFont="1" applyFill="1" applyBorder="1" applyAlignment="1">
      <alignment horizontal="right" vertical="center"/>
    </xf>
    <xf numFmtId="188" fontId="9" fillId="0" borderId="39" xfId="34" applyNumberFormat="1" applyFont="1" applyFill="1" applyBorder="1" applyAlignment="1">
      <alignment horizontal="right" vertical="center"/>
    </xf>
    <xf numFmtId="188" fontId="9" fillId="0" borderId="11" xfId="34" applyNumberFormat="1" applyFont="1" applyBorder="1" applyAlignment="1">
      <alignment horizontal="right" vertical="center"/>
    </xf>
    <xf numFmtId="178" fontId="9" fillId="0" borderId="26" xfId="33" applyNumberFormat="1" applyFont="1" applyBorder="1" applyAlignment="1">
      <alignment horizontal="center" vertical="center"/>
    </xf>
    <xf numFmtId="178" fontId="9" fillId="0" borderId="40" xfId="33" applyNumberFormat="1" applyFont="1" applyBorder="1" applyAlignment="1">
      <alignment horizontal="center" vertical="center"/>
    </xf>
    <xf numFmtId="177" fontId="9" fillId="0" borderId="41" xfId="34" applyNumberFormat="1" applyFont="1" applyFill="1" applyBorder="1" applyAlignment="1">
      <alignment horizontal="right" vertical="center"/>
    </xf>
    <xf numFmtId="177" fontId="9" fillId="0" borderId="42" xfId="34" applyNumberFormat="1" applyFont="1" applyFill="1" applyBorder="1" applyAlignment="1">
      <alignment horizontal="right" vertical="center"/>
    </xf>
    <xf numFmtId="188" fontId="9" fillId="0" borderId="40" xfId="34" applyNumberFormat="1" applyFont="1" applyFill="1" applyBorder="1" applyAlignment="1">
      <alignment horizontal="right" vertical="center"/>
    </xf>
    <xf numFmtId="177" fontId="9" fillId="0" borderId="43" xfId="34" applyNumberFormat="1" applyFont="1" applyFill="1" applyBorder="1" applyAlignment="1">
      <alignment horizontal="right" vertical="center"/>
    </xf>
    <xf numFmtId="188" fontId="9" fillId="0" borderId="44" xfId="34" applyNumberFormat="1" applyFont="1" applyFill="1" applyBorder="1" applyAlignment="1">
      <alignment horizontal="right" vertical="center"/>
    </xf>
    <xf numFmtId="188" fontId="9" fillId="0" borderId="41" xfId="34" applyNumberFormat="1" applyFont="1" applyBorder="1" applyAlignment="1">
      <alignment horizontal="right" vertical="center"/>
    </xf>
    <xf numFmtId="177" fontId="9" fillId="0" borderId="41" xfId="34" applyNumberFormat="1" applyFont="1" applyFill="1" applyBorder="1" applyAlignment="1">
      <alignment horizontal="right" vertical="center" wrapText="1"/>
    </xf>
    <xf numFmtId="178" fontId="9" fillId="0" borderId="30" xfId="33" applyNumberFormat="1" applyFont="1" applyBorder="1" applyAlignment="1">
      <alignment horizontal="center" vertical="center"/>
    </xf>
    <xf numFmtId="177" fontId="9" fillId="0" borderId="11" xfId="34" applyNumberFormat="1" applyFont="1" applyBorder="1" applyAlignment="1">
      <alignment horizontal="right" vertical="center"/>
    </xf>
    <xf numFmtId="177" fontId="9" fillId="0" borderId="28" xfId="34" applyNumberFormat="1" applyFont="1" applyBorder="1" applyAlignment="1">
      <alignment horizontal="right" vertical="center"/>
    </xf>
    <xf numFmtId="188" fontId="9" fillId="0" borderId="38" xfId="34" applyNumberFormat="1" applyFont="1" applyBorder="1" applyAlignment="1">
      <alignment horizontal="right" vertical="center"/>
    </xf>
    <xf numFmtId="177" fontId="9" fillId="0" borderId="36" xfId="34" applyNumberFormat="1" applyFont="1" applyBorder="1" applyAlignment="1">
      <alignment horizontal="right" vertical="center"/>
    </xf>
    <xf numFmtId="188" fontId="9" fillId="0" borderId="45" xfId="34" applyNumberFormat="1" applyFont="1" applyBorder="1" applyAlignment="1">
      <alignment horizontal="right" vertical="center"/>
    </xf>
    <xf numFmtId="0" fontId="1" fillId="0" borderId="26" xfId="31" applyFont="1" applyFill="1" applyBorder="1">
      <alignment vertical="center"/>
    </xf>
    <xf numFmtId="0" fontId="1" fillId="0" borderId="33" xfId="31" applyFont="1" applyFill="1" applyBorder="1">
      <alignment vertical="center"/>
    </xf>
    <xf numFmtId="0" fontId="13" fillId="0" borderId="46" xfId="27" applyFont="1" applyFill="1" applyBorder="1" applyAlignment="1">
      <alignment horizontal="center" vertical="center"/>
    </xf>
    <xf numFmtId="0" fontId="13" fillId="0" borderId="47" xfId="27" applyFont="1" applyFill="1" applyBorder="1" applyAlignment="1">
      <alignment horizontal="center" vertical="center"/>
    </xf>
    <xf numFmtId="0" fontId="13" fillId="0" borderId="48" xfId="27" applyFont="1" applyFill="1" applyBorder="1" applyAlignment="1">
      <alignment horizontal="center" vertical="center"/>
    </xf>
    <xf numFmtId="0" fontId="12" fillId="0" borderId="46" xfId="11" applyFont="1" applyFill="1" applyBorder="1" applyAlignment="1">
      <alignment horizontal="left" vertical="center"/>
    </xf>
    <xf numFmtId="0" fontId="12" fillId="0" borderId="47" xfId="11" applyFont="1" applyFill="1" applyBorder="1" applyAlignment="1">
      <alignment horizontal="left" vertical="center"/>
    </xf>
    <xf numFmtId="0" fontId="12" fillId="0" borderId="48" xfId="11" applyFont="1" applyFill="1" applyBorder="1" applyAlignment="1">
      <alignment horizontal="left" vertical="center"/>
    </xf>
    <xf numFmtId="178" fontId="13" fillId="0" borderId="46" xfId="27" applyNumberFormat="1" applyFont="1" applyFill="1" applyBorder="1" applyAlignment="1">
      <alignment horizontal="right" vertical="center"/>
    </xf>
    <xf numFmtId="178" fontId="13" fillId="0" borderId="47" xfId="27" applyNumberFormat="1" applyFont="1" applyFill="1" applyBorder="1" applyAlignment="1">
      <alignment horizontal="right" vertical="center"/>
    </xf>
    <xf numFmtId="178" fontId="13" fillId="0" borderId="48" xfId="27" applyNumberFormat="1" applyFont="1" applyFill="1" applyBorder="1" applyAlignment="1">
      <alignment horizontal="righ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1" fontId="13" fillId="0" borderId="46" xfId="27" applyNumberFormat="1" applyFont="1" applyFill="1" applyBorder="1" applyAlignment="1">
      <alignment horizontal="right" vertical="center"/>
    </xf>
    <xf numFmtId="181" fontId="13" fillId="0" borderId="47" xfId="27" applyNumberFormat="1" applyFont="1" applyFill="1" applyBorder="1" applyAlignment="1">
      <alignment horizontal="right" vertical="center"/>
    </xf>
    <xf numFmtId="181" fontId="13" fillId="0" borderId="48" xfId="27" applyNumberFormat="1" applyFont="1" applyFill="1" applyBorder="1" applyAlignment="1">
      <alignment horizontal="right" vertical="center"/>
    </xf>
    <xf numFmtId="49" fontId="14" fillId="0" borderId="0" xfId="27" applyNumberFormat="1" applyFont="1" applyFill="1" applyAlignment="1">
      <alignment horizontal="center" vertical="center"/>
    </xf>
    <xf numFmtId="0" fontId="13" fillId="0" borderId="4" xfId="27" applyFont="1" applyFill="1" applyBorder="1" applyAlignment="1">
      <alignment horizontal="center" vertical="center"/>
    </xf>
    <xf numFmtId="0" fontId="13" fillId="0" borderId="17" xfId="27" applyFont="1" applyFill="1" applyBorder="1" applyAlignment="1">
      <alignment horizontal="center" vertical="center"/>
    </xf>
    <xf numFmtId="0" fontId="13" fillId="0" borderId="5" xfId="27" applyFont="1" applyFill="1" applyBorder="1" applyAlignment="1">
      <alignment horizontal="center" vertical="center"/>
    </xf>
    <xf numFmtId="0" fontId="13" fillId="0" borderId="83" xfId="27" applyFont="1" applyFill="1" applyBorder="1" applyAlignment="1">
      <alignment horizontal="center" vertical="center"/>
    </xf>
    <xf numFmtId="0" fontId="13" fillId="0" borderId="61" xfId="27" applyFont="1" applyFill="1" applyBorder="1" applyAlignment="1">
      <alignment horizontal="center" vertical="center"/>
    </xf>
    <xf numFmtId="0" fontId="13" fillId="0" borderId="84" xfId="27" applyFont="1" applyFill="1" applyBorder="1" applyAlignment="1">
      <alignment horizontal="center" vertical="center"/>
    </xf>
    <xf numFmtId="0" fontId="13" fillId="0" borderId="88" xfId="27" applyFont="1" applyFill="1" applyBorder="1" applyAlignment="1">
      <alignment horizontal="center" vertical="center"/>
    </xf>
    <xf numFmtId="0" fontId="13" fillId="0" borderId="33" xfId="27" applyFont="1" applyFill="1" applyBorder="1" applyAlignment="1">
      <alignment horizontal="center" vertical="center"/>
    </xf>
    <xf numFmtId="0" fontId="13" fillId="0" borderId="34" xfId="27" applyFont="1" applyFill="1" applyBorder="1" applyAlignment="1">
      <alignment horizontal="center" vertical="center"/>
    </xf>
    <xf numFmtId="0" fontId="13" fillId="0" borderId="80" xfId="27" applyFont="1" applyFill="1" applyBorder="1" applyAlignment="1">
      <alignment horizontal="center" vertical="center"/>
    </xf>
    <xf numFmtId="0" fontId="13" fillId="0" borderId="8" xfId="27" applyFont="1" applyFill="1" applyBorder="1" applyAlignment="1">
      <alignment horizontal="center" vertical="center"/>
    </xf>
    <xf numFmtId="0" fontId="13" fillId="0" borderId="54" xfId="27" applyFont="1" applyFill="1" applyBorder="1" applyAlignment="1">
      <alignment horizontal="center" vertical="center"/>
    </xf>
    <xf numFmtId="0" fontId="13" fillId="0" borderId="86" xfId="27" applyFont="1" applyFill="1" applyBorder="1" applyAlignment="1">
      <alignment horizontal="center" vertical="center"/>
    </xf>
    <xf numFmtId="0" fontId="13" fillId="0" borderId="26" xfId="27" applyFont="1" applyFill="1" applyBorder="1" applyAlignment="1">
      <alignment horizontal="center" vertical="center"/>
    </xf>
    <xf numFmtId="0" fontId="13" fillId="0" borderId="89" xfId="27" applyFont="1" applyFill="1" applyBorder="1" applyAlignment="1">
      <alignment horizontal="center" vertical="center"/>
    </xf>
    <xf numFmtId="0" fontId="13" fillId="0" borderId="7" xfId="27" applyFont="1" applyFill="1" applyBorder="1" applyAlignment="1">
      <alignment horizontal="center" vertical="center"/>
    </xf>
    <xf numFmtId="0" fontId="13" fillId="0" borderId="0"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37" xfId="27" applyFont="1" applyFill="1" applyBorder="1" applyAlignment="1">
      <alignment horizontal="center" vertical="center"/>
    </xf>
    <xf numFmtId="0" fontId="13" fillId="0" borderId="53" xfId="27" applyFont="1" applyFill="1" applyBorder="1" applyAlignment="1">
      <alignment horizontal="center" vertical="center"/>
    </xf>
    <xf numFmtId="0" fontId="13" fillId="0" borderId="68" xfId="27" applyFont="1" applyFill="1" applyBorder="1" applyAlignment="1">
      <alignment horizontal="center" vertical="center"/>
    </xf>
    <xf numFmtId="0" fontId="13" fillId="0" borderId="1" xfId="27" applyFont="1" applyFill="1" applyBorder="1" applyAlignment="1">
      <alignment horizontal="center" vertical="center"/>
    </xf>
    <xf numFmtId="0" fontId="13" fillId="0" borderId="2" xfId="27" applyFont="1" applyFill="1" applyBorder="1" applyAlignment="1">
      <alignment horizontal="center" vertical="center"/>
    </xf>
    <xf numFmtId="0" fontId="13" fillId="0" borderId="3" xfId="27" applyFont="1" applyFill="1" applyBorder="1" applyAlignment="1">
      <alignment horizontal="center" vertical="center"/>
    </xf>
    <xf numFmtId="181" fontId="13" fillId="0" borderId="7" xfId="27" applyNumberFormat="1" applyFont="1" applyFill="1" applyBorder="1" applyAlignment="1">
      <alignment horizontal="right" vertical="center"/>
    </xf>
    <xf numFmtId="181" fontId="13" fillId="0" borderId="0" xfId="27" applyNumberFormat="1" applyFont="1" applyFill="1" applyBorder="1" applyAlignment="1">
      <alignment horizontal="right" vertical="center"/>
    </xf>
    <xf numFmtId="181" fontId="13" fillId="0" borderId="53" xfId="27" applyNumberFormat="1" applyFont="1" applyFill="1" applyBorder="1" applyAlignment="1">
      <alignment horizontal="right" vertical="center"/>
    </xf>
    <xf numFmtId="178" fontId="13" fillId="0" borderId="7" xfId="27" applyNumberFormat="1" applyFont="1" applyFill="1" applyBorder="1" applyAlignment="1">
      <alignment horizontal="right" vertical="center"/>
    </xf>
    <xf numFmtId="178" fontId="13" fillId="0" borderId="0" xfId="27" applyNumberFormat="1" applyFont="1" applyFill="1" applyBorder="1" applyAlignment="1">
      <alignment horizontal="right" vertical="center"/>
    </xf>
    <xf numFmtId="178" fontId="13" fillId="0" borderId="53" xfId="27" applyNumberFormat="1" applyFont="1" applyFill="1" applyBorder="1" applyAlignment="1">
      <alignment horizontal="right" vertical="center"/>
    </xf>
    <xf numFmtId="0" fontId="13" fillId="0" borderId="7" xfId="27" applyFont="1" applyFill="1" applyBorder="1" applyAlignment="1">
      <alignment horizontal="left" vertical="center"/>
    </xf>
    <xf numFmtId="0" fontId="13" fillId="0" borderId="0" xfId="27" applyFont="1" applyFill="1" applyBorder="1" applyAlignment="1">
      <alignment horizontal="left" vertical="center"/>
    </xf>
    <xf numFmtId="0" fontId="13" fillId="0" borderId="53" xfId="27" applyFont="1" applyFill="1" applyBorder="1" applyAlignment="1">
      <alignment horizontal="left" vertical="center"/>
    </xf>
    <xf numFmtId="0" fontId="13" fillId="0" borderId="10" xfId="27" applyFont="1" applyFill="1" applyBorder="1" applyAlignment="1">
      <alignment horizontal="center" vertical="center"/>
    </xf>
    <xf numFmtId="0" fontId="13" fillId="0" borderId="30" xfId="27" applyFont="1" applyFill="1" applyBorder="1" applyAlignment="1">
      <alignment horizontal="center" vertical="center"/>
    </xf>
    <xf numFmtId="0" fontId="13" fillId="0" borderId="11" xfId="27" applyFont="1" applyFill="1" applyBorder="1" applyAlignment="1">
      <alignment horizontal="center" vertical="center"/>
    </xf>
    <xf numFmtId="0" fontId="13" fillId="0" borderId="85" xfId="27" applyFont="1" applyFill="1" applyBorder="1" applyAlignment="1">
      <alignment horizontal="center" vertical="center"/>
    </xf>
    <xf numFmtId="0" fontId="13" fillId="0" borderId="69" xfId="27" applyFont="1" applyFill="1" applyBorder="1" applyAlignment="1">
      <alignment horizontal="center" vertical="center"/>
    </xf>
    <xf numFmtId="0" fontId="13" fillId="0" borderId="49" xfId="27" applyFont="1" applyFill="1" applyBorder="1" applyAlignment="1">
      <alignment horizontal="center" vertical="center"/>
    </xf>
    <xf numFmtId="0" fontId="13" fillId="0" borderId="28"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71" xfId="27" applyFont="1" applyFill="1" applyBorder="1" applyAlignment="1">
      <alignment horizontal="center" vertical="center"/>
    </xf>
    <xf numFmtId="0" fontId="13" fillId="0" borderId="87" xfId="27" applyFont="1" applyFill="1" applyBorder="1" applyAlignment="1">
      <alignment horizontal="center" vertical="center"/>
    </xf>
    <xf numFmtId="0" fontId="13" fillId="0" borderId="9" xfId="27" applyFont="1" applyFill="1" applyBorder="1" applyAlignment="1">
      <alignment horizontal="center" vertical="center"/>
    </xf>
    <xf numFmtId="0" fontId="13" fillId="0" borderId="45" xfId="27" applyFont="1" applyFill="1" applyBorder="1" applyAlignment="1">
      <alignment horizontal="center" vertical="center"/>
    </xf>
    <xf numFmtId="0" fontId="13" fillId="0" borderId="50" xfId="27" applyFont="1" applyFill="1" applyBorder="1" applyAlignment="1">
      <alignment horizontal="center" vertical="center"/>
    </xf>
    <xf numFmtId="0" fontId="13" fillId="0" borderId="51" xfId="27" applyFont="1" applyFill="1" applyBorder="1" applyAlignment="1">
      <alignment horizontal="center" vertical="center"/>
    </xf>
    <xf numFmtId="49" fontId="13" fillId="0" borderId="28" xfId="27" applyNumberFormat="1" applyFont="1" applyFill="1" applyBorder="1" applyAlignment="1">
      <alignment horizontal="center" vertical="center"/>
    </xf>
    <xf numFmtId="49" fontId="13" fillId="0" borderId="45" xfId="27" applyNumberFormat="1" applyFont="1" applyFill="1" applyBorder="1" applyAlignment="1">
      <alignment horizontal="center" vertical="center"/>
    </xf>
    <xf numFmtId="49" fontId="13" fillId="0" borderId="67" xfId="27" applyNumberFormat="1" applyFont="1" applyFill="1" applyBorder="1" applyAlignment="1">
      <alignment horizontal="center" vertical="center"/>
    </xf>
    <xf numFmtId="49" fontId="13" fillId="0" borderId="54" xfId="27" applyNumberFormat="1" applyFont="1" applyFill="1" applyBorder="1" applyAlignment="1">
      <alignment horizontal="center" vertical="center"/>
    </xf>
    <xf numFmtId="49" fontId="13" fillId="0" borderId="0" xfId="27" applyNumberFormat="1" applyFont="1" applyFill="1" applyBorder="1" applyAlignment="1">
      <alignment horizontal="center" vertical="center"/>
    </xf>
    <xf numFmtId="49" fontId="13" fillId="0" borderId="53" xfId="27" applyNumberFormat="1" applyFont="1" applyFill="1" applyBorder="1" applyAlignment="1">
      <alignment horizontal="center" vertical="center"/>
    </xf>
    <xf numFmtId="49" fontId="13" fillId="0" borderId="71" xfId="27" applyNumberFormat="1" applyFont="1" applyFill="1" applyBorder="1" applyAlignment="1">
      <alignment horizontal="center" vertical="center"/>
    </xf>
    <xf numFmtId="49" fontId="13" fillId="0" borderId="51" xfId="27" applyNumberFormat="1" applyFont="1" applyFill="1" applyBorder="1" applyAlignment="1">
      <alignment horizontal="center" vertical="center"/>
    </xf>
    <xf numFmtId="49" fontId="13" fillId="0" borderId="52" xfId="27" applyNumberFormat="1" applyFont="1" applyFill="1" applyBorder="1" applyAlignment="1">
      <alignment horizontal="center" vertical="center"/>
    </xf>
    <xf numFmtId="0" fontId="13" fillId="0" borderId="22" xfId="27" applyFont="1" applyFill="1" applyBorder="1" applyAlignment="1">
      <alignment vertical="center"/>
    </xf>
    <xf numFmtId="0" fontId="13" fillId="0" borderId="31" xfId="27" applyFont="1" applyFill="1" applyBorder="1" applyAlignment="1">
      <alignment vertical="center"/>
    </xf>
    <xf numFmtId="0" fontId="13" fillId="0" borderId="32" xfId="27" applyFont="1" applyFill="1" applyBorder="1" applyAlignment="1">
      <alignment vertical="center"/>
    </xf>
    <xf numFmtId="0" fontId="13" fillId="0" borderId="27" xfId="27" applyFont="1" applyFill="1" applyBorder="1" applyAlignment="1">
      <alignment horizontal="center" vertical="center"/>
    </xf>
    <xf numFmtId="0" fontId="13" fillId="0" borderId="31" xfId="27" applyFont="1" applyFill="1" applyBorder="1" applyAlignment="1">
      <alignment horizontal="center" vertical="center"/>
    </xf>
    <xf numFmtId="0" fontId="12" fillId="0" borderId="7" xfId="11" applyFont="1" applyFill="1" applyBorder="1" applyAlignment="1">
      <alignment horizontal="left" vertical="center"/>
    </xf>
    <xf numFmtId="0" fontId="12" fillId="0" borderId="0" xfId="11" applyFont="1" applyFill="1" applyBorder="1" applyAlignment="1">
      <alignment horizontal="left" vertical="center"/>
    </xf>
    <xf numFmtId="0" fontId="12" fillId="0" borderId="53" xfId="11" applyFont="1" applyFill="1" applyBorder="1" applyAlignment="1">
      <alignment horizontal="left" vertical="center"/>
    </xf>
    <xf numFmtId="182" fontId="13" fillId="0" borderId="7" xfId="27" applyNumberFormat="1" applyFont="1" applyFill="1" applyBorder="1" applyAlignment="1">
      <alignment horizontal="right" vertical="center"/>
    </xf>
    <xf numFmtId="182" fontId="13" fillId="0" borderId="0" xfId="27" applyNumberFormat="1" applyFont="1" applyFill="1" applyBorder="1" applyAlignment="1">
      <alignment horizontal="right" vertical="center"/>
    </xf>
    <xf numFmtId="182" fontId="13" fillId="0" borderId="53" xfId="27" applyNumberFormat="1" applyFont="1" applyFill="1" applyBorder="1" applyAlignment="1">
      <alignment horizontal="right" vertical="center"/>
    </xf>
    <xf numFmtId="183" fontId="13" fillId="0" borderId="7" xfId="27" applyNumberFormat="1" applyFont="1" applyFill="1" applyBorder="1" applyAlignment="1">
      <alignment horizontal="right" vertical="center"/>
    </xf>
    <xf numFmtId="183" fontId="13" fillId="0" borderId="0" xfId="27" applyNumberFormat="1" applyFont="1" applyFill="1" applyBorder="1" applyAlignment="1">
      <alignment horizontal="right" vertical="center"/>
    </xf>
    <xf numFmtId="183" fontId="13" fillId="0" borderId="53" xfId="27" applyNumberFormat="1" applyFont="1" applyFill="1" applyBorder="1" applyAlignment="1">
      <alignment horizontal="right" vertical="center"/>
    </xf>
    <xf numFmtId="0" fontId="13" fillId="0" borderId="76" xfId="27" applyFont="1" applyFill="1" applyBorder="1" applyAlignment="1">
      <alignment horizontal="center" vertical="center"/>
    </xf>
    <xf numFmtId="0" fontId="13" fillId="0" borderId="82" xfId="27" applyFont="1" applyFill="1" applyBorder="1" applyAlignment="1">
      <alignment vertical="center"/>
    </xf>
    <xf numFmtId="0" fontId="13" fillId="0" borderId="73" xfId="27" applyFont="1" applyFill="1" applyBorder="1" applyAlignment="1">
      <alignment vertical="center"/>
    </xf>
    <xf numFmtId="0" fontId="13" fillId="0" borderId="81" xfId="27" applyFont="1" applyFill="1" applyBorder="1" applyAlignment="1">
      <alignment vertical="center"/>
    </xf>
    <xf numFmtId="178" fontId="13" fillId="0" borderId="82" xfId="27" applyNumberFormat="1" applyFont="1" applyFill="1" applyBorder="1" applyAlignment="1">
      <alignment horizontal="right" vertical="center"/>
    </xf>
    <xf numFmtId="178" fontId="13" fillId="0" borderId="73" xfId="27" applyNumberFormat="1" applyFont="1" applyFill="1" applyBorder="1" applyAlignment="1">
      <alignment horizontal="right" vertical="center"/>
    </xf>
    <xf numFmtId="178" fontId="13" fillId="0" borderId="74" xfId="27" applyNumberFormat="1" applyFont="1" applyFill="1" applyBorder="1" applyAlignment="1">
      <alignment horizontal="right" vertical="center"/>
    </xf>
    <xf numFmtId="0" fontId="13" fillId="0" borderId="27" xfId="27" applyFont="1" applyFill="1" applyBorder="1" applyAlignment="1">
      <alignment vertical="center"/>
    </xf>
    <xf numFmtId="178" fontId="13" fillId="0" borderId="27" xfId="27" applyNumberFormat="1" applyFont="1" applyFill="1" applyBorder="1" applyAlignment="1">
      <alignment horizontal="right" vertical="center"/>
    </xf>
    <xf numFmtId="178" fontId="13" fillId="0" borderId="31" xfId="27" applyNumberFormat="1" applyFont="1" applyFill="1" applyBorder="1" applyAlignment="1">
      <alignment horizontal="right" vertical="center"/>
    </xf>
    <xf numFmtId="178" fontId="13" fillId="0" borderId="66" xfId="27" applyNumberFormat="1" applyFont="1" applyFill="1" applyBorder="1" applyAlignment="1">
      <alignment horizontal="right" vertical="center"/>
    </xf>
    <xf numFmtId="0" fontId="13" fillId="0" borderId="29" xfId="27" applyFont="1" applyFill="1" applyBorder="1" applyAlignment="1">
      <alignment vertical="center"/>
    </xf>
    <xf numFmtId="0" fontId="13" fillId="0" borderId="64" xfId="27" applyFont="1" applyFill="1" applyBorder="1" applyAlignment="1">
      <alignment vertical="center"/>
    </xf>
    <xf numFmtId="0" fontId="13" fillId="0" borderId="70" xfId="27" applyFont="1" applyFill="1" applyBorder="1" applyAlignment="1">
      <alignment vertical="center"/>
    </xf>
    <xf numFmtId="185" fontId="13" fillId="0" borderId="29" xfId="27" applyNumberFormat="1" applyFont="1" applyFill="1" applyBorder="1" applyAlignment="1">
      <alignment horizontal="right" vertical="center"/>
    </xf>
    <xf numFmtId="185" fontId="13" fillId="0" borderId="64" xfId="27" applyNumberFormat="1" applyFont="1" applyFill="1" applyBorder="1" applyAlignment="1">
      <alignment horizontal="right" vertical="center"/>
    </xf>
    <xf numFmtId="185" fontId="13" fillId="0" borderId="65" xfId="27" applyNumberFormat="1" applyFont="1" applyFill="1" applyBorder="1" applyAlignment="1">
      <alignment horizontal="right" vertical="center"/>
    </xf>
    <xf numFmtId="0" fontId="13" fillId="0" borderId="46" xfId="27" applyFont="1" applyFill="1" applyBorder="1" applyAlignment="1">
      <alignment horizontal="center" vertical="center" wrapText="1"/>
    </xf>
    <xf numFmtId="0" fontId="13" fillId="0" borderId="47" xfId="27" applyFont="1" applyFill="1" applyBorder="1" applyAlignment="1">
      <alignment horizontal="center" vertical="center" wrapText="1"/>
    </xf>
    <xf numFmtId="0" fontId="13" fillId="0" borderId="17"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61" xfId="27" applyFont="1" applyFill="1" applyBorder="1" applyAlignment="1">
      <alignment horizontal="center" vertical="center" wrapText="1"/>
    </xf>
    <xf numFmtId="0" fontId="13" fillId="0" borderId="50" xfId="27" applyFont="1" applyFill="1" applyBorder="1" applyAlignment="1">
      <alignment horizontal="center" vertical="center" wrapText="1"/>
    </xf>
    <xf numFmtId="0" fontId="13" fillId="0" borderId="51" xfId="27" applyFont="1" applyFill="1" applyBorder="1" applyAlignment="1">
      <alignment horizontal="center" vertical="center" wrapText="1"/>
    </xf>
    <xf numFmtId="0" fontId="13" fillId="0" borderId="69" xfId="27" applyFont="1" applyFill="1" applyBorder="1" applyAlignment="1">
      <alignment horizontal="center" vertical="center" wrapText="1"/>
    </xf>
    <xf numFmtId="0" fontId="12" fillId="0" borderId="80" xfId="27" applyFont="1" applyFill="1" applyBorder="1" applyAlignment="1">
      <alignment vertical="center"/>
    </xf>
    <xf numFmtId="0" fontId="12" fillId="0" borderId="73" xfId="27" applyFont="1" applyFill="1" applyBorder="1" applyAlignment="1">
      <alignment vertical="center"/>
    </xf>
    <xf numFmtId="0" fontId="12" fillId="0" borderId="81" xfId="27" applyFont="1" applyFill="1" applyBorder="1" applyAlignment="1">
      <alignment vertical="center"/>
    </xf>
    <xf numFmtId="178" fontId="12" fillId="0" borderId="80" xfId="27" applyNumberFormat="1" applyFont="1" applyFill="1" applyBorder="1" applyAlignment="1">
      <alignment horizontal="right" vertical="center"/>
    </xf>
    <xf numFmtId="178" fontId="12" fillId="0" borderId="47" xfId="27" applyNumberFormat="1" applyFont="1" applyFill="1" applyBorder="1" applyAlignment="1">
      <alignment horizontal="right" vertical="center"/>
    </xf>
    <xf numFmtId="178" fontId="12" fillId="0" borderId="48" xfId="27" applyNumberFormat="1" applyFont="1" applyFill="1" applyBorder="1" applyAlignment="1">
      <alignment horizontal="right" vertical="center"/>
    </xf>
    <xf numFmtId="0" fontId="13" fillId="0" borderId="22" xfId="27" applyFont="1" applyFill="1" applyBorder="1" applyAlignment="1">
      <alignment horizontal="center" vertical="center"/>
    </xf>
    <xf numFmtId="0" fontId="13" fillId="0" borderId="32" xfId="27" applyFont="1" applyFill="1" applyBorder="1" applyAlignment="1">
      <alignment horizontal="center" vertical="center"/>
    </xf>
    <xf numFmtId="0" fontId="13" fillId="0" borderId="66" xfId="27" applyFont="1" applyFill="1" applyBorder="1" applyAlignment="1">
      <alignment horizontal="center" vertical="center"/>
    </xf>
    <xf numFmtId="0" fontId="12" fillId="0" borderId="28" xfId="27" applyFont="1" applyFill="1" applyBorder="1" applyAlignment="1">
      <alignment vertical="center"/>
    </xf>
    <xf numFmtId="0" fontId="12" fillId="0" borderId="31" xfId="27" applyFont="1" applyFill="1" applyBorder="1" applyAlignment="1">
      <alignment vertical="center"/>
    </xf>
    <xf numFmtId="0" fontId="12" fillId="0" borderId="32" xfId="27" applyFont="1" applyFill="1" applyBorder="1" applyAlignment="1">
      <alignment vertical="center"/>
    </xf>
    <xf numFmtId="178" fontId="12" fillId="0" borderId="27" xfId="27" applyNumberFormat="1" applyFont="1" applyFill="1" applyBorder="1" applyAlignment="1">
      <alignment horizontal="right" vertical="center"/>
    </xf>
    <xf numFmtId="178" fontId="12" fillId="0" borderId="31" xfId="27" applyNumberFormat="1" applyFont="1" applyFill="1" applyBorder="1" applyAlignment="1">
      <alignment horizontal="right" vertical="center"/>
    </xf>
    <xf numFmtId="178" fontId="12" fillId="0" borderId="66" xfId="27" applyNumberFormat="1" applyFont="1" applyFill="1" applyBorder="1" applyAlignment="1">
      <alignment horizontal="right" vertical="center"/>
    </xf>
    <xf numFmtId="181" fontId="13" fillId="0" borderId="27" xfId="27" applyNumberFormat="1" applyFont="1" applyFill="1" applyBorder="1" applyAlignment="1">
      <alignment horizontal="right" vertical="center"/>
    </xf>
    <xf numFmtId="181" fontId="13" fillId="0" borderId="31" xfId="27" applyNumberFormat="1" applyFont="1" applyFill="1" applyBorder="1" applyAlignment="1">
      <alignment horizontal="right" vertical="center"/>
    </xf>
    <xf numFmtId="181" fontId="13" fillId="0" borderId="32" xfId="27" applyNumberFormat="1" applyFont="1" applyFill="1" applyBorder="1" applyAlignment="1">
      <alignment horizontal="right" vertical="center"/>
    </xf>
    <xf numFmtId="181" fontId="13" fillId="0" borderId="66" xfId="27" applyNumberFormat="1" applyFont="1" applyFill="1" applyBorder="1" applyAlignment="1">
      <alignment horizontal="right" vertical="center"/>
    </xf>
    <xf numFmtId="0" fontId="12" fillId="0" borderId="28" xfId="28" applyFont="1" applyFill="1" applyBorder="1" applyAlignment="1">
      <alignment horizontal="center" vertical="center"/>
    </xf>
    <xf numFmtId="0" fontId="12" fillId="0" borderId="45" xfId="28" applyFont="1" applyFill="1" applyBorder="1" applyAlignment="1">
      <alignment horizontal="center" vertical="center"/>
    </xf>
    <xf numFmtId="0" fontId="12" fillId="0" borderId="30" xfId="28" applyFont="1" applyFill="1" applyBorder="1" applyAlignment="1">
      <alignment horizontal="center" vertical="center"/>
    </xf>
    <xf numFmtId="178" fontId="13" fillId="0" borderId="32" xfId="27" applyNumberFormat="1" applyFont="1" applyFill="1" applyBorder="1" applyAlignment="1">
      <alignment horizontal="right" vertical="center"/>
    </xf>
    <xf numFmtId="0" fontId="13" fillId="0" borderId="50" xfId="27" applyFont="1" applyFill="1" applyBorder="1" applyAlignment="1">
      <alignment horizontal="left" vertical="center"/>
    </xf>
    <xf numFmtId="0" fontId="13" fillId="0" borderId="51" xfId="27" applyFont="1" applyFill="1" applyBorder="1" applyAlignment="1">
      <alignment horizontal="left" vertical="center"/>
    </xf>
    <xf numFmtId="0" fontId="13" fillId="0" borderId="52" xfId="27" applyFont="1" applyFill="1" applyBorder="1" applyAlignment="1">
      <alignment horizontal="left" vertical="center"/>
    </xf>
    <xf numFmtId="181" fontId="13" fillId="0" borderId="50" xfId="27" applyNumberFormat="1" applyFont="1" applyFill="1" applyBorder="1" applyAlignment="1">
      <alignment horizontal="right" vertical="center"/>
    </xf>
    <xf numFmtId="181" fontId="13" fillId="0" borderId="51" xfId="27" applyNumberFormat="1" applyFont="1" applyFill="1" applyBorder="1" applyAlignment="1">
      <alignment horizontal="right" vertical="center"/>
    </xf>
    <xf numFmtId="181" fontId="13" fillId="0" borderId="52" xfId="27" applyNumberFormat="1" applyFont="1" applyFill="1" applyBorder="1" applyAlignment="1">
      <alignment horizontal="right" vertical="center"/>
    </xf>
    <xf numFmtId="0" fontId="13" fillId="0" borderId="46" xfId="13" applyFont="1" applyFill="1" applyBorder="1" applyAlignment="1">
      <alignment horizontal="left" vertical="center"/>
    </xf>
    <xf numFmtId="0" fontId="13" fillId="0" borderId="47" xfId="13" applyFont="1" applyFill="1" applyBorder="1" applyAlignment="1">
      <alignment horizontal="left" vertical="center"/>
    </xf>
    <xf numFmtId="0" fontId="13" fillId="0" borderId="48" xfId="13" applyFont="1" applyFill="1" applyBorder="1" applyAlignment="1">
      <alignment horizontal="left" vertical="center"/>
    </xf>
    <xf numFmtId="185" fontId="12" fillId="0" borderId="28" xfId="27" applyNumberFormat="1" applyFont="1" applyFill="1" applyBorder="1" applyAlignment="1">
      <alignment horizontal="right" vertical="center"/>
    </xf>
    <xf numFmtId="185" fontId="12" fillId="0" borderId="45" xfId="27" applyNumberFormat="1" applyFont="1" applyFill="1" applyBorder="1" applyAlignment="1">
      <alignment horizontal="right" vertical="center"/>
    </xf>
    <xf numFmtId="185" fontId="12" fillId="0" borderId="67" xfId="27" applyNumberFormat="1" applyFont="1" applyFill="1" applyBorder="1" applyAlignment="1">
      <alignment horizontal="right" vertical="center"/>
    </xf>
    <xf numFmtId="0" fontId="12" fillId="0" borderId="29" xfId="28" applyFont="1" applyFill="1" applyBorder="1" applyAlignment="1">
      <alignment horizontal="center" vertical="center"/>
    </xf>
    <xf numFmtId="0" fontId="12" fillId="0" borderId="64" xfId="28" applyFont="1" applyFill="1" applyBorder="1" applyAlignment="1">
      <alignment horizontal="center" vertical="center"/>
    </xf>
    <xf numFmtId="0" fontId="12" fillId="0" borderId="70" xfId="28" applyFont="1" applyFill="1" applyBorder="1" applyAlignment="1">
      <alignment horizontal="center" vertical="center"/>
    </xf>
    <xf numFmtId="0" fontId="18" fillId="0" borderId="0" xfId="27" applyFont="1" applyFill="1" applyBorder="1" applyAlignment="1">
      <alignment horizontal="left" vertical="center" wrapText="1"/>
    </xf>
    <xf numFmtId="0" fontId="18" fillId="0" borderId="53" xfId="27" applyFont="1" applyFill="1" applyBorder="1" applyAlignment="1">
      <alignment horizontal="left" vertical="center" wrapText="1"/>
    </xf>
    <xf numFmtId="0" fontId="12" fillId="0" borderId="45" xfId="27" applyFont="1" applyFill="1" applyBorder="1" applyAlignment="1">
      <alignment vertical="center"/>
    </xf>
    <xf numFmtId="0" fontId="12" fillId="0" borderId="30" xfId="27" applyFont="1" applyFill="1" applyBorder="1" applyAlignment="1">
      <alignment vertical="center"/>
    </xf>
    <xf numFmtId="0" fontId="13" fillId="0" borderId="75" xfId="27" applyFont="1" applyFill="1" applyBorder="1" applyAlignment="1">
      <alignment horizontal="center" vertical="center"/>
    </xf>
    <xf numFmtId="0" fontId="13" fillId="0" borderId="77" xfId="27" applyFont="1" applyFill="1" applyBorder="1" applyAlignment="1">
      <alignment horizontal="center" vertical="center"/>
    </xf>
    <xf numFmtId="183" fontId="13" fillId="0" borderId="77" xfId="27" applyNumberFormat="1" applyFont="1" applyFill="1" applyBorder="1" applyAlignment="1">
      <alignment horizontal="right" vertical="center"/>
    </xf>
    <xf numFmtId="183" fontId="13" fillId="0" borderId="78" xfId="27" applyNumberFormat="1" applyFont="1" applyFill="1" applyBorder="1" applyAlignment="1">
      <alignment horizontal="right" vertical="center"/>
    </xf>
    <xf numFmtId="183" fontId="13" fillId="0" borderId="6" xfId="27" applyNumberFormat="1" applyFont="1" applyFill="1" applyBorder="1" applyAlignment="1">
      <alignment horizontal="right" vertical="center"/>
    </xf>
    <xf numFmtId="181" fontId="13" fillId="0" borderId="29" xfId="27" applyNumberFormat="1" applyFont="1" applyFill="1" applyBorder="1" applyAlignment="1">
      <alignment horizontal="right" vertical="center"/>
    </xf>
    <xf numFmtId="181" fontId="13" fillId="0" borderId="64" xfId="27" applyNumberFormat="1" applyFont="1" applyFill="1" applyBorder="1" applyAlignment="1">
      <alignment horizontal="right" vertical="center"/>
    </xf>
    <xf numFmtId="181" fontId="13" fillId="0" borderId="70" xfId="27" applyNumberFormat="1" applyFont="1" applyFill="1" applyBorder="1" applyAlignment="1">
      <alignment horizontal="right" vertical="center"/>
    </xf>
    <xf numFmtId="181" fontId="13" fillId="0" borderId="65" xfId="27" applyNumberFormat="1" applyFont="1" applyFill="1" applyBorder="1" applyAlignment="1">
      <alignment horizontal="right" vertical="center"/>
    </xf>
    <xf numFmtId="178" fontId="13" fillId="0" borderId="77" xfId="27" applyNumberFormat="1" applyFont="1" applyFill="1" applyBorder="1" applyAlignment="1">
      <alignment horizontal="right" vertical="center"/>
    </xf>
    <xf numFmtId="178" fontId="13" fillId="0" borderId="78" xfId="27" applyNumberFormat="1" applyFont="1" applyFill="1" applyBorder="1" applyAlignment="1">
      <alignment horizontal="right" vertical="center"/>
    </xf>
    <xf numFmtId="178" fontId="13" fillId="0" borderId="6" xfId="27" applyNumberFormat="1" applyFont="1" applyFill="1" applyBorder="1" applyAlignment="1">
      <alignment horizontal="right" vertical="center"/>
    </xf>
    <xf numFmtId="0" fontId="13" fillId="0" borderId="13" xfId="27" applyFont="1" applyFill="1" applyBorder="1" applyAlignment="1">
      <alignment vertical="center"/>
    </xf>
    <xf numFmtId="0" fontId="13" fillId="0" borderId="16" xfId="27" applyFont="1" applyFill="1" applyBorder="1" applyAlignment="1">
      <alignment horizontal="center" vertical="center"/>
    </xf>
    <xf numFmtId="0" fontId="13" fillId="0" borderId="65" xfId="27" applyFont="1" applyFill="1" applyBorder="1" applyAlignment="1">
      <alignment horizontal="center" vertical="center"/>
    </xf>
    <xf numFmtId="0" fontId="13" fillId="0" borderId="79" xfId="27" applyFont="1" applyFill="1" applyBorder="1" applyAlignment="1">
      <alignment horizontal="center" vertical="center"/>
    </xf>
    <xf numFmtId="0" fontId="13" fillId="0" borderId="72" xfId="27" applyFont="1" applyFill="1" applyBorder="1" applyAlignment="1">
      <alignment horizontal="center" vertical="center"/>
    </xf>
    <xf numFmtId="0" fontId="13" fillId="0" borderId="73" xfId="27" applyFont="1" applyFill="1" applyBorder="1" applyAlignment="1">
      <alignment horizontal="center" vertical="center"/>
    </xf>
    <xf numFmtId="0" fontId="13" fillId="0" borderId="74" xfId="27" applyFont="1" applyFill="1" applyBorder="1" applyAlignment="1">
      <alignment horizontal="center" vertical="center"/>
    </xf>
    <xf numFmtId="0" fontId="13" fillId="0" borderId="9" xfId="27" applyFont="1" applyFill="1" applyBorder="1" applyAlignment="1">
      <alignment horizontal="center" vertical="center" textRotation="255"/>
    </xf>
    <xf numFmtId="0" fontId="13" fillId="0" borderId="45" xfId="27" applyFont="1" applyFill="1" applyBorder="1" applyAlignment="1">
      <alignment horizontal="center" vertical="center" textRotation="255"/>
    </xf>
    <xf numFmtId="0" fontId="13" fillId="0" borderId="30" xfId="27" applyFont="1" applyFill="1" applyBorder="1" applyAlignment="1">
      <alignment horizontal="center" vertical="center" textRotation="255"/>
    </xf>
    <xf numFmtId="0" fontId="13" fillId="0" borderId="7" xfId="27" applyFont="1" applyFill="1" applyBorder="1" applyAlignment="1">
      <alignment horizontal="center" vertical="center" textRotation="255"/>
    </xf>
    <xf numFmtId="0" fontId="13" fillId="0" borderId="0" xfId="27" applyFont="1" applyFill="1" applyBorder="1" applyAlignment="1">
      <alignment horizontal="center" vertical="center" textRotation="255"/>
    </xf>
    <xf numFmtId="0" fontId="13" fillId="0" borderId="61" xfId="27" applyFont="1" applyFill="1" applyBorder="1" applyAlignment="1">
      <alignment horizontal="center" vertical="center" textRotation="255"/>
    </xf>
    <xf numFmtId="0" fontId="13" fillId="0" borderId="50" xfId="27" applyFont="1" applyFill="1" applyBorder="1" applyAlignment="1">
      <alignment horizontal="center" vertical="center" textRotation="255"/>
    </xf>
    <xf numFmtId="0" fontId="13" fillId="0" borderId="51" xfId="27" applyFont="1" applyFill="1" applyBorder="1" applyAlignment="1">
      <alignment horizontal="center" vertical="center" textRotation="255"/>
    </xf>
    <xf numFmtId="0" fontId="13" fillId="0" borderId="69" xfId="27" applyFont="1" applyFill="1" applyBorder="1" applyAlignment="1">
      <alignment horizontal="center" vertical="center" textRotation="255"/>
    </xf>
    <xf numFmtId="0" fontId="18" fillId="0" borderId="28" xfId="27" applyFont="1" applyFill="1" applyBorder="1" applyAlignment="1">
      <alignment horizontal="center" vertical="center" wrapText="1"/>
    </xf>
    <xf numFmtId="0" fontId="18" fillId="0" borderId="45" xfId="27" applyFont="1" applyFill="1" applyBorder="1" applyAlignment="1">
      <alignment horizontal="center" vertical="center" wrapText="1"/>
    </xf>
    <xf numFmtId="0" fontId="18" fillId="0" borderId="30" xfId="27" applyFont="1" applyFill="1" applyBorder="1" applyAlignment="1">
      <alignment horizontal="center" vertical="center" wrapText="1"/>
    </xf>
    <xf numFmtId="0" fontId="18" fillId="0" borderId="26" xfId="27" applyFont="1" applyFill="1" applyBorder="1" applyAlignment="1">
      <alignment horizontal="center" vertical="center" wrapText="1"/>
    </xf>
    <xf numFmtId="0" fontId="18" fillId="0" borderId="37" xfId="27" applyFont="1" applyFill="1" applyBorder="1" applyAlignment="1">
      <alignment horizontal="center" vertical="center" wrapText="1"/>
    </xf>
    <xf numFmtId="0" fontId="18" fillId="0" borderId="33" xfId="27" applyFont="1" applyFill="1" applyBorder="1" applyAlignment="1">
      <alignment horizontal="center" vertical="center" wrapText="1"/>
    </xf>
    <xf numFmtId="0" fontId="13" fillId="0" borderId="28" xfId="27" applyFont="1" applyFill="1" applyBorder="1" applyAlignment="1">
      <alignment horizontal="center" vertical="center" textRotation="255"/>
    </xf>
    <xf numFmtId="0" fontId="13" fillId="0" borderId="54" xfId="27" applyFont="1" applyFill="1" applyBorder="1" applyAlignment="1">
      <alignment horizontal="center" vertical="center" textRotation="255"/>
    </xf>
    <xf numFmtId="0" fontId="13" fillId="0" borderId="26" xfId="27" applyFont="1" applyFill="1" applyBorder="1" applyAlignment="1">
      <alignment horizontal="center" vertical="center" textRotation="255"/>
    </xf>
    <xf numFmtId="0" fontId="13" fillId="0" borderId="37" xfId="27" applyFont="1" applyFill="1" applyBorder="1" applyAlignment="1">
      <alignment horizontal="center" vertical="center" textRotation="255"/>
    </xf>
    <xf numFmtId="0" fontId="13" fillId="0" borderId="33" xfId="27" applyFont="1" applyFill="1" applyBorder="1" applyAlignment="1">
      <alignment horizontal="center" vertical="center" textRotation="255"/>
    </xf>
    <xf numFmtId="178" fontId="13" fillId="0" borderId="29" xfId="27" applyNumberFormat="1" applyFont="1" applyFill="1" applyBorder="1" applyAlignment="1">
      <alignment horizontal="right" vertical="center"/>
    </xf>
    <xf numFmtId="178" fontId="13" fillId="0" borderId="64" xfId="27" applyNumberFormat="1" applyFont="1" applyFill="1" applyBorder="1" applyAlignment="1">
      <alignment horizontal="right" vertical="center"/>
    </xf>
    <xf numFmtId="178" fontId="13" fillId="0" borderId="70" xfId="27" applyNumberFormat="1" applyFont="1" applyFill="1" applyBorder="1" applyAlignment="1">
      <alignment horizontal="right" vertical="center"/>
    </xf>
    <xf numFmtId="0" fontId="13" fillId="0" borderId="71" xfId="27" applyFont="1" applyFill="1" applyBorder="1" applyAlignment="1">
      <alignment horizontal="center" vertical="center" shrinkToFit="1"/>
    </xf>
    <xf numFmtId="0" fontId="13" fillId="0" borderId="51" xfId="27" applyFont="1" applyFill="1" applyBorder="1" applyAlignment="1">
      <alignment horizontal="center" vertical="center" shrinkToFit="1"/>
    </xf>
    <xf numFmtId="0" fontId="13" fillId="0" borderId="69" xfId="27" applyFont="1" applyFill="1" applyBorder="1" applyAlignment="1">
      <alignment horizontal="center" vertical="center" shrinkToFit="1"/>
    </xf>
    <xf numFmtId="0" fontId="19" fillId="0" borderId="31" xfId="27" applyFont="1" applyFill="1" applyBorder="1">
      <alignment vertical="center"/>
    </xf>
    <xf numFmtId="0" fontId="19" fillId="0" borderId="32" xfId="27" applyFont="1" applyFill="1" applyBorder="1">
      <alignment vertical="center"/>
    </xf>
    <xf numFmtId="0" fontId="13" fillId="0" borderId="28" xfId="27" applyFont="1" applyFill="1" applyBorder="1" applyAlignment="1">
      <alignment horizontal="center" vertical="center" wrapText="1"/>
    </xf>
    <xf numFmtId="0" fontId="13" fillId="0" borderId="45" xfId="27" applyFont="1" applyFill="1" applyBorder="1" applyAlignment="1">
      <alignment horizontal="center" vertical="center" wrapText="1"/>
    </xf>
    <xf numFmtId="0" fontId="13" fillId="0" borderId="30" xfId="27" applyFont="1" applyFill="1" applyBorder="1" applyAlignment="1">
      <alignment horizontal="center" vertical="center" wrapText="1"/>
    </xf>
    <xf numFmtId="0" fontId="13" fillId="0" borderId="26" xfId="27" applyFont="1" applyFill="1" applyBorder="1" applyAlignment="1">
      <alignment horizontal="center" vertical="center" wrapText="1"/>
    </xf>
    <xf numFmtId="0" fontId="13" fillId="0" borderId="37" xfId="27" applyFont="1" applyFill="1" applyBorder="1" applyAlignment="1">
      <alignment horizontal="center" vertical="center" wrapText="1"/>
    </xf>
    <xf numFmtId="0" fontId="13" fillId="0" borderId="33" xfId="27" applyFont="1" applyFill="1" applyBorder="1" applyAlignment="1">
      <alignment horizontal="center" vertical="center" wrapText="1"/>
    </xf>
    <xf numFmtId="0" fontId="18" fillId="0" borderId="67" xfId="27" applyFont="1" applyFill="1" applyBorder="1" applyAlignment="1">
      <alignment horizontal="center" vertical="center" wrapText="1"/>
    </xf>
    <xf numFmtId="0" fontId="18" fillId="0" borderId="68" xfId="27" applyFont="1" applyFill="1" applyBorder="1" applyAlignment="1">
      <alignment horizontal="center" vertical="center" wrapText="1"/>
    </xf>
    <xf numFmtId="0" fontId="12" fillId="0" borderId="50" xfId="11" applyFont="1" applyFill="1" applyBorder="1" applyAlignment="1">
      <alignment horizontal="left" vertical="center"/>
    </xf>
    <xf numFmtId="0" fontId="12" fillId="0" borderId="51" xfId="11" applyFont="1" applyFill="1" applyBorder="1" applyAlignment="1">
      <alignment horizontal="left" vertical="center"/>
    </xf>
    <xf numFmtId="0" fontId="12" fillId="0" borderId="52" xfId="11" applyFont="1" applyFill="1" applyBorder="1" applyAlignment="1">
      <alignment horizontal="left" vertical="center"/>
    </xf>
    <xf numFmtId="178" fontId="13" fillId="0" borderId="50" xfId="27" applyNumberFormat="1" applyFont="1" applyFill="1" applyBorder="1" applyAlignment="1">
      <alignment horizontal="right" vertical="center"/>
    </xf>
    <xf numFmtId="178" fontId="13" fillId="0" borderId="51" xfId="27" applyNumberFormat="1" applyFont="1" applyFill="1" applyBorder="1" applyAlignment="1">
      <alignment horizontal="right" vertical="center"/>
    </xf>
    <xf numFmtId="178" fontId="13" fillId="0" borderId="52" xfId="27" applyNumberFormat="1" applyFont="1" applyFill="1" applyBorder="1" applyAlignment="1">
      <alignment horizontal="right" vertical="center"/>
    </xf>
    <xf numFmtId="0" fontId="12" fillId="0" borderId="46" xfId="11" applyFont="1" applyFill="1" applyBorder="1" applyAlignment="1">
      <alignment horizontal="center" vertical="center" wrapText="1"/>
    </xf>
    <xf numFmtId="0" fontId="12" fillId="0" borderId="47" xfId="11" applyFont="1" applyFill="1" applyBorder="1" applyAlignment="1">
      <alignment horizontal="center" vertical="center" wrapText="1"/>
    </xf>
    <xf numFmtId="0" fontId="12" fillId="0" borderId="48" xfId="11" applyFont="1" applyFill="1" applyBorder="1" applyAlignment="1">
      <alignment horizontal="center" vertical="center" wrapText="1"/>
    </xf>
    <xf numFmtId="0" fontId="12" fillId="0" borderId="7"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53" xfId="11" applyFont="1" applyFill="1" applyBorder="1" applyAlignment="1">
      <alignment horizontal="center" vertical="center" wrapText="1"/>
    </xf>
    <xf numFmtId="0" fontId="12" fillId="0" borderId="50" xfId="11" applyFont="1" applyFill="1" applyBorder="1" applyAlignment="1">
      <alignment horizontal="center" vertical="center" wrapText="1"/>
    </xf>
    <xf numFmtId="0" fontId="12" fillId="0" borderId="51" xfId="11" applyFont="1" applyFill="1" applyBorder="1" applyAlignment="1">
      <alignment horizontal="center" vertical="center" wrapText="1"/>
    </xf>
    <xf numFmtId="0" fontId="12" fillId="0" borderId="52" xfId="11" applyFont="1" applyFill="1" applyBorder="1" applyAlignment="1">
      <alignment horizontal="center" vertical="center" wrapText="1"/>
    </xf>
    <xf numFmtId="186" fontId="13" fillId="0" borderId="0" xfId="27" applyNumberFormat="1" applyFont="1" applyFill="1" applyBorder="1" applyAlignment="1" applyProtection="1">
      <alignment horizontal="center" vertical="center"/>
      <protection hidden="1"/>
    </xf>
    <xf numFmtId="0" fontId="18" fillId="0" borderId="0" xfId="27" applyNumberFormat="1" applyFont="1" applyFill="1" applyBorder="1" applyAlignment="1" applyProtection="1">
      <alignment horizontal="left" vertical="center" wrapText="1"/>
      <protection hidden="1"/>
    </xf>
    <xf numFmtId="0" fontId="13" fillId="0" borderId="0" xfId="27" applyFont="1" applyFill="1" applyBorder="1" applyAlignment="1" applyProtection="1">
      <alignment horizontal="center" vertical="center"/>
      <protection hidden="1"/>
    </xf>
    <xf numFmtId="49" fontId="16" fillId="0" borderId="1" xfId="17" applyNumberFormat="1" applyFont="1" applyFill="1" applyBorder="1" applyAlignment="1">
      <alignment horizontal="center" vertical="center"/>
    </xf>
    <xf numFmtId="49" fontId="16" fillId="0" borderId="2" xfId="17" applyNumberFormat="1" applyFont="1" applyFill="1" applyBorder="1" applyAlignment="1">
      <alignment horizontal="center" vertical="center"/>
    </xf>
    <xf numFmtId="49" fontId="16" fillId="0" borderId="3" xfId="17" applyNumberFormat="1" applyFont="1" applyFill="1" applyBorder="1" applyAlignment="1">
      <alignment horizontal="center" vertical="center"/>
    </xf>
    <xf numFmtId="0" fontId="13" fillId="0" borderId="27" xfId="17" applyFont="1" applyBorder="1" applyAlignment="1">
      <alignment horizontal="center" vertical="center"/>
    </xf>
    <xf numFmtId="0" fontId="13" fillId="0" borderId="31" xfId="17" applyFont="1" applyBorder="1" applyAlignment="1">
      <alignment horizontal="center" vertical="center"/>
    </xf>
    <xf numFmtId="0" fontId="13" fillId="0" borderId="32" xfId="17" applyFont="1" applyBorder="1" applyAlignment="1">
      <alignment horizontal="center" vertical="center"/>
    </xf>
    <xf numFmtId="0" fontId="13" fillId="0" borderId="27" xfId="17" applyFont="1" applyFill="1" applyBorder="1" applyAlignment="1">
      <alignment horizontal="center" vertical="center"/>
    </xf>
    <xf numFmtId="0" fontId="13" fillId="0" borderId="31" xfId="17" applyFont="1" applyFill="1" applyBorder="1" applyAlignment="1">
      <alignment horizontal="center" vertical="center"/>
    </xf>
    <xf numFmtId="0" fontId="13" fillId="0" borderId="32" xfId="17" applyFont="1" applyFill="1" applyBorder="1" applyAlignment="1">
      <alignment horizontal="center" vertical="center"/>
    </xf>
    <xf numFmtId="0" fontId="13" fillId="0" borderId="24" xfId="17" applyFont="1" applyBorder="1" applyAlignment="1">
      <alignment horizontal="center" vertical="center"/>
    </xf>
    <xf numFmtId="0" fontId="13" fillId="0" borderId="28" xfId="17" applyFont="1" applyBorder="1">
      <alignment vertical="center"/>
    </xf>
    <xf numFmtId="0" fontId="13" fillId="0" borderId="45" xfId="17" applyFont="1" applyBorder="1">
      <alignment vertical="center"/>
    </xf>
    <xf numFmtId="0" fontId="13" fillId="0" borderId="30" xfId="17" applyFont="1" applyBorder="1">
      <alignment vertical="center"/>
    </xf>
    <xf numFmtId="178" fontId="13" fillId="0" borderId="28" xfId="17" applyNumberFormat="1" applyFont="1" applyFill="1" applyBorder="1" applyAlignment="1">
      <alignment horizontal="right" vertical="center"/>
    </xf>
    <xf numFmtId="178" fontId="13" fillId="0" borderId="45" xfId="17" applyNumberFormat="1" applyFont="1" applyFill="1" applyBorder="1" applyAlignment="1">
      <alignment horizontal="right" vertical="center"/>
    </xf>
    <xf numFmtId="178" fontId="13" fillId="0" borderId="98" xfId="17" applyNumberFormat="1" applyFont="1" applyFill="1" applyBorder="1" applyAlignment="1">
      <alignment horizontal="right" vertical="center"/>
    </xf>
    <xf numFmtId="181" fontId="13" fillId="0" borderId="99" xfId="17" applyNumberFormat="1" applyFont="1" applyFill="1" applyBorder="1" applyAlignment="1">
      <alignment horizontal="right" vertical="center"/>
    </xf>
    <xf numFmtId="178" fontId="13" fillId="0" borderId="99" xfId="17" applyNumberFormat="1" applyFont="1" applyFill="1" applyBorder="1" applyAlignment="1">
      <alignment horizontal="right" vertical="center"/>
    </xf>
    <xf numFmtId="181" fontId="13" fillId="0" borderId="97" xfId="17" applyNumberFormat="1" applyFont="1" applyFill="1" applyBorder="1" applyAlignment="1">
      <alignment horizontal="right" vertical="center"/>
    </xf>
    <xf numFmtId="181" fontId="13" fillId="0" borderId="45" xfId="17" applyNumberFormat="1" applyFont="1" applyFill="1" applyBorder="1" applyAlignment="1">
      <alignment horizontal="right" vertical="center"/>
    </xf>
    <xf numFmtId="181" fontId="13" fillId="0" borderId="30" xfId="17" applyNumberFormat="1" applyFont="1" applyFill="1" applyBorder="1" applyAlignment="1">
      <alignment horizontal="right" vertical="center"/>
    </xf>
    <xf numFmtId="0" fontId="13" fillId="0" borderId="54" xfId="17" applyFont="1" applyBorder="1">
      <alignment vertical="center"/>
    </xf>
    <xf numFmtId="0" fontId="13" fillId="0" borderId="0" xfId="17" applyFont="1" applyBorder="1">
      <alignment vertical="center"/>
    </xf>
    <xf numFmtId="0" fontId="13" fillId="0" borderId="61" xfId="17" applyFont="1" applyBorder="1">
      <alignment vertical="center"/>
    </xf>
    <xf numFmtId="178" fontId="13" fillId="0" borderId="54" xfId="17" applyNumberFormat="1" applyFont="1" applyFill="1" applyBorder="1" applyAlignment="1">
      <alignment horizontal="right" vertical="center"/>
    </xf>
    <xf numFmtId="178" fontId="13" fillId="0" borderId="0" xfId="17" applyNumberFormat="1" applyFont="1" applyFill="1" applyBorder="1" applyAlignment="1">
      <alignment horizontal="right" vertical="center"/>
    </xf>
    <xf numFmtId="178" fontId="13" fillId="0" borderId="92" xfId="17" applyNumberFormat="1" applyFont="1" applyFill="1" applyBorder="1" applyAlignment="1">
      <alignment horizontal="right" vertical="center"/>
    </xf>
    <xf numFmtId="181" fontId="13" fillId="0" borderId="95" xfId="17" applyNumberFormat="1" applyFont="1" applyFill="1" applyBorder="1" applyAlignment="1">
      <alignment horizontal="right" vertical="center"/>
    </xf>
    <xf numFmtId="178" fontId="13" fillId="0" borderId="95" xfId="17" applyNumberFormat="1" applyFont="1" applyFill="1" applyBorder="1" applyAlignment="1">
      <alignment horizontal="right" vertical="center"/>
    </xf>
    <xf numFmtId="181" fontId="13" fillId="0" borderId="93" xfId="17" applyNumberFormat="1" applyFont="1" applyFill="1" applyBorder="1" applyAlignment="1">
      <alignment horizontal="right" vertical="center"/>
    </xf>
    <xf numFmtId="181" fontId="13" fillId="0" borderId="0" xfId="17" applyNumberFormat="1" applyFont="1" applyFill="1" applyBorder="1" applyAlignment="1">
      <alignment horizontal="right" vertical="center"/>
    </xf>
    <xf numFmtId="181" fontId="13" fillId="0" borderId="61" xfId="17" applyNumberFormat="1" applyFont="1" applyFill="1" applyBorder="1" applyAlignment="1">
      <alignment horizontal="right" vertical="center"/>
    </xf>
    <xf numFmtId="178" fontId="13" fillId="0" borderId="96" xfId="17" applyNumberFormat="1" applyFont="1" applyFill="1" applyBorder="1" applyAlignment="1">
      <alignment horizontal="right" vertical="center"/>
    </xf>
    <xf numFmtId="178" fontId="13" fillId="0" borderId="93" xfId="17" applyNumberFormat="1" applyFont="1" applyFill="1" applyBorder="1" applyAlignment="1">
      <alignment horizontal="right" vertical="center"/>
    </xf>
    <xf numFmtId="178" fontId="13" fillId="0" borderId="61" xfId="17" applyNumberFormat="1" applyFont="1" applyFill="1" applyBorder="1" applyAlignment="1">
      <alignment horizontal="right" vertical="center"/>
    </xf>
    <xf numFmtId="0" fontId="13" fillId="0" borderId="28" xfId="17" applyFont="1" applyFill="1" applyBorder="1">
      <alignment vertical="center"/>
    </xf>
    <xf numFmtId="0" fontId="13" fillId="0" borderId="45" xfId="17" applyFont="1" applyFill="1" applyBorder="1">
      <alignment vertical="center"/>
    </xf>
    <xf numFmtId="0" fontId="13" fillId="0" borderId="30" xfId="17" applyFont="1" applyFill="1" applyBorder="1">
      <alignment vertical="center"/>
    </xf>
    <xf numFmtId="0" fontId="13" fillId="0" borderId="54" xfId="17" applyFont="1" applyFill="1" applyBorder="1">
      <alignment vertical="center"/>
    </xf>
    <xf numFmtId="0" fontId="13" fillId="0" borderId="0" xfId="17" applyFont="1" applyFill="1" applyBorder="1">
      <alignment vertical="center"/>
    </xf>
    <xf numFmtId="0" fontId="13" fillId="0" borderId="61" xfId="17" applyFont="1" applyFill="1" applyBorder="1">
      <alignment vertical="center"/>
    </xf>
    <xf numFmtId="0" fontId="13" fillId="0" borderId="54" xfId="17" applyFont="1" applyBorder="1" applyAlignment="1">
      <alignment vertical="center"/>
    </xf>
    <xf numFmtId="0" fontId="8" fillId="0" borderId="0" xfId="10" applyAlignment="1">
      <alignment vertical="center"/>
    </xf>
    <xf numFmtId="0" fontId="8" fillId="0" borderId="61" xfId="10" applyBorder="1" applyAlignment="1">
      <alignment vertical="center"/>
    </xf>
    <xf numFmtId="0" fontId="13" fillId="0" borderId="26" xfId="17" applyFont="1" applyFill="1" applyBorder="1">
      <alignment vertical="center"/>
    </xf>
    <xf numFmtId="0" fontId="13" fillId="0" borderId="37" xfId="17" applyFont="1" applyFill="1" applyBorder="1">
      <alignment vertical="center"/>
    </xf>
    <xf numFmtId="0" fontId="13" fillId="0" borderId="33" xfId="17" applyFont="1" applyFill="1" applyBorder="1">
      <alignment vertical="center"/>
    </xf>
    <xf numFmtId="0" fontId="18" fillId="0" borderId="27" xfId="17" applyFont="1" applyFill="1" applyBorder="1" applyAlignment="1">
      <alignment horizontal="center" vertical="center"/>
    </xf>
    <xf numFmtId="0" fontId="18" fillId="0" borderId="31" xfId="17" applyFont="1" applyFill="1" applyBorder="1" applyAlignment="1">
      <alignment horizontal="center" vertical="center"/>
    </xf>
    <xf numFmtId="0" fontId="18" fillId="0" borderId="32" xfId="17" applyFont="1" applyFill="1" applyBorder="1" applyAlignment="1">
      <alignment horizontal="center" vertical="center"/>
    </xf>
    <xf numFmtId="178" fontId="13" fillId="0" borderId="97" xfId="17" applyNumberFormat="1" applyFont="1" applyFill="1" applyBorder="1" applyAlignment="1">
      <alignment horizontal="right" vertical="center"/>
    </xf>
    <xf numFmtId="187" fontId="13" fillId="0" borderId="97" xfId="17" applyNumberFormat="1" applyFont="1" applyFill="1" applyBorder="1" applyAlignment="1">
      <alignment horizontal="right" vertical="center"/>
    </xf>
    <xf numFmtId="187" fontId="13" fillId="0" borderId="45" xfId="17" applyNumberFormat="1" applyFont="1" applyFill="1" applyBorder="1" applyAlignment="1">
      <alignment horizontal="right" vertical="center"/>
    </xf>
    <xf numFmtId="187" fontId="13" fillId="0" borderId="98" xfId="17" applyNumberFormat="1" applyFont="1" applyFill="1" applyBorder="1" applyAlignment="1">
      <alignment horizontal="right" vertical="center"/>
    </xf>
    <xf numFmtId="181" fontId="1" fillId="0" borderId="0" xfId="17" applyNumberFormat="1" applyFill="1" applyAlignment="1">
      <alignment horizontal="right" vertical="center"/>
    </xf>
    <xf numFmtId="181" fontId="1" fillId="0" borderId="61" xfId="17" applyNumberFormat="1" applyFill="1" applyBorder="1" applyAlignment="1">
      <alignment horizontal="right" vertical="center"/>
    </xf>
    <xf numFmtId="0" fontId="1" fillId="0" borderId="0" xfId="17" applyFill="1" applyAlignment="1">
      <alignment horizontal="right" vertical="center"/>
    </xf>
    <xf numFmtId="0" fontId="1" fillId="0" borderId="92" xfId="17" applyFill="1" applyBorder="1" applyAlignment="1">
      <alignment horizontal="right" vertical="center"/>
    </xf>
    <xf numFmtId="187" fontId="13" fillId="0" borderId="93" xfId="17" applyNumberFormat="1" applyFont="1" applyFill="1" applyBorder="1" applyAlignment="1">
      <alignment horizontal="right" vertical="center"/>
    </xf>
    <xf numFmtId="187" fontId="1" fillId="0" borderId="0" xfId="17" applyNumberFormat="1" applyFill="1" applyAlignment="1">
      <alignment horizontal="right" vertical="center"/>
    </xf>
    <xf numFmtId="187" fontId="1" fillId="0" borderId="92" xfId="17" applyNumberFormat="1" applyFill="1" applyBorder="1" applyAlignment="1">
      <alignment horizontal="right" vertical="center"/>
    </xf>
    <xf numFmtId="0" fontId="18" fillId="0" borderId="54" xfId="17" applyFont="1" applyBorder="1">
      <alignment vertical="center"/>
    </xf>
    <xf numFmtId="0" fontId="18" fillId="0" borderId="0" xfId="17" applyFont="1" applyBorder="1">
      <alignment vertical="center"/>
    </xf>
    <xf numFmtId="0" fontId="18" fillId="0" borderId="61" xfId="17" applyFont="1" applyBorder="1">
      <alignment vertical="center"/>
    </xf>
    <xf numFmtId="0" fontId="8" fillId="0" borderId="0" xfId="10" applyBorder="1" applyAlignment="1">
      <alignment vertical="center"/>
    </xf>
    <xf numFmtId="0" fontId="1" fillId="0" borderId="31" xfId="17" applyBorder="1" applyAlignment="1">
      <alignment horizontal="center" vertical="center"/>
    </xf>
    <xf numFmtId="0" fontId="1" fillId="0" borderId="32" xfId="17" applyBorder="1" applyAlignment="1">
      <alignment horizontal="center" vertical="center"/>
    </xf>
    <xf numFmtId="0" fontId="13" fillId="0" borderId="26" xfId="17" applyFont="1" applyBorder="1">
      <alignment vertical="center"/>
    </xf>
    <xf numFmtId="0" fontId="13" fillId="0" borderId="37" xfId="17" applyFont="1" applyBorder="1">
      <alignment vertical="center"/>
    </xf>
    <xf numFmtId="0" fontId="13" fillId="0" borderId="33" xfId="17" applyFont="1" applyBorder="1">
      <alignment vertical="center"/>
    </xf>
    <xf numFmtId="0" fontId="13" fillId="0" borderId="28" xfId="17" applyFont="1" applyBorder="1" applyAlignment="1">
      <alignment horizontal="center" vertical="center" wrapText="1"/>
    </xf>
    <xf numFmtId="0" fontId="13" fillId="0" borderId="45" xfId="17" applyFont="1" applyBorder="1" applyAlignment="1">
      <alignment horizontal="center" vertical="center" wrapText="1"/>
    </xf>
    <xf numFmtId="0" fontId="13" fillId="0" borderId="54" xfId="17" applyFont="1" applyBorder="1" applyAlignment="1">
      <alignment horizontal="center" vertical="center" wrapText="1"/>
    </xf>
    <xf numFmtId="0" fontId="13" fillId="0" borderId="0" xfId="17" applyFont="1" applyBorder="1" applyAlignment="1">
      <alignment horizontal="center" vertical="center" wrapText="1"/>
    </xf>
    <xf numFmtId="0" fontId="13" fillId="0" borderId="26" xfId="17" applyFont="1" applyBorder="1" applyAlignment="1">
      <alignment horizontal="center" vertical="center" wrapText="1"/>
    </xf>
    <xf numFmtId="0" fontId="13" fillId="0" borderId="37" xfId="17" applyFont="1" applyBorder="1" applyAlignment="1">
      <alignment horizontal="center" vertical="center" wrapText="1"/>
    </xf>
    <xf numFmtId="0" fontId="13" fillId="0" borderId="45" xfId="17" applyFont="1" applyBorder="1" applyAlignment="1">
      <alignment vertical="center" textRotation="255"/>
    </xf>
    <xf numFmtId="0" fontId="13" fillId="0" borderId="0" xfId="17" applyFont="1" applyBorder="1" applyAlignment="1">
      <alignment vertical="center" textRotation="255"/>
    </xf>
    <xf numFmtId="0" fontId="13" fillId="0" borderId="37" xfId="17" applyFont="1" applyBorder="1" applyAlignment="1">
      <alignment vertical="center" textRotation="255"/>
    </xf>
    <xf numFmtId="181" fontId="13" fillId="0" borderId="54" xfId="17" applyNumberFormat="1" applyFont="1" applyFill="1" applyBorder="1" applyAlignment="1">
      <alignment horizontal="right" vertical="center"/>
    </xf>
    <xf numFmtId="0" fontId="1" fillId="0" borderId="0" xfId="17" applyFill="1" applyBorder="1" applyAlignment="1">
      <alignment horizontal="right" vertical="center"/>
    </xf>
    <xf numFmtId="0" fontId="1" fillId="0" borderId="61" xfId="17" applyFill="1" applyBorder="1" applyAlignment="1">
      <alignment horizontal="right" vertical="center"/>
    </xf>
    <xf numFmtId="181" fontId="13" fillId="0" borderId="28" xfId="17" applyNumberFormat="1" applyFont="1" applyFill="1" applyBorder="1" applyAlignment="1">
      <alignment horizontal="right" vertical="center"/>
    </xf>
    <xf numFmtId="0" fontId="1" fillId="0" borderId="45" xfId="17" applyFill="1" applyBorder="1" applyAlignment="1">
      <alignment horizontal="right" vertical="center"/>
    </xf>
    <xf numFmtId="0" fontId="1" fillId="0" borderId="30" xfId="17" applyFill="1" applyBorder="1" applyAlignment="1">
      <alignment horizontal="right" vertical="center"/>
    </xf>
    <xf numFmtId="0" fontId="13" fillId="0" borderId="28" xfId="17" applyFont="1" applyFill="1" applyBorder="1" applyAlignment="1">
      <alignment horizontal="center" vertical="center" textRotation="255"/>
    </xf>
    <xf numFmtId="0" fontId="13" fillId="0" borderId="30" xfId="17" applyFont="1" applyFill="1" applyBorder="1" applyAlignment="1">
      <alignment horizontal="center" vertical="center" textRotation="255"/>
    </xf>
    <xf numFmtId="0" fontId="13" fillId="0" borderId="54" xfId="17" applyFont="1" applyFill="1" applyBorder="1" applyAlignment="1">
      <alignment horizontal="center" vertical="center" textRotation="255"/>
    </xf>
    <xf numFmtId="0" fontId="13" fillId="0" borderId="61" xfId="17" applyFont="1" applyFill="1" applyBorder="1" applyAlignment="1">
      <alignment horizontal="center" vertical="center" textRotation="255"/>
    </xf>
    <xf numFmtId="0" fontId="13" fillId="0" borderId="26" xfId="17" applyFont="1" applyFill="1" applyBorder="1" applyAlignment="1">
      <alignment horizontal="center" vertical="center" textRotation="255"/>
    </xf>
    <xf numFmtId="0" fontId="13" fillId="0" borderId="33" xfId="17" applyFont="1" applyFill="1" applyBorder="1" applyAlignment="1">
      <alignment horizontal="center" vertical="center" textRotation="255"/>
    </xf>
    <xf numFmtId="181" fontId="13" fillId="0" borderId="26" xfId="17" applyNumberFormat="1" applyFont="1" applyFill="1" applyBorder="1" applyAlignment="1">
      <alignment horizontal="right" vertical="center"/>
    </xf>
    <xf numFmtId="0" fontId="1" fillId="0" borderId="37" xfId="17" applyFill="1" applyBorder="1" applyAlignment="1">
      <alignment horizontal="right" vertical="center"/>
    </xf>
    <xf numFmtId="181" fontId="13" fillId="0" borderId="37" xfId="17" applyNumberFormat="1" applyFont="1" applyFill="1" applyBorder="1" applyAlignment="1">
      <alignment horizontal="right" vertical="center"/>
    </xf>
    <xf numFmtId="0" fontId="1" fillId="0" borderId="33" xfId="17" applyFill="1" applyBorder="1" applyAlignment="1">
      <alignment horizontal="right" vertical="center"/>
    </xf>
    <xf numFmtId="178" fontId="13" fillId="0" borderId="30" xfId="17" applyNumberFormat="1" applyFont="1" applyFill="1" applyBorder="1" applyAlignment="1">
      <alignment horizontal="right" vertical="center"/>
    </xf>
    <xf numFmtId="178" fontId="13" fillId="0" borderId="26" xfId="17" applyNumberFormat="1" applyFont="1" applyFill="1" applyBorder="1" applyAlignment="1">
      <alignment horizontal="right" vertical="center"/>
    </xf>
    <xf numFmtId="178" fontId="13" fillId="0" borderId="37" xfId="17" applyNumberFormat="1" applyFont="1" applyFill="1" applyBorder="1" applyAlignment="1">
      <alignment horizontal="right" vertical="center"/>
    </xf>
    <xf numFmtId="178" fontId="13" fillId="0" borderId="90" xfId="17" applyNumberFormat="1" applyFont="1" applyFill="1" applyBorder="1" applyAlignment="1">
      <alignment horizontal="right" vertical="center"/>
    </xf>
    <xf numFmtId="181" fontId="13" fillId="0" borderId="94" xfId="17" applyNumberFormat="1" applyFont="1" applyFill="1" applyBorder="1" applyAlignment="1">
      <alignment horizontal="right" vertical="center"/>
    </xf>
    <xf numFmtId="178" fontId="13" fillId="0" borderId="94" xfId="17" applyNumberFormat="1" applyFont="1" applyFill="1" applyBorder="1" applyAlignment="1">
      <alignment horizontal="right" vertical="center"/>
    </xf>
    <xf numFmtId="181" fontId="13" fillId="0" borderId="91" xfId="17" applyNumberFormat="1" applyFont="1" applyFill="1" applyBorder="1" applyAlignment="1">
      <alignment horizontal="right" vertical="center"/>
    </xf>
    <xf numFmtId="181" fontId="13" fillId="0" borderId="33" xfId="17" applyNumberFormat="1" applyFont="1" applyFill="1" applyBorder="1" applyAlignment="1">
      <alignment horizontal="right" vertical="center"/>
    </xf>
    <xf numFmtId="0" fontId="13" fillId="0" borderId="54" xfId="17" applyFont="1" applyFill="1" applyBorder="1" applyAlignment="1">
      <alignment horizontal="left" vertical="center"/>
    </xf>
    <xf numFmtId="0" fontId="13" fillId="0" borderId="0" xfId="17" applyFont="1" applyFill="1" applyBorder="1" applyAlignment="1">
      <alignment horizontal="left" vertical="center"/>
    </xf>
    <xf numFmtId="0" fontId="13" fillId="0" borderId="61" xfId="17" applyFont="1" applyFill="1" applyBorder="1" applyAlignment="1">
      <alignment horizontal="left" vertical="center"/>
    </xf>
    <xf numFmtId="178" fontId="13" fillId="0" borderId="33" xfId="17" applyNumberFormat="1" applyFont="1" applyFill="1" applyBorder="1" applyAlignment="1">
      <alignment horizontal="right" vertical="center"/>
    </xf>
    <xf numFmtId="187" fontId="13" fillId="0" borderId="0" xfId="17" applyNumberFormat="1" applyFont="1" applyFill="1" applyBorder="1" applyAlignment="1">
      <alignment horizontal="right" vertical="center"/>
    </xf>
    <xf numFmtId="187" fontId="13" fillId="0" borderId="92" xfId="17" applyNumberFormat="1" applyFont="1" applyFill="1" applyBorder="1" applyAlignment="1">
      <alignment horizontal="right" vertical="center"/>
    </xf>
    <xf numFmtId="0" fontId="13" fillId="0" borderId="54" xfId="17" applyFont="1" applyFill="1" applyBorder="1" applyAlignment="1">
      <alignment horizontal="center" vertical="center" wrapText="1"/>
    </xf>
    <xf numFmtId="0" fontId="13" fillId="0" borderId="0" xfId="17" applyFont="1" applyFill="1" applyBorder="1" applyAlignment="1">
      <alignment horizontal="center" vertical="center" wrapText="1"/>
    </xf>
    <xf numFmtId="0" fontId="13" fillId="0" borderId="26" xfId="17" applyFont="1" applyFill="1" applyBorder="1" applyAlignment="1">
      <alignment horizontal="center" vertical="center" wrapText="1"/>
    </xf>
    <xf numFmtId="0" fontId="13" fillId="0" borderId="37" xfId="17" applyFont="1" applyFill="1" applyBorder="1" applyAlignment="1">
      <alignment horizontal="center" vertical="center" wrapText="1"/>
    </xf>
    <xf numFmtId="178" fontId="13" fillId="6" borderId="93" xfId="17" applyNumberFormat="1" applyFont="1" applyFill="1" applyBorder="1" applyAlignment="1">
      <alignment horizontal="right" vertical="center"/>
    </xf>
    <xf numFmtId="178" fontId="13" fillId="6" borderId="0" xfId="17" applyNumberFormat="1" applyFont="1" applyFill="1" applyBorder="1" applyAlignment="1">
      <alignment horizontal="right" vertical="center"/>
    </xf>
    <xf numFmtId="178" fontId="13" fillId="6" borderId="92" xfId="17" applyNumberFormat="1" applyFont="1" applyFill="1" applyBorder="1" applyAlignment="1">
      <alignment horizontal="right" vertical="center"/>
    </xf>
    <xf numFmtId="0" fontId="13" fillId="6" borderId="93" xfId="17" applyFont="1" applyFill="1" applyBorder="1" applyAlignment="1">
      <alignment horizontal="right" vertical="center"/>
    </xf>
    <xf numFmtId="0" fontId="13" fillId="6" borderId="0" xfId="17" applyFont="1" applyFill="1" applyBorder="1" applyAlignment="1">
      <alignment horizontal="right" vertical="center"/>
    </xf>
    <xf numFmtId="0" fontId="13" fillId="6" borderId="61" xfId="17" applyFont="1" applyFill="1" applyBorder="1" applyAlignment="1">
      <alignment horizontal="right" vertical="center"/>
    </xf>
    <xf numFmtId="0" fontId="1" fillId="0" borderId="90" xfId="17" applyFill="1" applyBorder="1" applyAlignment="1">
      <alignment horizontal="right" vertical="center"/>
    </xf>
    <xf numFmtId="187" fontId="13" fillId="0" borderId="91" xfId="17" applyNumberFormat="1" applyFont="1" applyFill="1" applyBorder="1" applyAlignment="1">
      <alignment horizontal="right" vertical="center"/>
    </xf>
    <xf numFmtId="187" fontId="1" fillId="0" borderId="37" xfId="17" applyNumberFormat="1" applyFill="1" applyBorder="1" applyAlignment="1">
      <alignment horizontal="right" vertical="center"/>
    </xf>
    <xf numFmtId="187" fontId="1" fillId="0" borderId="90" xfId="17" applyNumberFormat="1" applyFill="1" applyBorder="1" applyAlignment="1">
      <alignment horizontal="right" vertical="center"/>
    </xf>
    <xf numFmtId="178" fontId="13" fillId="0" borderId="91" xfId="17" applyNumberFormat="1" applyFont="1" applyFill="1" applyBorder="1" applyAlignment="1">
      <alignment horizontal="right" vertical="center"/>
    </xf>
    <xf numFmtId="178" fontId="13" fillId="6" borderId="91" xfId="17" applyNumberFormat="1" applyFont="1" applyFill="1" applyBorder="1" applyAlignment="1">
      <alignment horizontal="right" vertical="center"/>
    </xf>
    <xf numFmtId="178" fontId="13" fillId="6" borderId="37" xfId="17" applyNumberFormat="1" applyFont="1" applyFill="1" applyBorder="1" applyAlignment="1">
      <alignment horizontal="right" vertical="center"/>
    </xf>
    <xf numFmtId="178" fontId="13" fillId="6" borderId="90" xfId="17" applyNumberFormat="1" applyFont="1" applyFill="1" applyBorder="1" applyAlignment="1">
      <alignment horizontal="right" vertical="center"/>
    </xf>
    <xf numFmtId="0" fontId="13" fillId="6" borderId="91" xfId="17" applyFont="1" applyFill="1" applyBorder="1" applyAlignment="1">
      <alignment horizontal="right" vertical="center"/>
    </xf>
    <xf numFmtId="0" fontId="13" fillId="6" borderId="37" xfId="17" applyFont="1" applyFill="1" applyBorder="1" applyAlignment="1">
      <alignment horizontal="right" vertical="center"/>
    </xf>
    <xf numFmtId="0" fontId="13" fillId="6" borderId="33" xfId="17" applyFont="1" applyFill="1" applyBorder="1" applyAlignment="1">
      <alignment horizontal="right" vertical="center"/>
    </xf>
    <xf numFmtId="0" fontId="13" fillId="0" borderId="28" xfId="17" applyFont="1" applyBorder="1" applyAlignment="1">
      <alignment horizontal="center" vertical="center" textRotation="255"/>
    </xf>
    <xf numFmtId="0" fontId="13" fillId="0" borderId="30" xfId="17" applyFont="1" applyBorder="1" applyAlignment="1">
      <alignment horizontal="center" vertical="center" textRotation="255"/>
    </xf>
    <xf numFmtId="0" fontId="13" fillId="0" borderId="54" xfId="17" applyFont="1" applyBorder="1" applyAlignment="1">
      <alignment horizontal="center" vertical="center" textRotation="255"/>
    </xf>
    <xf numFmtId="0" fontId="13" fillId="0" borderId="61" xfId="17" applyFont="1" applyBorder="1" applyAlignment="1">
      <alignment horizontal="center" vertical="center" textRotation="255"/>
    </xf>
    <xf numFmtId="0" fontId="13" fillId="0" borderId="26" xfId="17" applyFont="1" applyBorder="1" applyAlignment="1">
      <alignment horizontal="center" vertical="center" textRotation="255"/>
    </xf>
    <xf numFmtId="0" fontId="13" fillId="0" borderId="33" xfId="17" applyFont="1" applyBorder="1" applyAlignment="1">
      <alignment horizontal="center" vertical="center" textRotation="255"/>
    </xf>
    <xf numFmtId="0" fontId="25" fillId="7" borderId="80" xfId="30" applyFont="1" applyFill="1" applyBorder="1" applyAlignment="1" applyProtection="1">
      <alignment horizontal="center" vertical="center" wrapText="1"/>
      <protection locked="0"/>
    </xf>
    <xf numFmtId="0" fontId="25" fillId="7" borderId="47" xfId="30" applyFont="1" applyFill="1" applyBorder="1" applyAlignment="1" applyProtection="1">
      <alignment horizontal="center" vertical="center" wrapText="1"/>
      <protection locked="0"/>
    </xf>
    <xf numFmtId="0" fontId="25" fillId="7" borderId="17" xfId="30" applyFont="1" applyFill="1" applyBorder="1" applyAlignment="1" applyProtection="1">
      <alignment horizontal="center" vertical="center" wrapText="1"/>
      <protection locked="0"/>
    </xf>
    <xf numFmtId="0" fontId="25" fillId="7" borderId="168" xfId="30" applyFont="1" applyFill="1" applyBorder="1" applyAlignment="1" applyProtection="1">
      <alignment horizontal="center" vertical="center" wrapText="1"/>
      <protection locked="0"/>
    </xf>
    <xf numFmtId="0" fontId="25" fillId="7" borderId="166" xfId="30" applyFont="1" applyFill="1" applyBorder="1" applyAlignment="1" applyProtection="1">
      <alignment horizontal="center" vertical="center" wrapText="1"/>
      <protection locked="0"/>
    </xf>
    <xf numFmtId="0" fontId="25" fillId="7" borderId="167" xfId="30" applyFont="1" applyFill="1" applyBorder="1" applyAlignment="1" applyProtection="1">
      <alignment horizontal="center" vertical="center" wrapText="1"/>
      <protection locked="0"/>
    </xf>
    <xf numFmtId="0" fontId="1" fillId="7" borderId="80" xfId="30" applyFont="1" applyFill="1" applyBorder="1" applyAlignment="1" applyProtection="1">
      <alignment horizontal="center" vertical="center" wrapText="1"/>
      <protection locked="0"/>
    </xf>
    <xf numFmtId="0" fontId="1" fillId="7" borderId="47" xfId="30" applyFont="1" applyFill="1" applyBorder="1" applyAlignment="1" applyProtection="1">
      <alignment horizontal="center" vertical="center" wrapText="1"/>
      <protection locked="0"/>
    </xf>
    <xf numFmtId="0" fontId="1" fillId="7" borderId="17" xfId="30" applyFont="1" applyFill="1" applyBorder="1" applyAlignment="1" applyProtection="1">
      <alignment horizontal="center" vertical="center" wrapText="1"/>
      <protection locked="0"/>
    </xf>
    <xf numFmtId="0" fontId="1" fillId="7" borderId="168" xfId="30" applyFont="1" applyFill="1" applyBorder="1" applyAlignment="1" applyProtection="1">
      <alignment horizontal="center" vertical="center" wrapText="1"/>
      <protection locked="0"/>
    </xf>
    <xf numFmtId="0" fontId="1" fillId="7" borderId="166" xfId="30" applyFont="1" applyFill="1" applyBorder="1" applyAlignment="1" applyProtection="1">
      <alignment horizontal="center" vertical="center" wrapText="1"/>
      <protection locked="0"/>
    </xf>
    <xf numFmtId="0" fontId="1" fillId="7" borderId="167" xfId="30" applyFont="1" applyFill="1" applyBorder="1" applyAlignment="1" applyProtection="1">
      <alignment horizontal="center" vertical="center" wrapText="1"/>
      <protection locked="0"/>
    </xf>
    <xf numFmtId="0" fontId="25" fillId="7" borderId="48" xfId="30" applyFont="1" applyFill="1" applyBorder="1" applyAlignment="1" applyProtection="1">
      <alignment horizontal="center" vertical="center" wrapText="1"/>
      <protection locked="0"/>
    </xf>
    <xf numFmtId="0" fontId="25" fillId="7" borderId="169" xfId="30" applyFont="1" applyFill="1" applyBorder="1" applyAlignment="1" applyProtection="1">
      <alignment horizontal="center" vertical="center" wrapText="1"/>
      <protection locked="0"/>
    </xf>
    <xf numFmtId="0" fontId="25" fillId="0" borderId="161" xfId="36" applyFont="1" applyBorder="1" applyAlignment="1" applyProtection="1">
      <alignment horizontal="left" vertical="center" shrinkToFit="1"/>
      <protection locked="0"/>
    </xf>
    <xf numFmtId="0" fontId="25" fillId="0" borderId="162" xfId="36" applyFont="1" applyBorder="1" applyAlignment="1" applyProtection="1">
      <alignment horizontal="left" vertical="center" shrinkToFit="1"/>
      <protection locked="0"/>
    </xf>
    <xf numFmtId="0" fontId="25" fillId="0" borderId="163" xfId="36" applyFont="1" applyBorder="1" applyAlignment="1" applyProtection="1">
      <alignment horizontal="left" vertical="center" shrinkToFit="1"/>
      <protection locked="0"/>
    </xf>
    <xf numFmtId="177" fontId="25" fillId="0" borderId="164" xfId="36" applyNumberFormat="1" applyFont="1" applyBorder="1" applyAlignment="1" applyProtection="1">
      <alignment horizontal="right" vertical="center" shrinkToFit="1"/>
      <protection locked="0"/>
    </xf>
    <xf numFmtId="177" fontId="25" fillId="0" borderId="159" xfId="36" applyNumberFormat="1" applyFont="1" applyBorder="1" applyAlignment="1" applyProtection="1">
      <alignment horizontal="right" vertical="center" shrinkToFit="1"/>
      <protection locked="0"/>
    </xf>
    <xf numFmtId="177" fontId="25" fillId="0" borderId="183" xfId="36" applyNumberFormat="1" applyFont="1" applyBorder="1" applyAlignment="1" applyProtection="1">
      <alignment horizontal="right" vertical="center" shrinkToFit="1"/>
      <protection locked="0"/>
    </xf>
    <xf numFmtId="177" fontId="25" fillId="0" borderId="184" xfId="36" applyNumberFormat="1" applyFont="1" applyBorder="1" applyAlignment="1" applyProtection="1">
      <alignment horizontal="right" vertical="center" shrinkToFit="1"/>
      <protection locked="0"/>
    </xf>
    <xf numFmtId="177" fontId="25" fillId="0" borderId="185" xfId="36" applyNumberFormat="1" applyFont="1" applyBorder="1" applyAlignment="1" applyProtection="1">
      <alignment horizontal="right" vertical="center" shrinkToFit="1"/>
      <protection locked="0"/>
    </xf>
    <xf numFmtId="177" fontId="25" fillId="0" borderId="186" xfId="36" applyNumberFormat="1" applyFont="1" applyBorder="1" applyAlignment="1" applyProtection="1">
      <alignment horizontal="right" vertical="center" shrinkToFit="1"/>
      <protection locked="0"/>
    </xf>
    <xf numFmtId="0" fontId="25" fillId="7" borderId="46" xfId="30" applyFont="1" applyFill="1" applyBorder="1" applyAlignment="1" applyProtection="1">
      <alignment horizontal="center" vertical="center"/>
      <protection locked="0"/>
    </xf>
    <xf numFmtId="0" fontId="25" fillId="7" borderId="47"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protection locked="0"/>
    </xf>
    <xf numFmtId="0" fontId="25" fillId="7" borderId="165" xfId="30" applyFont="1" applyFill="1" applyBorder="1" applyAlignment="1" applyProtection="1">
      <alignment horizontal="center" vertical="center"/>
      <protection locked="0"/>
    </xf>
    <xf numFmtId="0" fontId="25" fillId="7" borderId="166" xfId="30" applyFont="1" applyFill="1" applyBorder="1" applyAlignment="1" applyProtection="1">
      <alignment horizontal="center" vertical="center"/>
      <protection locked="0"/>
    </xf>
    <xf numFmtId="0" fontId="25" fillId="7" borderId="167" xfId="30" applyFont="1" applyFill="1" applyBorder="1" applyAlignment="1" applyProtection="1">
      <alignment horizontal="center" vertical="center"/>
      <protection locked="0"/>
    </xf>
    <xf numFmtId="0" fontId="24" fillId="4" borderId="1" xfId="30" applyFont="1" applyFill="1" applyBorder="1" applyAlignment="1" applyProtection="1">
      <alignment horizontal="center" vertical="center"/>
    </xf>
    <xf numFmtId="0" fontId="24" fillId="4" borderId="2" xfId="30" applyFont="1" applyFill="1" applyBorder="1" applyAlignment="1" applyProtection="1">
      <alignment horizontal="center" vertical="center"/>
    </xf>
    <xf numFmtId="0" fontId="24" fillId="4" borderId="3" xfId="30" applyFont="1" applyFill="1" applyBorder="1" applyAlignment="1" applyProtection="1">
      <alignment horizontal="center" vertical="center"/>
    </xf>
    <xf numFmtId="0" fontId="25" fillId="4" borderId="51" xfId="30" applyFont="1" applyFill="1" applyBorder="1" applyAlignment="1" applyProtection="1">
      <alignment horizontal="left" vertical="center"/>
    </xf>
    <xf numFmtId="0" fontId="25" fillId="7" borderId="46" xfId="30" applyFont="1" applyFill="1" applyBorder="1" applyAlignment="1" applyProtection="1">
      <alignment horizontal="center" vertical="center" wrapText="1"/>
      <protection locked="0"/>
    </xf>
    <xf numFmtId="0" fontId="25" fillId="7" borderId="165" xfId="30" applyFont="1" applyFill="1" applyBorder="1" applyAlignment="1" applyProtection="1">
      <alignment horizontal="center" vertical="center" wrapText="1"/>
      <protection locked="0"/>
    </xf>
    <xf numFmtId="0" fontId="25" fillId="0" borderId="161" xfId="29" applyNumberFormat="1" applyFont="1" applyBorder="1" applyAlignment="1" applyProtection="1">
      <alignment horizontal="left" vertical="center" shrinkToFit="1"/>
      <protection locked="0"/>
    </xf>
    <xf numFmtId="0" fontId="25" fillId="0" borderId="162" xfId="29" applyNumberFormat="1" applyFont="1" applyBorder="1" applyAlignment="1" applyProtection="1">
      <alignment horizontal="left" vertical="center" shrinkToFit="1"/>
      <protection locked="0"/>
    </xf>
    <xf numFmtId="0" fontId="25" fillId="0" borderId="187" xfId="29" applyNumberFormat="1" applyFont="1" applyBorder="1" applyAlignment="1" applyProtection="1">
      <alignment horizontal="left" vertical="center" shrinkToFit="1"/>
      <protection locked="0"/>
    </xf>
    <xf numFmtId="0" fontId="25" fillId="0" borderId="138" xfId="36" applyFont="1" applyBorder="1" applyAlignment="1" applyProtection="1">
      <alignment horizontal="left" vertical="center" shrinkToFit="1"/>
      <protection locked="0"/>
    </xf>
    <xf numFmtId="0" fontId="25" fillId="0" borderId="139" xfId="36" applyFont="1" applyBorder="1" applyAlignment="1" applyProtection="1">
      <alignment horizontal="left" vertical="center" shrinkToFit="1"/>
      <protection locked="0"/>
    </xf>
    <xf numFmtId="0" fontId="25" fillId="0" borderId="144" xfId="36" applyFont="1" applyBorder="1" applyAlignment="1" applyProtection="1">
      <alignment horizontal="left" vertical="center" shrinkToFit="1"/>
      <protection locked="0"/>
    </xf>
    <xf numFmtId="177" fontId="25" fillId="0" borderId="156" xfId="36" applyNumberFormat="1" applyFont="1" applyBorder="1" applyAlignment="1" applyProtection="1">
      <alignment horizontal="right" vertical="center" shrinkToFit="1"/>
      <protection locked="0"/>
    </xf>
    <xf numFmtId="177" fontId="25" fillId="0" borderId="154" xfId="36" applyNumberFormat="1" applyFont="1" applyBorder="1" applyAlignment="1" applyProtection="1">
      <alignment horizontal="right" vertical="center" shrinkToFit="1"/>
      <protection locked="0"/>
    </xf>
    <xf numFmtId="177" fontId="25" fillId="0" borderId="158" xfId="36" applyNumberFormat="1" applyFont="1" applyBorder="1" applyAlignment="1" applyProtection="1">
      <alignment horizontal="right" vertical="center" shrinkToFit="1"/>
      <protection locked="0"/>
    </xf>
    <xf numFmtId="177" fontId="25" fillId="0" borderId="170" xfId="36" applyNumberFormat="1" applyFont="1" applyBorder="1" applyAlignment="1" applyProtection="1">
      <alignment horizontal="right" vertical="center" shrinkToFit="1"/>
      <protection locked="0"/>
    </xf>
    <xf numFmtId="177" fontId="25" fillId="0" borderId="139" xfId="36" applyNumberFormat="1" applyFont="1" applyBorder="1" applyAlignment="1" applyProtection="1">
      <alignment horizontal="right" vertical="center" shrinkToFit="1"/>
      <protection locked="0"/>
    </xf>
    <xf numFmtId="177" fontId="25" fillId="0" borderId="140" xfId="36" applyNumberFormat="1" applyFont="1" applyBorder="1" applyAlignment="1" applyProtection="1">
      <alignment horizontal="right" vertical="center" shrinkToFit="1"/>
      <protection locked="0"/>
    </xf>
    <xf numFmtId="177" fontId="25" fillId="0" borderId="157" xfId="29" applyNumberFormat="1" applyFont="1" applyBorder="1" applyAlignment="1" applyProtection="1">
      <alignment horizontal="right" vertical="center" shrinkToFit="1"/>
      <protection locked="0"/>
    </xf>
    <xf numFmtId="177" fontId="25" fillId="0" borderId="154" xfId="29" applyNumberFormat="1" applyFont="1" applyBorder="1" applyAlignment="1" applyProtection="1">
      <alignment horizontal="right" vertical="center" shrinkToFit="1"/>
      <protection locked="0"/>
    </xf>
    <xf numFmtId="0" fontId="25" fillId="0" borderId="154" xfId="29" applyNumberFormat="1" applyFont="1" applyBorder="1" applyAlignment="1" applyProtection="1">
      <alignment horizontal="left" vertical="center" shrinkToFit="1"/>
      <protection locked="0"/>
    </xf>
    <xf numFmtId="0" fontId="25" fillId="0" borderId="155" xfId="29" applyNumberFormat="1"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139" xfId="29" applyFont="1" applyBorder="1" applyAlignment="1" applyProtection="1">
      <alignment horizontal="left" vertical="center" shrinkToFit="1"/>
      <protection locked="0"/>
    </xf>
    <xf numFmtId="0" fontId="25" fillId="0" borderId="144" xfId="29" applyFont="1" applyBorder="1" applyAlignment="1" applyProtection="1">
      <alignment horizontal="left" vertical="center" shrinkToFit="1"/>
      <protection locked="0"/>
    </xf>
    <xf numFmtId="177" fontId="25" fillId="0" borderId="161" xfId="29" applyNumberFormat="1" applyFont="1" applyBorder="1" applyAlignment="1" applyProtection="1">
      <alignment horizontal="right" vertical="center" shrinkToFit="1"/>
      <protection locked="0"/>
    </xf>
    <xf numFmtId="177" fontId="25" fillId="0" borderId="162" xfId="29" applyNumberFormat="1" applyFont="1" applyBorder="1" applyAlignment="1" applyProtection="1">
      <alignment horizontal="right" vertical="center" shrinkToFit="1"/>
      <protection locked="0"/>
    </xf>
    <xf numFmtId="177" fontId="25" fillId="0" borderId="163" xfId="29" applyNumberFormat="1" applyFont="1" applyBorder="1" applyAlignment="1" applyProtection="1">
      <alignment horizontal="right" vertical="center" shrinkToFit="1"/>
      <protection locked="0"/>
    </xf>
    <xf numFmtId="177" fontId="25" fillId="0" borderId="182" xfId="29" applyNumberFormat="1" applyFont="1" applyBorder="1" applyAlignment="1" applyProtection="1">
      <alignment horizontal="right" vertical="center" shrinkToFit="1"/>
      <protection locked="0"/>
    </xf>
    <xf numFmtId="177" fontId="25" fillId="0" borderId="159" xfId="29" applyNumberFormat="1" applyFont="1" applyBorder="1" applyAlignment="1" applyProtection="1">
      <alignment horizontal="right" vertical="center" shrinkToFit="1"/>
      <protection locked="0"/>
    </xf>
    <xf numFmtId="0" fontId="25" fillId="0" borderId="159" xfId="29" applyNumberFormat="1" applyFont="1" applyBorder="1" applyAlignment="1" applyProtection="1">
      <alignment horizontal="left" vertical="center" shrinkToFit="1"/>
      <protection locked="0"/>
    </xf>
    <xf numFmtId="0" fontId="25" fillId="0" borderId="160" xfId="29" applyNumberFormat="1" applyFont="1" applyBorder="1" applyAlignment="1" applyProtection="1">
      <alignment horizontal="left" vertical="center" shrinkToFit="1"/>
      <protection locked="0"/>
    </xf>
    <xf numFmtId="0" fontId="25" fillId="0" borderId="161" xfId="29" applyFont="1" applyBorder="1" applyAlignment="1" applyProtection="1">
      <alignment horizontal="left" vertical="center" shrinkToFit="1"/>
      <protection locked="0"/>
    </xf>
    <xf numFmtId="0" fontId="25" fillId="0" borderId="162" xfId="29" applyFont="1" applyBorder="1" applyAlignment="1" applyProtection="1">
      <alignment horizontal="left" vertical="center" shrinkToFit="1"/>
      <protection locked="0"/>
    </xf>
    <xf numFmtId="0" fontId="25" fillId="0" borderId="163" xfId="29" applyFont="1" applyBorder="1" applyAlignment="1" applyProtection="1">
      <alignment horizontal="left" vertical="center" shrinkToFit="1"/>
      <protection locked="0"/>
    </xf>
    <xf numFmtId="177" fontId="25" fillId="0" borderId="138" xfId="29"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4" xfId="29" applyNumberFormat="1" applyFont="1" applyBorder="1" applyAlignment="1" applyProtection="1">
      <alignment horizontal="right" vertical="center" shrinkToFit="1"/>
      <protection locked="0"/>
    </xf>
    <xf numFmtId="0" fontId="25" fillId="0" borderId="138" xfId="29" applyNumberFormat="1" applyFont="1" applyBorder="1" applyAlignment="1" applyProtection="1">
      <alignment horizontal="left" vertical="center" shrinkToFit="1"/>
      <protection locked="0"/>
    </xf>
    <xf numFmtId="0" fontId="25" fillId="0" borderId="139" xfId="29" applyNumberFormat="1" applyFont="1" applyBorder="1" applyAlignment="1" applyProtection="1">
      <alignment horizontal="left" vertical="center" shrinkToFit="1"/>
      <protection locked="0"/>
    </xf>
    <xf numFmtId="0" fontId="25" fillId="0" borderId="140" xfId="29" applyNumberFormat="1" applyFont="1" applyBorder="1" applyAlignment="1" applyProtection="1">
      <alignment horizontal="left" vertical="center" shrinkToFit="1"/>
      <protection locked="0"/>
    </xf>
    <xf numFmtId="177" fontId="25" fillId="0" borderId="151" xfId="36" applyNumberFormat="1" applyFont="1" applyBorder="1" applyAlignment="1" applyProtection="1">
      <alignment horizontal="right" vertical="center" shrinkToFit="1"/>
      <protection locked="0"/>
    </xf>
    <xf numFmtId="177" fontId="25" fillId="0" borderId="152" xfId="36" applyNumberFormat="1" applyFont="1" applyBorder="1" applyAlignment="1" applyProtection="1">
      <alignment horizontal="right" vertical="center" shrinkToFit="1"/>
      <protection locked="0"/>
    </xf>
    <xf numFmtId="177" fontId="25" fillId="0" borderId="181" xfId="36" applyNumberFormat="1" applyFont="1" applyBorder="1" applyAlignment="1" applyProtection="1">
      <alignment horizontal="right" vertical="center" shrinkToFit="1"/>
      <protection locked="0"/>
    </xf>
    <xf numFmtId="0" fontId="25" fillId="5" borderId="29" xfId="30" applyFont="1" applyFill="1" applyBorder="1" applyAlignment="1" applyProtection="1">
      <alignment horizontal="left" vertical="center" shrinkToFit="1"/>
      <protection locked="0"/>
    </xf>
    <xf numFmtId="0" fontId="25" fillId="5" borderId="64" xfId="30" applyFont="1" applyFill="1" applyBorder="1" applyAlignment="1" applyProtection="1">
      <alignment horizontal="left" vertical="center" shrinkToFit="1"/>
      <protection locked="0"/>
    </xf>
    <xf numFmtId="0" fontId="25" fillId="5" borderId="70" xfId="30" applyFont="1" applyFill="1" applyBorder="1" applyAlignment="1" applyProtection="1">
      <alignment horizontal="left" vertical="center" shrinkToFit="1"/>
      <protection locked="0"/>
    </xf>
    <xf numFmtId="177" fontId="25" fillId="5" borderId="129" xfId="29" applyNumberFormat="1" applyFont="1" applyFill="1" applyBorder="1" applyAlignment="1" applyProtection="1">
      <alignment horizontal="right" vertical="center" shrinkToFit="1"/>
      <protection locked="0"/>
    </xf>
    <xf numFmtId="177" fontId="25" fillId="5" borderId="130" xfId="29" applyNumberFormat="1" applyFont="1" applyFill="1" applyBorder="1" applyAlignment="1" applyProtection="1">
      <alignment horizontal="right" vertical="center" shrinkToFit="1"/>
      <protection locked="0"/>
    </xf>
    <xf numFmtId="177" fontId="25" fillId="5" borderId="117" xfId="29" applyNumberFormat="1" applyFont="1" applyFill="1" applyBorder="1" applyAlignment="1" applyProtection="1">
      <alignment horizontal="right" vertical="center" shrinkToFit="1"/>
      <protection locked="0"/>
    </xf>
    <xf numFmtId="177" fontId="25" fillId="5" borderId="172" xfId="29" applyNumberFormat="1" applyFont="1" applyFill="1" applyBorder="1" applyAlignment="1" applyProtection="1">
      <alignment horizontal="right" vertical="center" shrinkToFit="1"/>
      <protection locked="0"/>
    </xf>
    <xf numFmtId="177" fontId="25" fillId="5" borderId="145" xfId="29" applyNumberFormat="1" applyFont="1" applyFill="1" applyBorder="1" applyAlignment="1" applyProtection="1">
      <alignment horizontal="right" vertical="center" shrinkToFit="1"/>
      <protection locked="0"/>
    </xf>
    <xf numFmtId="177" fontId="25" fillId="5" borderId="173" xfId="29" applyNumberFormat="1" applyFont="1" applyFill="1" applyBorder="1" applyAlignment="1" applyProtection="1">
      <alignment horizontal="right" vertical="center" shrinkToFit="1"/>
      <protection locked="0"/>
    </xf>
    <xf numFmtId="177" fontId="25" fillId="5" borderId="147" xfId="29" applyNumberFormat="1" applyFont="1" applyFill="1" applyBorder="1" applyAlignment="1" applyProtection="1">
      <alignment horizontal="right" vertical="center" shrinkToFit="1"/>
      <protection locked="0"/>
    </xf>
    <xf numFmtId="0" fontId="25" fillId="5" borderId="130" xfId="29" applyNumberFormat="1" applyFont="1" applyFill="1" applyBorder="1" applyAlignment="1" applyProtection="1">
      <alignment horizontal="left" vertical="center" shrinkToFit="1"/>
      <protection locked="0"/>
    </xf>
    <xf numFmtId="0" fontId="25" fillId="5" borderId="145" xfId="29" applyNumberFormat="1" applyFont="1" applyFill="1" applyBorder="1" applyAlignment="1" applyProtection="1">
      <alignment horizontal="left" vertical="center" shrinkToFit="1"/>
      <protection locked="0"/>
    </xf>
    <xf numFmtId="177" fontId="25" fillId="0" borderId="180" xfId="29" applyNumberFormat="1" applyFont="1" applyBorder="1" applyAlignment="1" applyProtection="1">
      <alignment horizontal="right" vertical="center" shrinkToFit="1"/>
      <protection locked="0"/>
    </xf>
    <xf numFmtId="177" fontId="25" fillId="0" borderId="152" xfId="29" applyNumberFormat="1" applyFont="1" applyBorder="1" applyAlignment="1" applyProtection="1">
      <alignment horizontal="right" vertical="center" shrinkToFit="1"/>
      <protection locked="0"/>
    </xf>
    <xf numFmtId="0" fontId="25" fillId="0" borderId="152" xfId="29" applyNumberFormat="1" applyFont="1" applyBorder="1" applyAlignment="1" applyProtection="1">
      <alignment horizontal="left" vertical="center" shrinkToFit="1"/>
      <protection locked="0"/>
    </xf>
    <xf numFmtId="0" fontId="25" fillId="0" borderId="153" xfId="29" applyNumberFormat="1" applyFont="1" applyBorder="1" applyAlignment="1" applyProtection="1">
      <alignment horizontal="left" vertical="center" shrinkToFit="1"/>
      <protection locked="0"/>
    </xf>
    <xf numFmtId="0" fontId="25" fillId="0" borderId="73" xfId="30" applyFont="1" applyBorder="1" applyAlignment="1" applyProtection="1">
      <alignment horizontal="center" vertical="center"/>
      <protection locked="0"/>
    </xf>
    <xf numFmtId="0" fontId="25" fillId="0" borderId="74" xfId="30" applyFont="1" applyBorder="1" applyAlignment="1" applyProtection="1">
      <alignment horizontal="center" vertical="center"/>
      <protection locked="0"/>
    </xf>
    <xf numFmtId="0" fontId="25" fillId="4" borderId="47" xfId="30" applyFont="1" applyFill="1" applyBorder="1" applyAlignment="1" applyProtection="1">
      <alignment horizontal="left" vertical="center"/>
    </xf>
    <xf numFmtId="177" fontId="25" fillId="5" borderId="13" xfId="29" applyNumberFormat="1" applyFont="1" applyFill="1" applyBorder="1" applyAlignment="1" applyProtection="1">
      <alignment horizontal="right" vertical="center" shrinkToFit="1"/>
      <protection locked="0"/>
    </xf>
    <xf numFmtId="177" fontId="25" fillId="5" borderId="64" xfId="29" applyNumberFormat="1" applyFont="1" applyFill="1" applyBorder="1" applyAlignment="1" applyProtection="1">
      <alignment horizontal="right" vertical="center" shrinkToFit="1"/>
      <protection locked="0"/>
    </xf>
    <xf numFmtId="177" fontId="25" fillId="5" borderId="65" xfId="29" applyNumberFormat="1" applyFont="1" applyFill="1" applyBorder="1" applyAlignment="1" applyProtection="1">
      <alignment horizontal="right" vertical="center" shrinkToFit="1"/>
      <protection locked="0"/>
    </xf>
    <xf numFmtId="0" fontId="25" fillId="7" borderId="46" xfId="30" applyFont="1" applyFill="1" applyBorder="1" applyAlignment="1" applyProtection="1">
      <alignment horizontal="center" vertical="center" wrapText="1" shrinkToFit="1"/>
      <protection locked="0"/>
    </xf>
    <xf numFmtId="0" fontId="25" fillId="7" borderId="47" xfId="30" applyFont="1" applyFill="1" applyBorder="1" applyAlignment="1" applyProtection="1">
      <alignment horizontal="center" vertical="center" shrinkToFit="1"/>
      <protection locked="0"/>
    </xf>
    <xf numFmtId="0" fontId="25" fillId="7" borderId="48" xfId="30" applyFont="1" applyFill="1" applyBorder="1" applyAlignment="1" applyProtection="1">
      <alignment horizontal="center" vertical="center" shrinkToFit="1"/>
      <protection locked="0"/>
    </xf>
    <xf numFmtId="0" fontId="25" fillId="7" borderId="165" xfId="30" applyFont="1" applyFill="1" applyBorder="1" applyAlignment="1" applyProtection="1">
      <alignment horizontal="center" vertical="center" shrinkToFit="1"/>
      <protection locked="0"/>
    </xf>
    <xf numFmtId="0" fontId="25" fillId="7" borderId="166" xfId="30" applyFont="1" applyFill="1" applyBorder="1" applyAlignment="1" applyProtection="1">
      <alignment horizontal="center" vertical="center" shrinkToFit="1"/>
      <protection locked="0"/>
    </xf>
    <xf numFmtId="0" fontId="25" fillId="7" borderId="169" xfId="30" applyFont="1" applyFill="1" applyBorder="1" applyAlignment="1" applyProtection="1">
      <alignment horizontal="center" vertical="center" shrinkToFit="1"/>
      <protection locked="0"/>
    </xf>
    <xf numFmtId="177" fontId="25" fillId="0" borderId="174" xfId="30" applyNumberFormat="1" applyFont="1" applyBorder="1" applyAlignment="1" applyProtection="1">
      <alignment horizontal="right" vertical="center" shrinkToFit="1"/>
      <protection locked="0"/>
    </xf>
    <xf numFmtId="188" fontId="25" fillId="0" borderId="174" xfId="30" applyNumberFormat="1" applyFont="1" applyBorder="1" applyAlignment="1" applyProtection="1">
      <alignment horizontal="right" vertical="center" shrinkToFit="1"/>
      <protection locked="0"/>
    </xf>
    <xf numFmtId="0" fontId="25" fillId="0" borderId="174" xfId="30" applyFont="1" applyBorder="1" applyAlignment="1" applyProtection="1">
      <alignment horizontal="left" vertical="center" shrinkToFit="1"/>
      <protection locked="0"/>
    </xf>
    <xf numFmtId="0" fontId="25" fillId="0" borderId="175" xfId="30" applyFont="1" applyBorder="1" applyAlignment="1" applyProtection="1">
      <alignment horizontal="left" vertical="center" shrinkToFit="1"/>
      <protection locked="0"/>
    </xf>
    <xf numFmtId="177" fontId="25" fillId="0" borderId="176" xfId="36" applyNumberFormat="1" applyFont="1" applyBorder="1" applyAlignment="1" applyProtection="1">
      <alignment horizontal="right" vertical="center" shrinkToFit="1"/>
      <protection locked="0"/>
    </xf>
    <xf numFmtId="177" fontId="25" fillId="0" borderId="174" xfId="36" applyNumberFormat="1" applyFont="1" applyBorder="1" applyAlignment="1" applyProtection="1">
      <alignment horizontal="right" vertical="center" shrinkToFit="1"/>
      <protection locked="0"/>
    </xf>
    <xf numFmtId="177" fontId="25" fillId="0" borderId="177" xfId="36" applyNumberFormat="1" applyFont="1" applyBorder="1" applyAlignment="1" applyProtection="1">
      <alignment horizontal="right" vertical="center" shrinkToFit="1"/>
      <protection locked="0"/>
    </xf>
    <xf numFmtId="177" fontId="25" fillId="0" borderId="178" xfId="36" applyNumberFormat="1" applyFont="1" applyBorder="1" applyAlignment="1" applyProtection="1">
      <alignment horizontal="right" vertical="center" shrinkToFit="1"/>
      <protection locked="0"/>
    </xf>
    <xf numFmtId="177" fontId="25" fillId="0" borderId="175" xfId="36" applyNumberFormat="1" applyFont="1" applyBorder="1" applyAlignment="1" applyProtection="1">
      <alignment horizontal="right" vertical="center" shrinkToFit="1"/>
      <protection locked="0"/>
    </xf>
    <xf numFmtId="177" fontId="25" fillId="0" borderId="179" xfId="30" applyNumberFormat="1" applyFont="1" applyBorder="1" applyAlignment="1" applyProtection="1">
      <alignment horizontal="right" vertical="center" shrinkToFit="1"/>
      <protection locked="0"/>
    </xf>
    <xf numFmtId="0" fontId="25" fillId="0" borderId="154" xfId="30" applyFont="1" applyBorder="1" applyAlignment="1" applyProtection="1">
      <alignment horizontal="left" vertical="center" shrinkToFit="1"/>
      <protection locked="0"/>
    </xf>
    <xf numFmtId="0" fontId="25" fillId="0" borderId="155" xfId="30" applyFont="1" applyBorder="1" applyAlignment="1" applyProtection="1">
      <alignment horizontal="left" vertical="center" shrinkToFit="1"/>
      <protection locked="0"/>
    </xf>
    <xf numFmtId="177" fontId="25" fillId="0" borderId="157" xfId="30" applyNumberFormat="1" applyFont="1" applyBorder="1" applyAlignment="1" applyProtection="1">
      <alignment horizontal="right" vertical="center" shrinkToFit="1"/>
      <protection locked="0"/>
    </xf>
    <xf numFmtId="177" fontId="25" fillId="0" borderId="154" xfId="30" applyNumberFormat="1" applyFont="1" applyBorder="1" applyAlignment="1" applyProtection="1">
      <alignment horizontal="right" vertical="center" shrinkToFit="1"/>
      <protection locked="0"/>
    </xf>
    <xf numFmtId="188" fontId="25" fillId="0" borderId="154" xfId="30" applyNumberFormat="1" applyFont="1" applyBorder="1" applyAlignment="1" applyProtection="1">
      <alignment horizontal="right" vertical="center" shrinkToFit="1"/>
      <protection locked="0"/>
    </xf>
    <xf numFmtId="177" fontId="25" fillId="4" borderId="156" xfId="35" applyNumberFormat="1" applyFont="1" applyFill="1" applyBorder="1" applyAlignment="1" applyProtection="1">
      <alignment horizontal="right" vertical="center" shrinkToFit="1"/>
      <protection locked="0"/>
    </xf>
    <xf numFmtId="177" fontId="25" fillId="4" borderId="154" xfId="35" applyNumberFormat="1" applyFont="1" applyFill="1" applyBorder="1" applyAlignment="1" applyProtection="1">
      <alignment horizontal="right" vertical="center" shrinkToFit="1"/>
      <protection locked="0"/>
    </xf>
    <xf numFmtId="177" fontId="25" fillId="4" borderId="158" xfId="35" applyNumberFormat="1" applyFont="1" applyFill="1" applyBorder="1" applyAlignment="1" applyProtection="1">
      <alignment horizontal="right" vertical="center" shrinkToFit="1"/>
      <protection locked="0"/>
    </xf>
    <xf numFmtId="177" fontId="25" fillId="4" borderId="157" xfId="35" applyNumberFormat="1" applyFont="1" applyFill="1" applyBorder="1" applyAlignment="1" applyProtection="1">
      <alignment horizontal="right" vertical="center" shrinkToFit="1"/>
      <protection locked="0"/>
    </xf>
    <xf numFmtId="188" fontId="25" fillId="4" borderId="154" xfId="35" applyNumberFormat="1" applyFont="1" applyFill="1" applyBorder="1" applyAlignment="1" applyProtection="1">
      <alignment horizontal="right" vertical="center" shrinkToFit="1"/>
      <protection locked="0"/>
    </xf>
    <xf numFmtId="177" fontId="25" fillId="5" borderId="146" xfId="30" applyNumberFormat="1" applyFont="1" applyFill="1" applyBorder="1" applyAlignment="1" applyProtection="1">
      <alignment horizontal="right" vertical="center" shrinkToFit="1"/>
      <protection locked="0"/>
    </xf>
    <xf numFmtId="177" fontId="25" fillId="5" borderId="147" xfId="30" applyNumberFormat="1" applyFont="1" applyFill="1" applyBorder="1" applyAlignment="1" applyProtection="1">
      <alignment horizontal="right" vertical="center" shrinkToFit="1"/>
      <protection locked="0"/>
    </xf>
    <xf numFmtId="177" fontId="25" fillId="5" borderId="171" xfId="30" applyNumberFormat="1" applyFont="1" applyFill="1" applyBorder="1" applyAlignment="1" applyProtection="1">
      <alignment horizontal="right" vertical="center" shrinkToFit="1"/>
      <protection locked="0"/>
    </xf>
    <xf numFmtId="177" fontId="25" fillId="5" borderId="172" xfId="30" applyNumberFormat="1" applyFont="1" applyFill="1" applyBorder="1" applyAlignment="1" applyProtection="1">
      <alignment horizontal="right" vertical="center" shrinkToFit="1"/>
      <protection locked="0"/>
    </xf>
    <xf numFmtId="177" fontId="25" fillId="5" borderId="130" xfId="30" applyNumberFormat="1" applyFont="1" applyFill="1" applyBorder="1" applyAlignment="1" applyProtection="1">
      <alignment horizontal="right" vertical="center" shrinkToFit="1"/>
      <protection locked="0"/>
    </xf>
    <xf numFmtId="177" fontId="25" fillId="5" borderId="145" xfId="30" applyNumberFormat="1" applyFont="1" applyFill="1" applyBorder="1" applyAlignment="1" applyProtection="1">
      <alignment horizontal="right" vertical="center" shrinkToFit="1"/>
      <protection locked="0"/>
    </xf>
    <xf numFmtId="177" fontId="25" fillId="5" borderId="173" xfId="30" applyNumberFormat="1" applyFont="1" applyFill="1" applyBorder="1" applyAlignment="1" applyProtection="1">
      <alignment horizontal="right" vertical="center" shrinkToFit="1"/>
      <protection locked="0"/>
    </xf>
    <xf numFmtId="0" fontId="25" fillId="0" borderId="72" xfId="30" applyFont="1" applyBorder="1" applyAlignment="1" applyProtection="1">
      <alignment horizontal="center" vertical="center" shrinkToFit="1"/>
      <protection locked="0"/>
    </xf>
    <xf numFmtId="188" fontId="25" fillId="5" borderId="147" xfId="30" applyNumberFormat="1" applyFont="1" applyFill="1" applyBorder="1" applyAlignment="1" applyProtection="1">
      <alignment horizontal="right" vertical="center" shrinkToFit="1"/>
      <protection locked="0"/>
    </xf>
    <xf numFmtId="0" fontId="25" fillId="5" borderId="130" xfId="30" applyNumberFormat="1" applyFont="1" applyFill="1" applyBorder="1" applyAlignment="1" applyProtection="1">
      <alignment horizontal="left" vertical="center" shrinkToFit="1"/>
      <protection locked="0"/>
    </xf>
    <xf numFmtId="0" fontId="25" fillId="5" borderId="145" xfId="30" applyNumberFormat="1" applyFont="1" applyFill="1" applyBorder="1" applyAlignment="1" applyProtection="1">
      <alignment horizontal="left" vertical="center" shrinkToFit="1"/>
      <protection locked="0"/>
    </xf>
    <xf numFmtId="177" fontId="25" fillId="5" borderId="13" xfId="30" applyNumberFormat="1" applyFont="1" applyFill="1" applyBorder="1" applyAlignment="1" applyProtection="1">
      <alignment horizontal="right" vertical="center" shrinkToFit="1"/>
      <protection locked="0"/>
    </xf>
    <xf numFmtId="177" fontId="25" fillId="5" borderId="64" xfId="30" applyNumberFormat="1" applyFont="1" applyFill="1" applyBorder="1" applyAlignment="1" applyProtection="1">
      <alignment horizontal="right" vertical="center" shrinkToFit="1"/>
      <protection locked="0"/>
    </xf>
    <xf numFmtId="177" fontId="25" fillId="5" borderId="65" xfId="30" applyNumberFormat="1" applyFont="1" applyFill="1" applyBorder="1" applyAlignment="1" applyProtection="1">
      <alignment horizontal="right" vertical="center" shrinkToFit="1"/>
      <protection locked="0"/>
    </xf>
    <xf numFmtId="0" fontId="25" fillId="7" borderId="80" xfId="30" applyFont="1" applyFill="1" applyBorder="1" applyAlignment="1" applyProtection="1">
      <alignment horizontal="center" vertical="center" wrapText="1" shrinkToFit="1"/>
      <protection locked="0"/>
    </xf>
    <xf numFmtId="0" fontId="25" fillId="7" borderId="17" xfId="30" applyFont="1" applyFill="1" applyBorder="1" applyAlignment="1" applyProtection="1">
      <alignment horizontal="center" vertical="center" shrinkToFit="1"/>
      <protection locked="0"/>
    </xf>
    <xf numFmtId="0" fontId="25" fillId="7" borderId="168" xfId="30" applyFont="1" applyFill="1" applyBorder="1" applyAlignment="1" applyProtection="1">
      <alignment horizontal="center" vertical="center" shrinkToFit="1"/>
      <protection locked="0"/>
    </xf>
    <xf numFmtId="0" fontId="25" fillId="7" borderId="167" xfId="30" applyFont="1" applyFill="1" applyBorder="1" applyAlignment="1" applyProtection="1">
      <alignment horizontal="center" vertical="center" shrinkToFit="1"/>
      <protection locked="0"/>
    </xf>
    <xf numFmtId="0" fontId="25" fillId="7" borderId="168" xfId="30" applyFont="1" applyFill="1" applyBorder="1" applyAlignment="1" applyProtection="1">
      <alignment horizontal="center" vertical="center"/>
      <protection locked="0"/>
    </xf>
    <xf numFmtId="0" fontId="25" fillId="4" borderId="138" xfId="30" applyNumberFormat="1" applyFont="1" applyFill="1" applyBorder="1" applyAlignment="1" applyProtection="1">
      <alignment horizontal="left" vertical="center" shrinkToFit="1"/>
      <protection locked="0"/>
    </xf>
    <xf numFmtId="0" fontId="25" fillId="4" borderId="139" xfId="30" applyNumberFormat="1" applyFont="1" applyFill="1" applyBorder="1" applyAlignment="1" applyProtection="1">
      <alignment horizontal="left" vertical="center" shrinkToFit="1"/>
      <protection locked="0"/>
    </xf>
    <xf numFmtId="0" fontId="25" fillId="4" borderId="140" xfId="30" applyNumberFormat="1" applyFont="1" applyFill="1" applyBorder="1" applyAlignment="1" applyProtection="1">
      <alignment horizontal="left" vertical="center" shrinkToFit="1"/>
      <protection locked="0"/>
    </xf>
    <xf numFmtId="177" fontId="25" fillId="4" borderId="138" xfId="30" applyNumberFormat="1" applyFont="1" applyFill="1" applyBorder="1" applyAlignment="1" applyProtection="1">
      <alignment horizontal="right" vertical="center" shrinkToFit="1"/>
      <protection locked="0"/>
    </xf>
    <xf numFmtId="177" fontId="25" fillId="4" borderId="139" xfId="30" applyNumberFormat="1" applyFont="1" applyFill="1" applyBorder="1" applyAlignment="1" applyProtection="1">
      <alignment horizontal="right" vertical="center" shrinkToFit="1"/>
      <protection locked="0"/>
    </xf>
    <xf numFmtId="177" fontId="25" fillId="4" borderId="144" xfId="30" applyNumberFormat="1" applyFont="1" applyFill="1" applyBorder="1" applyAlignment="1" applyProtection="1">
      <alignment horizontal="right" vertical="center" shrinkToFit="1"/>
      <protection locked="0"/>
    </xf>
    <xf numFmtId="0" fontId="25" fillId="4" borderId="138" xfId="30" applyFont="1" applyFill="1" applyBorder="1" applyAlignment="1" applyProtection="1">
      <alignment horizontal="left" vertical="center" shrinkToFit="1"/>
      <protection locked="0"/>
    </xf>
    <xf numFmtId="0" fontId="25" fillId="4" borderId="139" xfId="30" applyFont="1" applyFill="1" applyBorder="1" applyAlignment="1" applyProtection="1">
      <alignment horizontal="left" vertical="center" shrinkToFit="1"/>
      <protection locked="0"/>
    </xf>
    <xf numFmtId="0" fontId="25" fillId="4" borderId="144" xfId="30" applyFont="1" applyFill="1" applyBorder="1" applyAlignment="1" applyProtection="1">
      <alignment horizontal="left" vertical="center" shrinkToFit="1"/>
      <protection locked="0"/>
    </xf>
    <xf numFmtId="177" fontId="25" fillId="0" borderId="159" xfId="30" applyNumberFormat="1" applyFont="1" applyBorder="1" applyAlignment="1" applyProtection="1">
      <alignment horizontal="right" vertical="center" shrinkToFit="1"/>
      <protection locked="0"/>
    </xf>
    <xf numFmtId="0" fontId="25" fillId="0" borderId="159" xfId="30" applyNumberFormat="1" applyFont="1" applyBorder="1" applyAlignment="1" applyProtection="1">
      <alignment horizontal="left" vertical="center" shrinkToFit="1"/>
      <protection locked="0"/>
    </xf>
    <xf numFmtId="0" fontId="25" fillId="0" borderId="160" xfId="30" applyNumberFormat="1" applyFont="1" applyBorder="1" applyAlignment="1" applyProtection="1">
      <alignment horizontal="left" vertical="center" shrinkToFit="1"/>
      <protection locked="0"/>
    </xf>
    <xf numFmtId="0" fontId="25" fillId="0" borderId="161" xfId="30" applyFont="1" applyBorder="1" applyAlignment="1" applyProtection="1">
      <alignment horizontal="left" vertical="center" shrinkToFit="1"/>
      <protection locked="0"/>
    </xf>
    <xf numFmtId="0" fontId="25" fillId="0" borderId="162" xfId="30" applyFont="1" applyBorder="1" applyAlignment="1" applyProtection="1">
      <alignment horizontal="left" vertical="center" shrinkToFit="1"/>
      <protection locked="0"/>
    </xf>
    <xf numFmtId="0" fontId="25" fillId="0" borderId="163" xfId="30" applyFont="1" applyBorder="1" applyAlignment="1" applyProtection="1">
      <alignment horizontal="left" vertical="center" shrinkToFit="1"/>
      <protection locked="0"/>
    </xf>
    <xf numFmtId="177" fontId="25" fillId="0" borderId="164" xfId="30" applyNumberFormat="1" applyFont="1" applyBorder="1" applyAlignment="1" applyProtection="1">
      <alignment horizontal="right" vertical="center" shrinkToFit="1"/>
      <protection locked="0"/>
    </xf>
    <xf numFmtId="0" fontId="25" fillId="0" borderId="138" xfId="30" applyFont="1" applyBorder="1" applyAlignment="1" applyProtection="1">
      <alignment horizontal="left" vertical="center" shrinkToFit="1"/>
      <protection locked="0"/>
    </xf>
    <xf numFmtId="0" fontId="25" fillId="0" borderId="139" xfId="30" applyFont="1" applyBorder="1" applyAlignment="1" applyProtection="1">
      <alignment horizontal="left" vertical="center" shrinkToFit="1"/>
      <protection locked="0"/>
    </xf>
    <xf numFmtId="0" fontId="25" fillId="0" borderId="144" xfId="30" applyFont="1" applyBorder="1" applyAlignment="1" applyProtection="1">
      <alignment horizontal="left" vertical="center" shrinkToFit="1"/>
      <protection locked="0"/>
    </xf>
    <xf numFmtId="177" fontId="25" fillId="0" borderId="156" xfId="30" applyNumberFormat="1" applyFont="1" applyBorder="1" applyAlignment="1" applyProtection="1">
      <alignment horizontal="right" vertical="center" shrinkToFit="1"/>
      <protection locked="0"/>
    </xf>
    <xf numFmtId="0" fontId="25" fillId="0" borderId="154" xfId="30" applyNumberFormat="1" applyFont="1" applyBorder="1" applyAlignment="1" applyProtection="1">
      <alignment horizontal="left" vertical="center" shrinkToFit="1"/>
      <protection locked="0"/>
    </xf>
    <xf numFmtId="0" fontId="25" fillId="0" borderId="155" xfId="30" applyNumberFormat="1" applyFont="1" applyBorder="1" applyAlignment="1" applyProtection="1">
      <alignment horizontal="left" vertical="center" shrinkToFit="1"/>
      <protection locked="0"/>
    </xf>
    <xf numFmtId="177" fontId="25" fillId="0" borderId="138" xfId="30" applyNumberFormat="1" applyFont="1" applyBorder="1" applyAlignment="1" applyProtection="1">
      <alignment horizontal="right" vertical="center" shrinkToFit="1"/>
      <protection locked="0"/>
    </xf>
    <xf numFmtId="177" fontId="25" fillId="0" borderId="139" xfId="30" applyNumberFormat="1" applyFont="1" applyBorder="1" applyAlignment="1" applyProtection="1">
      <alignment horizontal="right" vertical="center" shrinkToFit="1"/>
      <protection locked="0"/>
    </xf>
    <xf numFmtId="177" fontId="25" fillId="0" borderId="158" xfId="30" applyNumberFormat="1" applyFont="1" applyBorder="1" applyAlignment="1" applyProtection="1">
      <alignment horizontal="right" vertical="center" shrinkToFit="1"/>
      <protection locked="0"/>
    </xf>
    <xf numFmtId="0" fontId="25" fillId="4" borderId="148" xfId="30" applyFont="1" applyFill="1" applyBorder="1" applyAlignment="1" applyProtection="1">
      <alignment horizontal="left" vertical="center" shrinkToFit="1"/>
      <protection locked="0"/>
    </xf>
    <xf numFmtId="0" fontId="25" fillId="4" borderId="149" xfId="30" applyFont="1" applyFill="1" applyBorder="1" applyAlignment="1" applyProtection="1">
      <alignment horizontal="left" vertical="center" shrinkToFit="1"/>
      <protection locked="0"/>
    </xf>
    <xf numFmtId="0" fontId="25" fillId="4" borderId="150" xfId="30" applyFont="1" applyFill="1" applyBorder="1" applyAlignment="1" applyProtection="1">
      <alignment horizontal="left" vertical="center" shrinkToFit="1"/>
      <protection locked="0"/>
    </xf>
    <xf numFmtId="177" fontId="25" fillId="4" borderId="151" xfId="30" applyNumberFormat="1" applyFont="1" applyFill="1" applyBorder="1" applyAlignment="1" applyProtection="1">
      <alignment horizontal="right" vertical="center" shrinkToFit="1"/>
      <protection locked="0"/>
    </xf>
    <xf numFmtId="177" fontId="25" fillId="4" borderId="152" xfId="30" applyNumberFormat="1" applyFont="1" applyFill="1" applyBorder="1" applyAlignment="1" applyProtection="1">
      <alignment horizontal="right" vertical="center" shrinkToFit="1"/>
      <protection locked="0"/>
    </xf>
    <xf numFmtId="0" fontId="25" fillId="4" borderId="152" xfId="30" applyNumberFormat="1" applyFont="1" applyFill="1" applyBorder="1" applyAlignment="1" applyProtection="1">
      <alignment horizontal="left" vertical="center" shrinkToFit="1"/>
      <protection locked="0"/>
    </xf>
    <xf numFmtId="0" fontId="25" fillId="4" borderId="153" xfId="30" applyNumberFormat="1" applyFont="1" applyFill="1" applyBorder="1" applyAlignment="1" applyProtection="1">
      <alignment horizontal="left" vertical="center" shrinkToFit="1"/>
      <protection locked="0"/>
    </xf>
    <xf numFmtId="177" fontId="25" fillId="5" borderId="141" xfId="30" applyNumberFormat="1" applyFont="1" applyFill="1" applyBorder="1" applyAlignment="1" applyProtection="1">
      <alignment horizontal="right" vertical="center" shrinkToFit="1"/>
      <protection locked="0"/>
    </xf>
    <xf numFmtId="177" fontId="25" fillId="5" borderId="142" xfId="30" applyNumberFormat="1" applyFont="1" applyFill="1" applyBorder="1" applyAlignment="1" applyProtection="1">
      <alignment horizontal="right" vertical="center" shrinkToFit="1"/>
      <protection locked="0"/>
    </xf>
    <xf numFmtId="177" fontId="25" fillId="5" borderId="143" xfId="30" applyNumberFormat="1" applyFont="1" applyFill="1" applyBorder="1" applyAlignment="1" applyProtection="1">
      <alignment horizontal="right" vertical="center" shrinkToFit="1"/>
      <protection locked="0"/>
    </xf>
    <xf numFmtId="177" fontId="25" fillId="5" borderId="29" xfId="30" applyNumberFormat="1" applyFont="1" applyFill="1" applyBorder="1" applyAlignment="1" applyProtection="1">
      <alignment horizontal="right" vertical="center" shrinkToFit="1"/>
      <protection locked="0"/>
    </xf>
    <xf numFmtId="177" fontId="25" fillId="5" borderId="70" xfId="30" applyNumberFormat="1" applyFont="1" applyFill="1" applyBorder="1" applyAlignment="1" applyProtection="1">
      <alignment horizontal="right" vertical="center" shrinkToFit="1"/>
      <protection locked="0"/>
    </xf>
    <xf numFmtId="0" fontId="25" fillId="4" borderId="27" xfId="30" applyFont="1" applyFill="1" applyBorder="1" applyAlignment="1" applyProtection="1">
      <alignment horizontal="center" vertical="center"/>
    </xf>
    <xf numFmtId="0" fontId="25" fillId="4" borderId="31" xfId="30" applyFont="1" applyFill="1" applyBorder="1" applyAlignment="1" applyProtection="1">
      <alignment horizontal="center" vertical="center"/>
    </xf>
    <xf numFmtId="0" fontId="25" fillId="4" borderId="32" xfId="30" applyFont="1" applyFill="1" applyBorder="1" applyAlignment="1" applyProtection="1">
      <alignment horizontal="center" vertical="center"/>
    </xf>
    <xf numFmtId="0" fontId="25" fillId="4" borderId="66" xfId="30" applyFont="1" applyFill="1" applyBorder="1" applyAlignment="1" applyProtection="1">
      <alignment horizontal="center" vertical="center"/>
    </xf>
    <xf numFmtId="0" fontId="25" fillId="4" borderId="9" xfId="30" applyFont="1" applyFill="1" applyBorder="1" applyProtection="1">
      <alignment vertical="center"/>
    </xf>
    <xf numFmtId="0" fontId="25" fillId="4" borderId="45" xfId="30" applyFont="1" applyFill="1" applyBorder="1" applyProtection="1">
      <alignment vertical="center"/>
    </xf>
    <xf numFmtId="0" fontId="25" fillId="4" borderId="30" xfId="30" applyFont="1" applyFill="1" applyBorder="1" applyProtection="1">
      <alignment vertical="center"/>
    </xf>
    <xf numFmtId="177" fontId="25" fillId="4" borderId="28" xfId="36" applyNumberFormat="1" applyFont="1" applyFill="1" applyBorder="1" applyAlignment="1" applyProtection="1">
      <alignment horizontal="right" vertical="center" shrinkToFit="1"/>
    </xf>
    <xf numFmtId="177" fontId="25" fillId="4" borderId="45" xfId="36" applyNumberFormat="1" applyFont="1" applyFill="1" applyBorder="1" applyAlignment="1" applyProtection="1">
      <alignment horizontal="right" vertical="center" shrinkToFit="1"/>
    </xf>
    <xf numFmtId="177" fontId="25" fillId="4" borderId="98" xfId="36" applyNumberFormat="1" applyFont="1" applyFill="1" applyBorder="1" applyAlignment="1" applyProtection="1">
      <alignment horizontal="right" vertical="center" shrinkToFit="1"/>
    </xf>
    <xf numFmtId="177" fontId="25" fillId="4" borderId="97" xfId="36" applyNumberFormat="1" applyFont="1" applyFill="1" applyBorder="1" applyAlignment="1" applyProtection="1">
      <alignment horizontal="right" vertical="center" shrinkToFit="1"/>
    </xf>
    <xf numFmtId="188" fontId="25" fillId="4" borderId="97" xfId="36" applyNumberFormat="1" applyFont="1" applyFill="1" applyBorder="1" applyAlignment="1" applyProtection="1">
      <alignment horizontal="right" vertical="center" shrinkToFit="1"/>
    </xf>
    <xf numFmtId="188" fontId="25" fillId="4" borderId="45" xfId="36" applyNumberFormat="1" applyFont="1" applyFill="1" applyBorder="1" applyAlignment="1" applyProtection="1">
      <alignment horizontal="right" vertical="center" shrinkToFit="1"/>
    </xf>
    <xf numFmtId="188" fontId="25" fillId="4" borderId="67"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top"/>
    </xf>
    <xf numFmtId="0" fontId="25" fillId="4" borderId="45" xfId="30" applyFont="1" applyFill="1" applyBorder="1" applyAlignment="1" applyProtection="1">
      <alignment horizontal="center" vertical="top"/>
    </xf>
    <xf numFmtId="0" fontId="25" fillId="4" borderId="30" xfId="30" applyFont="1" applyFill="1" applyBorder="1" applyAlignment="1" applyProtection="1">
      <alignment horizontal="center" vertical="top"/>
    </xf>
    <xf numFmtId="0" fontId="25" fillId="4" borderId="7" xfId="30" applyFont="1" applyFill="1" applyBorder="1" applyAlignment="1" applyProtection="1">
      <alignment horizontal="center" vertical="top"/>
    </xf>
    <xf numFmtId="0" fontId="25" fillId="4" borderId="0" xfId="30" applyFont="1" applyFill="1" applyBorder="1" applyAlignment="1" applyProtection="1">
      <alignment horizontal="center" vertical="top"/>
    </xf>
    <xf numFmtId="0" fontId="25" fillId="4" borderId="61" xfId="30" applyFont="1" applyFill="1" applyBorder="1" applyAlignment="1" applyProtection="1">
      <alignment horizontal="center" vertical="top"/>
    </xf>
    <xf numFmtId="0" fontId="25" fillId="4" borderId="18" xfId="30" applyFont="1" applyFill="1" applyBorder="1" applyAlignment="1" applyProtection="1">
      <alignment horizontal="center" vertical="top"/>
    </xf>
    <xf numFmtId="0" fontId="25" fillId="4" borderId="37" xfId="30" applyFont="1" applyFill="1" applyBorder="1" applyAlignment="1" applyProtection="1">
      <alignment horizontal="center" vertical="top"/>
    </xf>
    <xf numFmtId="0" fontId="25" fillId="4" borderId="22" xfId="30" applyFont="1" applyFill="1" applyBorder="1" applyAlignment="1" applyProtection="1">
      <alignment horizontal="center" vertical="center"/>
    </xf>
    <xf numFmtId="0" fontId="25" fillId="4" borderId="24" xfId="30" applyFont="1" applyFill="1" applyBorder="1" applyAlignment="1" applyProtection="1">
      <alignment horizontal="center" vertical="center"/>
    </xf>
    <xf numFmtId="0" fontId="25" fillId="5" borderId="29" xfId="30" applyNumberFormat="1" applyFont="1" applyFill="1" applyBorder="1" applyAlignment="1" applyProtection="1">
      <alignment horizontal="left" vertical="center" shrinkToFit="1"/>
      <protection locked="0"/>
    </xf>
    <xf numFmtId="0" fontId="25" fillId="5" borderId="64" xfId="30" applyNumberFormat="1" applyFont="1" applyFill="1" applyBorder="1" applyAlignment="1" applyProtection="1">
      <alignment horizontal="left" vertical="center" shrinkToFit="1"/>
      <protection locked="0"/>
    </xf>
    <xf numFmtId="0" fontId="25" fillId="5" borderId="65" xfId="30" applyNumberFormat="1" applyFont="1" applyFill="1" applyBorder="1" applyAlignment="1" applyProtection="1">
      <alignment horizontal="left" vertical="center" shrinkToFit="1"/>
      <protection locked="0"/>
    </xf>
    <xf numFmtId="0" fontId="25" fillId="4" borderId="47" xfId="30" applyFont="1" applyFill="1" applyBorder="1" applyAlignment="1" applyProtection="1">
      <alignment horizontal="left" vertical="center" wrapText="1"/>
    </xf>
    <xf numFmtId="0" fontId="25" fillId="4" borderId="0" xfId="35" applyFont="1" applyFill="1" applyAlignment="1" applyProtection="1">
      <alignment horizontal="left" vertical="center"/>
    </xf>
    <xf numFmtId="0" fontId="25" fillId="4" borderId="18" xfId="30" applyFont="1" applyFill="1" applyBorder="1" applyAlignment="1" applyProtection="1">
      <alignment horizontal="center" vertical="center"/>
    </xf>
    <xf numFmtId="0" fontId="25" fillId="4" borderId="37" xfId="30" applyFont="1" applyFill="1" applyBorder="1" applyAlignment="1" applyProtection="1">
      <alignment horizontal="center" vertical="center"/>
    </xf>
    <xf numFmtId="0" fontId="25" fillId="4" borderId="68" xfId="30" applyFont="1" applyFill="1" applyBorder="1" applyAlignment="1" applyProtection="1">
      <alignment horizontal="center" vertical="center"/>
    </xf>
    <xf numFmtId="188" fontId="25" fillId="4" borderId="96" xfId="36" applyNumberFormat="1" applyFont="1" applyFill="1" applyBorder="1" applyAlignment="1" applyProtection="1">
      <alignment horizontal="right" vertical="center" shrinkToFit="1"/>
    </xf>
    <xf numFmtId="188" fontId="25" fillId="4" borderId="84"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61" xfId="30" applyFont="1" applyFill="1" applyBorder="1" applyAlignment="1" applyProtection="1">
      <alignment vertical="center"/>
    </xf>
    <xf numFmtId="177" fontId="25" fillId="4" borderId="119" xfId="36" applyNumberFormat="1" applyFont="1" applyFill="1" applyBorder="1" applyAlignment="1" applyProtection="1">
      <alignment horizontal="right" vertical="center" shrinkToFit="1"/>
    </xf>
    <xf numFmtId="177" fontId="25" fillId="4" borderId="95" xfId="36" applyNumberFormat="1" applyFont="1" applyFill="1" applyBorder="1" applyAlignment="1" applyProtection="1">
      <alignment horizontal="right" vertical="center" shrinkToFit="1"/>
    </xf>
    <xf numFmtId="188" fontId="25" fillId="4" borderId="95" xfId="36" applyNumberFormat="1" applyFont="1" applyFill="1" applyBorder="1" applyAlignment="1" applyProtection="1">
      <alignment horizontal="right" vertical="center" shrinkToFit="1"/>
    </xf>
    <xf numFmtId="188" fontId="25" fillId="4" borderId="128" xfId="36" applyNumberFormat="1" applyFont="1" applyFill="1" applyBorder="1" applyAlignment="1" applyProtection="1">
      <alignment horizontal="right" vertical="center" shrinkToFit="1"/>
    </xf>
    <xf numFmtId="0" fontId="25" fillId="4" borderId="28"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30" xfId="30" applyFont="1" applyFill="1" applyBorder="1" applyAlignment="1" applyProtection="1">
      <alignment vertical="center"/>
    </xf>
    <xf numFmtId="177" fontId="25" fillId="4" borderId="123" xfId="36" applyNumberFormat="1" applyFont="1" applyFill="1" applyBorder="1" applyAlignment="1" applyProtection="1">
      <alignment horizontal="right" vertical="center" shrinkToFit="1"/>
    </xf>
    <xf numFmtId="177" fontId="25" fillId="4" borderId="99" xfId="36" applyNumberFormat="1" applyFont="1" applyFill="1" applyBorder="1" applyAlignment="1" applyProtection="1">
      <alignment horizontal="right" vertical="center" shrinkToFit="1"/>
    </xf>
    <xf numFmtId="188" fontId="25" fillId="4" borderId="99" xfId="36" applyNumberFormat="1" applyFont="1" applyFill="1" applyBorder="1" applyAlignment="1" applyProtection="1">
      <alignment horizontal="right" vertical="center" shrinkToFit="1"/>
    </xf>
    <xf numFmtId="188" fontId="25" fillId="4" borderId="124" xfId="36" applyNumberFormat="1" applyFont="1" applyFill="1" applyBorder="1" applyAlignment="1" applyProtection="1">
      <alignment horizontal="right" vertical="center" shrinkToFit="1"/>
    </xf>
    <xf numFmtId="0" fontId="25" fillId="4" borderId="7" xfId="30" applyFont="1" applyFill="1" applyBorder="1" applyAlignment="1" applyProtection="1">
      <alignment horizontal="left" vertical="center"/>
    </xf>
    <xf numFmtId="0" fontId="25" fillId="4" borderId="0" xfId="30" applyFont="1" applyFill="1" applyBorder="1" applyAlignment="1" applyProtection="1">
      <alignment horizontal="left" vertical="center"/>
    </xf>
    <xf numFmtId="0" fontId="25" fillId="4" borderId="61" xfId="30" applyFont="1" applyFill="1" applyBorder="1" applyAlignment="1" applyProtection="1">
      <alignment horizontal="left" vertical="center"/>
    </xf>
    <xf numFmtId="177" fontId="25" fillId="4" borderId="54" xfId="35" applyNumberFormat="1" applyFont="1" applyFill="1" applyBorder="1" applyAlignment="1" applyProtection="1">
      <alignment horizontal="right" vertical="center" shrinkToFit="1"/>
    </xf>
    <xf numFmtId="177" fontId="25" fillId="4" borderId="0" xfId="35" applyNumberFormat="1" applyFont="1" applyFill="1" applyBorder="1" applyAlignment="1" applyProtection="1">
      <alignment horizontal="right" vertical="center" shrinkToFit="1"/>
    </xf>
    <xf numFmtId="177" fontId="25" fillId="4" borderId="92" xfId="35" applyNumberFormat="1" applyFont="1" applyFill="1" applyBorder="1" applyAlignment="1" applyProtection="1">
      <alignment horizontal="right" vertical="center" shrinkToFit="1"/>
    </xf>
    <xf numFmtId="177" fontId="25" fillId="4" borderId="93" xfId="35" applyNumberFormat="1" applyFont="1" applyFill="1" applyBorder="1" applyAlignment="1" applyProtection="1">
      <alignment horizontal="right" vertical="center" shrinkToFit="1"/>
    </xf>
    <xf numFmtId="188" fontId="25" fillId="4" borderId="93" xfId="35" applyNumberFormat="1" applyFont="1" applyFill="1" applyBorder="1" applyAlignment="1" applyProtection="1">
      <alignment horizontal="right" vertical="center" shrinkToFit="1"/>
    </xf>
    <xf numFmtId="188" fontId="25" fillId="4" borderId="0" xfId="35" applyNumberFormat="1" applyFont="1" applyFill="1" applyBorder="1" applyAlignment="1" applyProtection="1">
      <alignment horizontal="right" vertical="center" shrinkToFit="1"/>
    </xf>
    <xf numFmtId="188" fontId="25" fillId="4" borderId="53" xfId="35" applyNumberFormat="1" applyFont="1" applyFill="1" applyBorder="1" applyAlignment="1" applyProtection="1">
      <alignment horizontal="right" vertical="center" shrinkToFit="1"/>
    </xf>
    <xf numFmtId="0" fontId="25" fillId="4" borderId="28" xfId="30" applyFont="1" applyFill="1" applyBorder="1" applyProtection="1">
      <alignment vertical="center"/>
    </xf>
    <xf numFmtId="188" fontId="25" fillId="4" borderId="137" xfId="36" applyNumberFormat="1" applyFont="1" applyFill="1" applyBorder="1" applyAlignment="1" applyProtection="1">
      <alignment horizontal="right" vertical="center" shrinkToFit="1"/>
    </xf>
    <xf numFmtId="188" fontId="25" fillId="4" borderId="11" xfId="36"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textRotation="255" wrapText="1"/>
    </xf>
    <xf numFmtId="0" fontId="25" fillId="4" borderId="30" xfId="30" applyFont="1" applyFill="1" applyBorder="1" applyAlignment="1" applyProtection="1">
      <alignment horizontal="center" vertical="center" textRotation="255" wrapText="1"/>
    </xf>
    <xf numFmtId="0" fontId="25" fillId="4" borderId="54"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center" vertical="center" textRotation="255" wrapText="1"/>
    </xf>
    <xf numFmtId="0" fontId="25" fillId="4" borderId="26" xfId="30" applyFont="1" applyFill="1" applyBorder="1" applyAlignment="1" applyProtection="1">
      <alignment horizontal="center" vertical="center" textRotation="255" wrapText="1"/>
    </xf>
    <xf numFmtId="0" fontId="25" fillId="4" borderId="33" xfId="30" applyFont="1" applyFill="1" applyBorder="1" applyAlignment="1" applyProtection="1">
      <alignment horizontal="center" vertical="center" textRotation="255" wrapText="1"/>
    </xf>
    <xf numFmtId="0" fontId="25" fillId="4" borderId="54" xfId="30" applyFont="1" applyFill="1" applyBorder="1" applyProtection="1">
      <alignment vertical="center"/>
    </xf>
    <xf numFmtId="0" fontId="25" fillId="4" borderId="0" xfId="30" applyFont="1" applyFill="1" applyBorder="1" applyProtection="1">
      <alignment vertical="center"/>
    </xf>
    <xf numFmtId="0" fontId="25" fillId="4" borderId="61" xfId="30" applyFont="1" applyFill="1" applyBorder="1" applyProtection="1">
      <alignment vertical="center"/>
    </xf>
    <xf numFmtId="0" fontId="25" fillId="4" borderId="9" xfId="30" applyFont="1" applyFill="1" applyBorder="1" applyAlignment="1" applyProtection="1">
      <alignment horizontal="center" vertical="center" textRotation="255" shrinkToFit="1"/>
    </xf>
    <xf numFmtId="0" fontId="25" fillId="4" borderId="30" xfId="30" applyFont="1" applyFill="1" applyBorder="1" applyAlignment="1" applyProtection="1">
      <alignment horizontal="center" vertical="center" textRotation="255" shrinkToFit="1"/>
    </xf>
    <xf numFmtId="0" fontId="25" fillId="4" borderId="7" xfId="30" applyFont="1" applyFill="1" applyBorder="1" applyAlignment="1" applyProtection="1">
      <alignment horizontal="center" vertical="center" textRotation="255" shrinkToFit="1"/>
    </xf>
    <xf numFmtId="0" fontId="25" fillId="4" borderId="61" xfId="30" applyFont="1" applyFill="1" applyBorder="1" applyAlignment="1" applyProtection="1">
      <alignment horizontal="center" vertical="center" textRotation="255" shrinkToFit="1"/>
    </xf>
    <xf numFmtId="0" fontId="25" fillId="4" borderId="18" xfId="30" applyFont="1" applyFill="1" applyBorder="1" applyAlignment="1" applyProtection="1">
      <alignment horizontal="center" vertical="center" textRotation="255" shrinkToFit="1"/>
    </xf>
    <xf numFmtId="0" fontId="25" fillId="4" borderId="33" xfId="30" applyFont="1" applyFill="1" applyBorder="1" applyAlignment="1" applyProtection="1">
      <alignment horizontal="center" vertical="center" textRotation="255" shrinkToFit="1"/>
    </xf>
    <xf numFmtId="177" fontId="25" fillId="4" borderId="54" xfId="36" applyNumberFormat="1" applyFont="1" applyFill="1" applyBorder="1" applyAlignment="1" applyProtection="1">
      <alignment horizontal="right" vertical="center" shrinkToFit="1"/>
    </xf>
    <xf numFmtId="177" fontId="25" fillId="4" borderId="0" xfId="36" applyNumberFormat="1" applyFont="1" applyFill="1" applyBorder="1" applyAlignment="1" applyProtection="1">
      <alignment horizontal="right" vertical="center" shrinkToFit="1"/>
    </xf>
    <xf numFmtId="177" fontId="25" fillId="4" borderId="92" xfId="36" applyNumberFormat="1" applyFont="1" applyFill="1" applyBorder="1" applyAlignment="1" applyProtection="1">
      <alignment horizontal="right" vertical="center" shrinkToFit="1"/>
    </xf>
    <xf numFmtId="177" fontId="25" fillId="4" borderId="93" xfId="36" applyNumberFormat="1" applyFont="1" applyFill="1" applyBorder="1" applyAlignment="1" applyProtection="1">
      <alignment horizontal="right" vertical="center" shrinkToFit="1"/>
    </xf>
    <xf numFmtId="188" fontId="25" fillId="4" borderId="93" xfId="36" applyNumberFormat="1" applyFont="1" applyFill="1" applyBorder="1" applyAlignment="1" applyProtection="1">
      <alignment horizontal="right" vertical="center" shrinkToFit="1"/>
    </xf>
    <xf numFmtId="188" fontId="25" fillId="4" borderId="0" xfId="36" applyNumberFormat="1" applyFont="1" applyFill="1" applyBorder="1" applyAlignment="1" applyProtection="1">
      <alignment horizontal="right" vertical="center" shrinkToFit="1"/>
    </xf>
    <xf numFmtId="188" fontId="25" fillId="4" borderId="53" xfId="36" applyNumberFormat="1" applyFont="1" applyFill="1" applyBorder="1" applyAlignment="1" applyProtection="1">
      <alignment horizontal="right" vertical="center" shrinkToFit="1"/>
    </xf>
    <xf numFmtId="177" fontId="25" fillId="4" borderId="113" xfId="36" applyNumberFormat="1" applyFont="1" applyFill="1" applyBorder="1" applyAlignment="1" applyProtection="1">
      <alignment horizontal="right" vertical="center" shrinkToFit="1"/>
    </xf>
    <xf numFmtId="177" fontId="25" fillId="4" borderId="31" xfId="36" applyNumberFormat="1" applyFont="1" applyFill="1" applyBorder="1" applyAlignment="1" applyProtection="1">
      <alignment horizontal="right" vertical="center" shrinkToFit="1"/>
    </xf>
    <xf numFmtId="177" fontId="25" fillId="4" borderId="112" xfId="36" applyNumberFormat="1" applyFont="1" applyFill="1" applyBorder="1" applyAlignment="1" applyProtection="1">
      <alignment horizontal="right" vertical="center" shrinkToFit="1"/>
    </xf>
    <xf numFmtId="177" fontId="25" fillId="4" borderId="114" xfId="36" applyNumberFormat="1" applyFont="1" applyFill="1" applyBorder="1" applyAlignment="1" applyProtection="1">
      <alignment horizontal="right" vertical="center" shrinkToFit="1"/>
    </xf>
    <xf numFmtId="177" fontId="25" fillId="4" borderId="115" xfId="36" applyNumberFormat="1" applyFont="1" applyFill="1" applyBorder="1" applyAlignment="1" applyProtection="1">
      <alignment horizontal="right" vertical="center" shrinkToFit="1"/>
    </xf>
    <xf numFmtId="177" fontId="25" fillId="4" borderId="116" xfId="36" applyNumberFormat="1" applyFont="1" applyFill="1" applyBorder="1" applyAlignment="1" applyProtection="1">
      <alignment horizontal="right" vertical="center" shrinkToFit="1"/>
    </xf>
    <xf numFmtId="0" fontId="25" fillId="4" borderId="37" xfId="30" applyFont="1" applyFill="1" applyBorder="1" applyProtection="1">
      <alignment vertical="center"/>
    </xf>
    <xf numFmtId="0" fontId="25" fillId="4" borderId="33" xfId="30" applyFont="1" applyFill="1" applyBorder="1" applyProtection="1">
      <alignment vertical="center"/>
    </xf>
    <xf numFmtId="0" fontId="25" fillId="4" borderId="0" xfId="30" applyFont="1" applyFill="1" applyProtection="1">
      <alignment vertical="center"/>
    </xf>
    <xf numFmtId="0" fontId="25" fillId="4" borderId="9" xfId="30" applyFont="1" applyFill="1" applyBorder="1" applyAlignment="1" applyProtection="1">
      <alignment horizontal="center" vertical="center" textRotation="255" wrapText="1"/>
    </xf>
    <xf numFmtId="0" fontId="25" fillId="4" borderId="7" xfId="30" applyFont="1" applyFill="1" applyBorder="1" applyAlignment="1" applyProtection="1">
      <alignment horizontal="center" vertical="center" textRotation="255" wrapText="1"/>
    </xf>
    <xf numFmtId="0" fontId="25" fillId="4" borderId="18" xfId="30" applyFont="1" applyFill="1" applyBorder="1" applyAlignment="1" applyProtection="1">
      <alignment horizontal="center" vertical="center" textRotation="255" wrapText="1"/>
    </xf>
    <xf numFmtId="0" fontId="25" fillId="4" borderId="9" xfId="30" applyFont="1" applyFill="1" applyBorder="1" applyAlignment="1" applyProtection="1">
      <alignment horizontal="center" vertical="top" wrapText="1"/>
    </xf>
    <xf numFmtId="0" fontId="25" fillId="4" borderId="45" xfId="30" applyFont="1" applyFill="1" applyBorder="1" applyAlignment="1" applyProtection="1">
      <alignment horizontal="center" vertical="top" wrapText="1"/>
    </xf>
    <xf numFmtId="0" fontId="25" fillId="4" borderId="30" xfId="30" applyFont="1" applyFill="1" applyBorder="1" applyAlignment="1" applyProtection="1">
      <alignment horizontal="center" vertical="top" wrapText="1"/>
    </xf>
    <xf numFmtId="0" fontId="25" fillId="4" borderId="7" xfId="30" applyFont="1" applyFill="1" applyBorder="1" applyAlignment="1" applyProtection="1">
      <alignment horizontal="center" vertical="top" wrapText="1"/>
    </xf>
    <xf numFmtId="0" fontId="25" fillId="4" borderId="0" xfId="30" applyFont="1" applyFill="1" applyBorder="1" applyAlignment="1" applyProtection="1">
      <alignment horizontal="center" vertical="top" wrapText="1"/>
    </xf>
    <xf numFmtId="0" fontId="25" fillId="4" borderId="61" xfId="30" applyFont="1" applyFill="1" applyBorder="1" applyAlignment="1" applyProtection="1">
      <alignment horizontal="center" vertical="top" wrapText="1"/>
    </xf>
    <xf numFmtId="0" fontId="25" fillId="4" borderId="18" xfId="30" applyFont="1" applyFill="1" applyBorder="1" applyAlignment="1" applyProtection="1">
      <alignment horizontal="center" vertical="top" wrapText="1"/>
    </xf>
    <xf numFmtId="0" fontId="25" fillId="4" borderId="37" xfId="30" applyFont="1" applyFill="1" applyBorder="1" applyAlignment="1" applyProtection="1">
      <alignment horizontal="center" vertical="top" wrapText="1"/>
    </xf>
    <xf numFmtId="177" fontId="25" fillId="4" borderId="135" xfId="36" applyNumberFormat="1" applyFont="1" applyFill="1" applyBorder="1" applyAlignment="1" applyProtection="1">
      <alignment horizontal="right" vertical="center" shrinkToFit="1"/>
    </xf>
    <xf numFmtId="177" fontId="25" fillId="4" borderId="94" xfId="36" applyNumberFormat="1" applyFont="1" applyFill="1" applyBorder="1" applyAlignment="1" applyProtection="1">
      <alignment horizontal="right" vertical="center" shrinkToFit="1"/>
    </xf>
    <xf numFmtId="188" fontId="25" fillId="4" borderId="114" xfId="36" applyNumberFormat="1" applyFont="1" applyFill="1" applyBorder="1" applyAlignment="1" applyProtection="1">
      <alignment horizontal="right" vertical="center" shrinkToFit="1"/>
    </xf>
    <xf numFmtId="188" fontId="25" fillId="4" borderId="115" xfId="36" applyNumberFormat="1" applyFont="1" applyFill="1" applyBorder="1" applyAlignment="1" applyProtection="1">
      <alignment horizontal="right" vertical="center" shrinkToFit="1"/>
    </xf>
    <xf numFmtId="188" fontId="25" fillId="4" borderId="134" xfId="36" applyNumberFormat="1" applyFont="1" applyFill="1" applyBorder="1" applyAlignment="1" applyProtection="1">
      <alignment horizontal="right" vertical="center" shrinkToFit="1"/>
    </xf>
    <xf numFmtId="0" fontId="25" fillId="4" borderId="27" xfId="36" applyFont="1" applyFill="1" applyBorder="1" applyAlignment="1" applyProtection="1">
      <alignment horizontal="center" vertical="center"/>
    </xf>
    <xf numFmtId="0" fontId="25" fillId="4" borderId="31" xfId="36" applyFont="1" applyFill="1" applyBorder="1" applyAlignment="1" applyProtection="1">
      <alignment horizontal="center" vertical="center"/>
    </xf>
    <xf numFmtId="0" fontId="25" fillId="4" borderId="66" xfId="36" applyFont="1" applyFill="1" applyBorder="1" applyAlignment="1" applyProtection="1">
      <alignment horizontal="center" vertical="center"/>
    </xf>
    <xf numFmtId="0" fontId="25" fillId="4" borderId="31" xfId="30" applyFont="1" applyFill="1" applyBorder="1" applyAlignment="1" applyProtection="1">
      <alignment horizontal="center" vertical="center" wrapText="1"/>
    </xf>
    <xf numFmtId="0" fontId="27" fillId="4" borderId="32" xfId="30" applyFont="1" applyFill="1" applyBorder="1" applyAlignment="1" applyProtection="1">
      <alignment horizontal="center" vertical="center"/>
    </xf>
    <xf numFmtId="0" fontId="25" fillId="4" borderId="26" xfId="30" applyFont="1" applyFill="1" applyBorder="1" applyProtection="1">
      <alignment vertical="center"/>
    </xf>
    <xf numFmtId="177" fontId="25" fillId="4" borderId="27" xfId="36" applyNumberFormat="1" applyFont="1" applyFill="1" applyBorder="1" applyAlignment="1" applyProtection="1">
      <alignment horizontal="right" vertical="center" shrinkToFit="1"/>
    </xf>
    <xf numFmtId="177" fontId="25" fillId="4" borderId="26" xfId="36" applyNumberFormat="1" applyFont="1" applyFill="1" applyBorder="1" applyAlignment="1" applyProtection="1">
      <alignment horizontal="right" vertical="center" shrinkToFit="1"/>
    </xf>
    <xf numFmtId="177" fontId="25" fillId="4" borderId="37" xfId="36" applyNumberFormat="1" applyFont="1" applyFill="1" applyBorder="1" applyAlignment="1" applyProtection="1">
      <alignment horizontal="right" vertical="center" shrinkToFit="1"/>
    </xf>
    <xf numFmtId="177" fontId="25" fillId="4" borderId="90" xfId="36" applyNumberFormat="1" applyFont="1" applyFill="1" applyBorder="1" applyAlignment="1" applyProtection="1">
      <alignment horizontal="right" vertical="center" shrinkToFit="1"/>
    </xf>
    <xf numFmtId="177" fontId="25" fillId="4" borderId="91" xfId="36" applyNumberFormat="1" applyFont="1" applyFill="1" applyBorder="1" applyAlignment="1" applyProtection="1">
      <alignment horizontal="right" vertical="center" shrinkToFit="1"/>
    </xf>
    <xf numFmtId="188" fontId="25" fillId="4" borderId="91" xfId="36" applyNumberFormat="1" applyFont="1" applyFill="1" applyBorder="1" applyAlignment="1" applyProtection="1">
      <alignment horizontal="right" vertical="center" shrinkToFit="1"/>
    </xf>
    <xf numFmtId="188" fontId="25" fillId="4" borderId="37" xfId="36" applyNumberFormat="1" applyFont="1" applyFill="1" applyBorder="1" applyAlignment="1" applyProtection="1">
      <alignment horizontal="right" vertical="center" shrinkToFit="1"/>
    </xf>
    <xf numFmtId="188" fontId="25" fillId="4" borderId="68" xfId="36" applyNumberFormat="1" applyFont="1" applyFill="1" applyBorder="1" applyAlignment="1" applyProtection="1">
      <alignment horizontal="right" vertical="center" shrinkToFit="1"/>
    </xf>
    <xf numFmtId="0" fontId="25" fillId="4" borderId="26" xfId="30" applyFont="1" applyFill="1" applyBorder="1" applyAlignment="1" applyProtection="1">
      <alignment vertical="center"/>
    </xf>
    <xf numFmtId="0" fontId="25" fillId="4" borderId="37" xfId="30" applyFont="1" applyFill="1" applyBorder="1" applyAlignment="1" applyProtection="1">
      <alignment vertical="center"/>
    </xf>
    <xf numFmtId="0" fontId="25" fillId="4" borderId="33" xfId="30" applyFont="1" applyFill="1" applyBorder="1" applyAlignment="1" applyProtection="1">
      <alignment vertical="center"/>
    </xf>
    <xf numFmtId="0" fontId="25" fillId="4" borderId="54" xfId="36" applyFont="1" applyFill="1" applyBorder="1" applyAlignment="1" applyProtection="1">
      <alignment horizontal="left" vertical="center" shrinkToFit="1"/>
    </xf>
    <xf numFmtId="0" fontId="25" fillId="4" borderId="0" xfId="36" applyFont="1" applyFill="1" applyBorder="1" applyAlignment="1" applyProtection="1">
      <alignment horizontal="left" vertical="center" shrinkToFit="1"/>
    </xf>
    <xf numFmtId="0" fontId="25" fillId="4" borderId="61" xfId="36" applyFont="1" applyFill="1" applyBorder="1" applyAlignment="1" applyProtection="1">
      <alignment horizontal="left" vertical="center" shrinkToFit="1"/>
    </xf>
    <xf numFmtId="0" fontId="25" fillId="4" borderId="54" xfId="30" applyFont="1" applyFill="1" applyBorder="1" applyAlignment="1" applyProtection="1">
      <alignment vertical="center" shrinkToFit="1"/>
    </xf>
    <xf numFmtId="0" fontId="25" fillId="4" borderId="0" xfId="30" applyFont="1" applyFill="1" applyBorder="1" applyAlignment="1" applyProtection="1">
      <alignment vertical="center" shrinkToFit="1"/>
    </xf>
    <xf numFmtId="0" fontId="25" fillId="4" borderId="61" xfId="30" applyFont="1" applyFill="1" applyBorder="1" applyAlignment="1" applyProtection="1">
      <alignment vertical="center" shrinkToFit="1"/>
    </xf>
    <xf numFmtId="0" fontId="25" fillId="4" borderId="28" xfId="30" applyFont="1" applyFill="1" applyBorder="1" applyAlignment="1" applyProtection="1">
      <alignment horizontal="center" vertical="center" wrapText="1"/>
    </xf>
    <xf numFmtId="0" fontId="25" fillId="4" borderId="45" xfId="30" applyFont="1" applyFill="1" applyBorder="1" applyAlignment="1" applyProtection="1">
      <alignment horizontal="center" vertical="center" wrapText="1"/>
    </xf>
    <xf numFmtId="0" fontId="25" fillId="4" borderId="30" xfId="30" applyFont="1" applyFill="1" applyBorder="1" applyAlignment="1" applyProtection="1">
      <alignment horizontal="center" vertical="center" wrapText="1"/>
    </xf>
    <xf numFmtId="0" fontId="25" fillId="4" borderId="54" xfId="30" applyFont="1" applyFill="1" applyBorder="1" applyAlignment="1" applyProtection="1">
      <alignment horizontal="center" vertical="center" wrapText="1"/>
    </xf>
    <xf numFmtId="0" fontId="25" fillId="4" borderId="0" xfId="30" applyFont="1" applyFill="1" applyBorder="1" applyAlignment="1" applyProtection="1">
      <alignment horizontal="center" vertical="center" wrapText="1"/>
    </xf>
    <xf numFmtId="0" fontId="25" fillId="4" borderId="61" xfId="30" applyFont="1" applyFill="1" applyBorder="1" applyAlignment="1" applyProtection="1">
      <alignment horizontal="center" vertical="center" wrapText="1"/>
    </xf>
    <xf numFmtId="0" fontId="25" fillId="4" borderId="37" xfId="30" applyFont="1" applyFill="1" applyBorder="1" applyAlignment="1" applyProtection="1">
      <alignment horizontal="center" vertical="center" wrapText="1"/>
    </xf>
    <xf numFmtId="0" fontId="25" fillId="4" borderId="33" xfId="30" applyFont="1" applyFill="1" applyBorder="1" applyAlignment="1" applyProtection="1">
      <alignment horizontal="center" vertical="center" wrapText="1"/>
    </xf>
    <xf numFmtId="0" fontId="25" fillId="4" borderId="28" xfId="36" applyFont="1" applyFill="1" applyBorder="1" applyAlignment="1" applyProtection="1">
      <alignment horizontal="left" vertical="center" shrinkToFit="1"/>
    </xf>
    <xf numFmtId="0" fontId="25" fillId="4" borderId="45" xfId="36" applyFont="1" applyFill="1" applyBorder="1" applyAlignment="1" applyProtection="1">
      <alignment horizontal="left" vertical="center" shrinkToFit="1"/>
    </xf>
    <xf numFmtId="0" fontId="25" fillId="4" borderId="30" xfId="36" applyFont="1" applyFill="1" applyBorder="1" applyAlignment="1" applyProtection="1">
      <alignment horizontal="left" vertical="center" shrinkToFit="1"/>
    </xf>
    <xf numFmtId="188" fontId="25" fillId="4" borderId="136" xfId="36" applyNumberFormat="1" applyFont="1" applyFill="1" applyBorder="1" applyAlignment="1" applyProtection="1">
      <alignment horizontal="right" vertical="center" shrinkToFit="1"/>
    </xf>
    <xf numFmtId="188" fontId="25" fillId="4" borderId="34" xfId="36" applyNumberFormat="1" applyFont="1" applyFill="1" applyBorder="1" applyAlignment="1" applyProtection="1">
      <alignment horizontal="right" vertical="center" shrinkToFit="1"/>
    </xf>
    <xf numFmtId="188" fontId="25" fillId="4" borderId="129" xfId="36" applyNumberFormat="1" applyFont="1" applyFill="1" applyBorder="1" applyAlignment="1" applyProtection="1">
      <alignment horizontal="right" vertical="center" shrinkToFit="1"/>
    </xf>
    <xf numFmtId="188" fontId="25" fillId="4" borderId="130" xfId="36" applyNumberFormat="1" applyFont="1" applyFill="1" applyBorder="1" applyAlignment="1" applyProtection="1">
      <alignment horizontal="right" vertical="center" shrinkToFit="1"/>
    </xf>
    <xf numFmtId="188" fontId="25" fillId="4" borderId="109" xfId="36" applyNumberFormat="1" applyFont="1" applyFill="1" applyBorder="1" applyAlignment="1" applyProtection="1">
      <alignment horizontal="right" vertical="center" shrinkToFit="1"/>
    </xf>
    <xf numFmtId="188" fontId="25" fillId="4" borderId="110" xfId="36" applyNumberFormat="1" applyFont="1" applyFill="1" applyBorder="1" applyAlignment="1" applyProtection="1">
      <alignment horizontal="right" vertical="center" shrinkToFit="1"/>
    </xf>
    <xf numFmtId="188" fontId="25" fillId="4" borderId="131" xfId="36" applyNumberFormat="1" applyFont="1" applyFill="1" applyBorder="1" applyAlignment="1" applyProtection="1">
      <alignment horizontal="right" vertical="center" shrinkToFit="1"/>
    </xf>
    <xf numFmtId="0" fontId="25" fillId="4" borderId="13" xfId="30" applyFont="1" applyFill="1" applyBorder="1" applyAlignment="1" applyProtection="1">
      <alignment horizontal="left" vertical="center" wrapText="1"/>
    </xf>
    <xf numFmtId="0" fontId="25" fillId="4" borderId="64" xfId="30" applyFont="1" applyFill="1" applyBorder="1" applyAlignment="1" applyProtection="1">
      <alignment horizontal="left" vertical="center"/>
    </xf>
    <xf numFmtId="0" fontId="25" fillId="4" borderId="70" xfId="30" applyFont="1" applyFill="1" applyBorder="1" applyAlignment="1" applyProtection="1">
      <alignment horizontal="left" vertical="center"/>
    </xf>
    <xf numFmtId="177" fontId="25" fillId="4" borderId="132" xfId="36" applyNumberFormat="1" applyFont="1" applyFill="1" applyBorder="1" applyAlignment="1" applyProtection="1">
      <alignment horizontal="right" vertical="center" shrinkToFit="1"/>
    </xf>
    <xf numFmtId="177" fontId="25" fillId="4" borderId="133" xfId="36" applyNumberFormat="1" applyFont="1" applyFill="1" applyBorder="1" applyAlignment="1" applyProtection="1">
      <alignment horizontal="right" vertical="center" shrinkToFit="1"/>
    </xf>
    <xf numFmtId="0" fontId="25" fillId="4" borderId="72" xfId="30" applyFont="1" applyFill="1" applyBorder="1" applyAlignment="1" applyProtection="1">
      <alignment horizontal="center" vertical="center"/>
    </xf>
    <xf numFmtId="0" fontId="25" fillId="4" borderId="73" xfId="30" applyFont="1" applyFill="1" applyBorder="1" applyAlignment="1" applyProtection="1">
      <alignment horizontal="center" vertical="center"/>
    </xf>
    <xf numFmtId="0" fontId="25" fillId="4" borderId="81" xfId="30" applyFont="1" applyFill="1" applyBorder="1" applyAlignment="1" applyProtection="1">
      <alignment horizontal="center" vertical="center"/>
    </xf>
    <xf numFmtId="0" fontId="25" fillId="4" borderId="51" xfId="30" applyFont="1" applyFill="1" applyBorder="1" applyAlignment="1" applyProtection="1">
      <alignment horizontal="center" vertical="center" wrapText="1"/>
    </xf>
    <xf numFmtId="0" fontId="25" fillId="4" borderId="69" xfId="30" applyFont="1" applyFill="1" applyBorder="1" applyAlignment="1" applyProtection="1">
      <alignment horizontal="center" vertical="center" wrapText="1"/>
    </xf>
    <xf numFmtId="176" fontId="25" fillId="4" borderId="28" xfId="36" applyNumberFormat="1" applyFont="1" applyFill="1" applyBorder="1" applyAlignment="1" applyProtection="1">
      <alignment horizontal="right" vertical="center" shrinkToFit="1"/>
    </xf>
    <xf numFmtId="176" fontId="25" fillId="4" borderId="45" xfId="36" applyNumberFormat="1" applyFont="1" applyFill="1" applyBorder="1" applyAlignment="1" applyProtection="1">
      <alignment horizontal="right" vertical="center" shrinkToFit="1"/>
    </xf>
    <xf numFmtId="176" fontId="25" fillId="4" borderId="67" xfId="36" applyNumberFormat="1" applyFont="1" applyFill="1" applyBorder="1" applyAlignment="1" applyProtection="1">
      <alignment horizontal="right" vertical="center" shrinkToFit="1"/>
    </xf>
    <xf numFmtId="0" fontId="25" fillId="4" borderId="71" xfId="30" applyFont="1" applyFill="1" applyBorder="1" applyProtection="1">
      <alignment vertical="center"/>
    </xf>
    <xf numFmtId="0" fontId="25" fillId="4" borderId="51" xfId="30" applyFont="1" applyFill="1" applyBorder="1" applyProtection="1">
      <alignment vertical="center"/>
    </xf>
    <xf numFmtId="0" fontId="25" fillId="4" borderId="69" xfId="30" applyFont="1" applyFill="1" applyBorder="1" applyProtection="1">
      <alignment vertical="center"/>
    </xf>
    <xf numFmtId="177" fontId="25" fillId="4" borderId="125" xfId="36" applyNumberFormat="1" applyFont="1" applyFill="1" applyBorder="1" applyAlignment="1" applyProtection="1">
      <alignment horizontal="right" vertical="center" shrinkToFit="1"/>
    </xf>
    <xf numFmtId="177" fontId="25" fillId="4" borderId="126" xfId="36" applyNumberFormat="1" applyFont="1" applyFill="1" applyBorder="1" applyAlignment="1" applyProtection="1">
      <alignment horizontal="right" vertical="center" shrinkToFit="1"/>
    </xf>
    <xf numFmtId="188" fontId="25" fillId="4" borderId="126" xfId="36" applyNumberFormat="1" applyFont="1" applyFill="1" applyBorder="1" applyAlignment="1" applyProtection="1">
      <alignment horizontal="right" vertical="center" shrinkToFit="1"/>
    </xf>
    <xf numFmtId="188" fontId="25" fillId="4" borderId="127" xfId="36" applyNumberFormat="1" applyFont="1" applyFill="1" applyBorder="1" applyAlignment="1" applyProtection="1">
      <alignment horizontal="right" vertical="center" shrinkToFit="1"/>
    </xf>
    <xf numFmtId="176" fontId="25" fillId="4" borderId="30" xfId="36" applyNumberFormat="1" applyFont="1" applyFill="1" applyBorder="1" applyAlignment="1" applyProtection="1">
      <alignment horizontal="right" vertical="center" shrinkToFit="1"/>
    </xf>
    <xf numFmtId="0" fontId="25" fillId="4" borderId="82" xfId="30" applyFont="1" applyFill="1" applyBorder="1" applyAlignment="1" applyProtection="1">
      <alignment horizontal="center" vertical="center"/>
    </xf>
    <xf numFmtId="0" fontId="25" fillId="4" borderId="74" xfId="30" applyFont="1" applyFill="1" applyBorder="1" applyAlignment="1" applyProtection="1">
      <alignment horizontal="center" vertical="center"/>
    </xf>
    <xf numFmtId="0" fontId="25" fillId="4" borderId="7" xfId="30" applyFont="1" applyFill="1" applyBorder="1" applyProtection="1">
      <alignment vertical="center"/>
    </xf>
    <xf numFmtId="189" fontId="25" fillId="4" borderId="54" xfId="36" applyNumberFormat="1" applyFont="1" applyFill="1" applyBorder="1" applyAlignment="1" applyProtection="1">
      <alignment horizontal="right" vertical="center" shrinkToFit="1"/>
    </xf>
    <xf numFmtId="189" fontId="25" fillId="4" borderId="0" xfId="36" applyNumberFormat="1" applyFont="1" applyFill="1" applyBorder="1" applyAlignment="1" applyProtection="1">
      <alignment horizontal="right" vertical="center" shrinkToFit="1"/>
    </xf>
    <xf numFmtId="189" fontId="25" fillId="4" borderId="61" xfId="36" applyNumberFormat="1" applyFont="1" applyFill="1" applyBorder="1" applyAlignment="1" applyProtection="1">
      <alignment horizontal="right" vertical="center" shrinkToFit="1"/>
    </xf>
    <xf numFmtId="189" fontId="25" fillId="4" borderId="0" xfId="36" applyNumberFormat="1" applyFont="1" applyFill="1" applyAlignment="1" applyProtection="1">
      <alignment horizontal="right" vertical="center" shrinkToFit="1"/>
    </xf>
    <xf numFmtId="189" fontId="25" fillId="4" borderId="53" xfId="36" applyNumberFormat="1" applyFont="1" applyFill="1" applyBorder="1" applyAlignment="1" applyProtection="1">
      <alignment horizontal="right" vertical="center" shrinkToFit="1"/>
    </xf>
    <xf numFmtId="0" fontId="25" fillId="4" borderId="0" xfId="30" applyFont="1" applyFill="1" applyBorder="1" applyAlignment="1" applyProtection="1">
      <alignment horizontal="right" vertical="center" wrapText="1"/>
    </xf>
    <xf numFmtId="0" fontId="25" fillId="4" borderId="0" xfId="30" applyFont="1" applyFill="1" applyBorder="1" applyAlignment="1" applyProtection="1">
      <alignment horizontal="right" vertical="center"/>
    </xf>
    <xf numFmtId="0" fontId="25" fillId="4" borderId="61" xfId="30" applyFont="1" applyFill="1" applyBorder="1" applyAlignment="1" applyProtection="1">
      <alignment horizontal="right" vertical="center"/>
    </xf>
    <xf numFmtId="188" fontId="25" fillId="4" borderId="120" xfId="36" applyNumberFormat="1" applyFont="1" applyFill="1" applyBorder="1" applyAlignment="1" applyProtection="1">
      <alignment horizontal="right" vertical="center" shrinkToFit="1"/>
    </xf>
    <xf numFmtId="188" fontId="25" fillId="4" borderId="121" xfId="36" applyNumberFormat="1" applyFont="1" applyFill="1" applyBorder="1" applyAlignment="1" applyProtection="1">
      <alignment horizontal="right" vertical="center" shrinkToFit="1"/>
    </xf>
    <xf numFmtId="188" fontId="25" fillId="4" borderId="122" xfId="36" applyNumberFormat="1" applyFont="1" applyFill="1" applyBorder="1" applyAlignment="1" applyProtection="1">
      <alignment horizontal="right" vertical="center" shrinkToFit="1"/>
    </xf>
    <xf numFmtId="176" fontId="25" fillId="4" borderId="54" xfId="36" applyNumberFormat="1" applyFont="1" applyFill="1" applyBorder="1" applyAlignment="1" applyProtection="1">
      <alignment horizontal="right" vertical="center" shrinkToFit="1"/>
    </xf>
    <xf numFmtId="176" fontId="25" fillId="4" borderId="0" xfId="36" applyNumberFormat="1" applyFont="1" applyFill="1" applyBorder="1" applyAlignment="1" applyProtection="1">
      <alignment horizontal="right" vertical="center" shrinkToFit="1"/>
    </xf>
    <xf numFmtId="176" fontId="25" fillId="4" borderId="61" xfId="36" applyNumberFormat="1" applyFont="1" applyFill="1" applyBorder="1" applyAlignment="1" applyProtection="1">
      <alignment horizontal="right" vertical="center" shrinkToFit="1"/>
    </xf>
    <xf numFmtId="176" fontId="25" fillId="4" borderId="0" xfId="36" applyNumberFormat="1" applyFont="1" applyFill="1" applyAlignment="1" applyProtection="1">
      <alignment horizontal="right" vertical="center" shrinkToFit="1"/>
    </xf>
    <xf numFmtId="176" fontId="25" fillId="4" borderId="53"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xf>
    <xf numFmtId="0" fontId="25" fillId="4" borderId="45" xfId="30" applyFont="1" applyFill="1" applyBorder="1" applyAlignment="1" applyProtection="1">
      <alignment horizontal="left" vertical="center"/>
    </xf>
    <xf numFmtId="0" fontId="25" fillId="4" borderId="45" xfId="30" applyFont="1" applyFill="1" applyBorder="1" applyAlignment="1" applyProtection="1">
      <alignment horizontal="right" vertical="center"/>
    </xf>
    <xf numFmtId="0" fontId="25" fillId="4" borderId="30" xfId="30" applyFont="1" applyFill="1" applyBorder="1" applyAlignment="1" applyProtection="1">
      <alignment horizontal="right" vertical="center"/>
    </xf>
    <xf numFmtId="189" fontId="25" fillId="4" borderId="71" xfId="36" applyNumberFormat="1" applyFont="1" applyFill="1" applyBorder="1" applyAlignment="1" applyProtection="1">
      <alignment horizontal="right" vertical="center" shrinkToFit="1"/>
    </xf>
    <xf numFmtId="189" fontId="25" fillId="4" borderId="51" xfId="36" applyNumberFormat="1" applyFont="1" applyFill="1" applyBorder="1" applyAlignment="1" applyProtection="1">
      <alignment horizontal="right" vertical="center" shrinkToFit="1"/>
    </xf>
    <xf numFmtId="189" fontId="25" fillId="4" borderId="69" xfId="36" applyNumberFormat="1" applyFont="1" applyFill="1" applyBorder="1" applyAlignment="1" applyProtection="1">
      <alignment horizontal="right" vertical="center" shrinkToFit="1"/>
    </xf>
    <xf numFmtId="189" fontId="25" fillId="4" borderId="100" xfId="36" applyNumberFormat="1" applyFont="1" applyFill="1" applyBorder="1" applyAlignment="1" applyProtection="1">
      <alignment horizontal="right" vertical="center" shrinkToFit="1"/>
    </xf>
    <xf numFmtId="189" fontId="25" fillId="4" borderId="101" xfId="36" applyNumberFormat="1" applyFont="1" applyFill="1" applyBorder="1" applyAlignment="1" applyProtection="1">
      <alignment horizontal="right" vertical="center" shrinkToFit="1"/>
    </xf>
    <xf numFmtId="189" fontId="25" fillId="4" borderId="102" xfId="36" applyNumberFormat="1" applyFont="1" applyFill="1" applyBorder="1" applyAlignment="1" applyProtection="1">
      <alignment horizontal="right" vertical="center" shrinkToFit="1"/>
    </xf>
    <xf numFmtId="0" fontId="27" fillId="4" borderId="18" xfId="30" applyFont="1" applyFill="1" applyBorder="1" applyAlignment="1" applyProtection="1">
      <alignment horizontal="left" vertical="center"/>
    </xf>
    <xf numFmtId="0" fontId="25" fillId="4" borderId="37" xfId="30" applyFont="1" applyFill="1" applyBorder="1" applyAlignment="1" applyProtection="1">
      <alignment horizontal="left" vertical="center"/>
    </xf>
    <xf numFmtId="0" fontId="25" fillId="4" borderId="37" xfId="30" applyFont="1" applyFill="1" applyBorder="1" applyAlignment="1" applyProtection="1">
      <alignment horizontal="right" vertical="center" wrapText="1"/>
    </xf>
    <xf numFmtId="0" fontId="25" fillId="4" borderId="37" xfId="30" applyFont="1" applyFill="1" applyBorder="1" applyAlignment="1" applyProtection="1">
      <alignment horizontal="right" vertical="center"/>
    </xf>
    <xf numFmtId="0" fontId="25" fillId="4" borderId="33" xfId="30" applyFont="1" applyFill="1" applyBorder="1" applyAlignment="1" applyProtection="1">
      <alignment horizontal="right" vertical="center"/>
    </xf>
    <xf numFmtId="188" fontId="25" fillId="4" borderId="103" xfId="36" applyNumberFormat="1" applyFont="1" applyFill="1" applyBorder="1" applyAlignment="1" applyProtection="1">
      <alignment horizontal="right" vertical="center" shrinkToFit="1"/>
    </xf>
    <xf numFmtId="188" fontId="25" fillId="4" borderId="104" xfId="36" applyNumberFormat="1" applyFont="1" applyFill="1" applyBorder="1" applyAlignment="1" applyProtection="1">
      <alignment horizontal="right" vertical="center" shrinkToFit="1"/>
    </xf>
    <xf numFmtId="188" fontId="25" fillId="4" borderId="105" xfId="36" applyNumberFormat="1" applyFont="1" applyFill="1" applyBorder="1" applyAlignment="1" applyProtection="1">
      <alignment horizontal="right" vertical="center" shrinkToFit="1"/>
    </xf>
    <xf numFmtId="177" fontId="25" fillId="4" borderId="28" xfId="35" applyNumberFormat="1" applyFont="1" applyFill="1" applyBorder="1" applyAlignment="1" applyProtection="1">
      <alignment horizontal="right" vertical="center" shrinkToFit="1"/>
    </xf>
    <xf numFmtId="177" fontId="25" fillId="4" borderId="45" xfId="35" applyNumberFormat="1" applyFont="1" applyFill="1" applyBorder="1" applyAlignment="1" applyProtection="1">
      <alignment horizontal="right" vertical="center" shrinkToFit="1"/>
    </xf>
    <xf numFmtId="177" fontId="25" fillId="4" borderId="98" xfId="35" applyNumberFormat="1" applyFont="1" applyFill="1" applyBorder="1" applyAlignment="1" applyProtection="1">
      <alignment horizontal="right" vertical="center" shrinkToFit="1"/>
    </xf>
    <xf numFmtId="177" fontId="25" fillId="4" borderId="97" xfId="35" applyNumberFormat="1" applyFont="1" applyFill="1" applyBorder="1" applyAlignment="1" applyProtection="1">
      <alignment horizontal="right" vertical="center" shrinkToFit="1"/>
    </xf>
    <xf numFmtId="188" fontId="25" fillId="4" borderId="106" xfId="36" applyNumberFormat="1" applyFont="1" applyFill="1" applyBorder="1" applyAlignment="1" applyProtection="1">
      <alignment horizontal="right" vertical="center" shrinkToFit="1"/>
    </xf>
    <xf numFmtId="188" fontId="25" fillId="4" borderId="107" xfId="36" applyNumberFormat="1" applyFont="1" applyFill="1" applyBorder="1" applyAlignment="1" applyProtection="1">
      <alignment horizontal="right" vertical="center" shrinkToFit="1"/>
    </xf>
    <xf numFmtId="188" fontId="25" fillId="4" borderId="108" xfId="36" applyNumberFormat="1" applyFont="1" applyFill="1" applyBorder="1" applyAlignment="1" applyProtection="1">
      <alignment horizontal="right" vertical="center" shrinkToFit="1"/>
    </xf>
    <xf numFmtId="188" fontId="25" fillId="4" borderId="111"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wrapText="1"/>
    </xf>
    <xf numFmtId="0" fontId="25" fillId="4" borderId="45" xfId="30" applyFont="1" applyFill="1" applyBorder="1" applyAlignment="1" applyProtection="1">
      <alignment horizontal="left" vertical="center" wrapText="1"/>
    </xf>
    <xf numFmtId="0" fontId="25" fillId="4" borderId="50" xfId="30" applyFont="1" applyFill="1" applyBorder="1" applyAlignment="1" applyProtection="1">
      <alignment horizontal="left" vertical="center" wrapText="1"/>
    </xf>
    <xf numFmtId="0" fontId="25" fillId="4" borderId="51" xfId="30" applyFont="1" applyFill="1" applyBorder="1" applyAlignment="1" applyProtection="1">
      <alignment horizontal="left" vertical="center" wrapText="1"/>
    </xf>
    <xf numFmtId="0" fontId="25" fillId="4" borderId="45" xfId="30" applyFont="1" applyFill="1" applyBorder="1" applyAlignment="1" applyProtection="1">
      <alignment horizontal="center" vertical="center"/>
    </xf>
    <xf numFmtId="0" fontId="25" fillId="4" borderId="30" xfId="30" applyFont="1" applyFill="1" applyBorder="1" applyAlignment="1" applyProtection="1">
      <alignment horizontal="center" vertical="center"/>
    </xf>
    <xf numFmtId="188" fontId="25" fillId="4" borderId="27" xfId="36" applyNumberFormat="1" applyFont="1" applyFill="1" applyBorder="1" applyAlignment="1" applyProtection="1">
      <alignment horizontal="right" vertical="center" shrinkToFit="1"/>
    </xf>
    <xf numFmtId="188" fontId="25" fillId="4" borderId="31" xfId="36" applyNumberFormat="1" applyFont="1" applyFill="1" applyBorder="1" applyAlignment="1" applyProtection="1">
      <alignment horizontal="right" vertical="center" shrinkToFit="1"/>
    </xf>
    <xf numFmtId="188" fontId="25" fillId="4" borderId="112" xfId="36" applyNumberFormat="1" applyFont="1" applyFill="1" applyBorder="1" applyAlignment="1" applyProtection="1">
      <alignment horizontal="right" vertical="center" shrinkToFit="1"/>
    </xf>
    <xf numFmtId="188" fontId="25" fillId="4" borderId="113" xfId="36" applyNumberFormat="1" applyFont="1" applyFill="1" applyBorder="1" applyAlignment="1" applyProtection="1">
      <alignment horizontal="right" vertical="center" shrinkToFit="1"/>
    </xf>
    <xf numFmtId="188" fontId="25" fillId="4" borderId="116" xfId="36" applyNumberFormat="1" applyFont="1" applyFill="1" applyBorder="1" applyAlignment="1" applyProtection="1">
      <alignment horizontal="right" vertical="center" shrinkToFit="1"/>
    </xf>
    <xf numFmtId="0" fontId="25" fillId="4" borderId="51" xfId="30" applyFont="1" applyFill="1" applyBorder="1" applyAlignment="1" applyProtection="1">
      <alignment horizontal="center" vertical="center"/>
    </xf>
    <xf numFmtId="0" fontId="25" fillId="4" borderId="69" xfId="30" applyFont="1" applyFill="1" applyBorder="1" applyAlignment="1" applyProtection="1">
      <alignment horizontal="center" vertical="center"/>
    </xf>
    <xf numFmtId="188" fontId="25" fillId="4" borderId="117" xfId="36" applyNumberFormat="1" applyFont="1" applyFill="1" applyBorder="1" applyAlignment="1" applyProtection="1">
      <alignment horizontal="right" vertical="center" shrinkToFit="1"/>
    </xf>
    <xf numFmtId="188" fontId="25" fillId="4" borderId="64" xfId="36" applyNumberFormat="1" applyFont="1" applyFill="1" applyBorder="1" applyAlignment="1" applyProtection="1">
      <alignment horizontal="right" vertical="center" shrinkToFit="1"/>
    </xf>
    <xf numFmtId="188" fontId="25" fillId="4" borderId="118" xfId="36" applyNumberFormat="1" applyFont="1" applyFill="1" applyBorder="1" applyAlignment="1" applyProtection="1">
      <alignment horizontal="right" vertical="center" shrinkToFit="1"/>
    </xf>
    <xf numFmtId="0" fontId="25" fillId="4" borderId="50" xfId="30" applyFont="1" applyFill="1" applyBorder="1" applyProtection="1">
      <alignment vertical="center"/>
    </xf>
    <xf numFmtId="178" fontId="9" fillId="0" borderId="27" xfId="31" applyNumberFormat="1" applyFont="1" applyFill="1" applyBorder="1" applyAlignment="1">
      <alignment vertical="center"/>
    </xf>
    <xf numFmtId="178" fontId="9" fillId="0" borderId="31" xfId="31" applyNumberFormat="1" applyFont="1" applyFill="1" applyBorder="1" applyAlignment="1">
      <alignment vertical="center"/>
    </xf>
    <xf numFmtId="178" fontId="9" fillId="0" borderId="32" xfId="31" applyNumberFormat="1" applyFont="1" applyFill="1" applyBorder="1" applyAlignment="1">
      <alignment vertical="center"/>
    </xf>
    <xf numFmtId="0" fontId="1" fillId="4" borderId="24" xfId="31" applyFont="1" applyFill="1" applyBorder="1" applyAlignment="1">
      <alignment horizontal="center" vertical="center" wrapText="1"/>
    </xf>
    <xf numFmtId="0" fontId="1" fillId="4" borderId="24" xfId="31" applyFont="1" applyFill="1" applyBorder="1" applyAlignment="1">
      <alignment horizontal="center" vertical="center"/>
    </xf>
    <xf numFmtId="179" fontId="3" fillId="4" borderId="27" xfId="32" applyNumberFormat="1" applyFont="1" applyFill="1" applyBorder="1" applyAlignment="1">
      <alignment horizontal="left" vertical="center" wrapText="1"/>
    </xf>
    <xf numFmtId="179" fontId="3" fillId="4" borderId="31" xfId="32" applyNumberFormat="1" applyFont="1" applyFill="1" applyBorder="1" applyAlignment="1">
      <alignment horizontal="left" vertical="center" wrapText="1"/>
    </xf>
    <xf numFmtId="179" fontId="3" fillId="4" borderId="32" xfId="32" applyNumberFormat="1" applyFont="1" applyFill="1" applyBorder="1" applyAlignment="1">
      <alignment horizontal="left" vertical="center" wrapText="1"/>
    </xf>
    <xf numFmtId="0" fontId="3" fillId="4" borderId="27" xfId="32" applyFont="1" applyFill="1" applyBorder="1" applyAlignment="1">
      <alignment horizontal="left" vertical="center"/>
    </xf>
    <xf numFmtId="0" fontId="3" fillId="4" borderId="31" xfId="32" applyFont="1" applyFill="1" applyBorder="1" applyAlignment="1">
      <alignment horizontal="left" vertical="center"/>
    </xf>
    <xf numFmtId="0" fontId="3" fillId="4" borderId="32" xfId="32" applyFont="1" applyFill="1" applyBorder="1" applyAlignment="1">
      <alignment horizontal="left" vertical="center"/>
    </xf>
    <xf numFmtId="178" fontId="9" fillId="0" borderId="11" xfId="33" applyNumberFormat="1" applyFont="1" applyBorder="1" applyAlignment="1">
      <alignment horizontal="center" vertical="center" wrapText="1"/>
    </xf>
    <xf numFmtId="178" fontId="9" fillId="0" borderId="34" xfId="33" applyNumberFormat="1" applyFont="1" applyBorder="1" applyAlignment="1">
      <alignment horizontal="center" vertical="center" wrapText="1"/>
    </xf>
    <xf numFmtId="178" fontId="9" fillId="0" borderId="27" xfId="33" applyNumberFormat="1" applyFont="1" applyBorder="1" applyAlignment="1">
      <alignment horizontal="center" vertical="center"/>
    </xf>
    <xf numFmtId="178" fontId="9" fillId="0" borderId="31" xfId="33" applyNumberFormat="1" applyFont="1" applyBorder="1" applyAlignment="1">
      <alignment horizontal="center" vertical="center"/>
    </xf>
    <xf numFmtId="178" fontId="9" fillId="0" borderId="32" xfId="33" applyNumberFormat="1" applyFont="1" applyBorder="1" applyAlignment="1">
      <alignment horizontal="center" vertical="center"/>
    </xf>
    <xf numFmtId="178" fontId="3" fillId="4" borderId="27" xfId="31" applyNumberFormat="1" applyFont="1" applyFill="1" applyBorder="1" applyAlignment="1">
      <alignment vertical="center" wrapText="1"/>
    </xf>
    <xf numFmtId="178" fontId="3" fillId="4" borderId="31" xfId="31" applyNumberFormat="1" applyFont="1" applyFill="1" applyBorder="1" applyAlignment="1">
      <alignment vertical="center" wrapText="1"/>
    </xf>
    <xf numFmtId="178" fontId="3" fillId="4" borderId="32" xfId="31" applyNumberFormat="1" applyFont="1" applyFill="1" applyBorder="1" applyAlignment="1">
      <alignment vertical="center" wrapText="1"/>
    </xf>
    <xf numFmtId="178" fontId="3" fillId="0" borderId="27" xfId="31" applyNumberFormat="1" applyFont="1" applyFill="1" applyBorder="1" applyAlignment="1">
      <alignment vertical="center" wrapText="1"/>
    </xf>
    <xf numFmtId="178" fontId="3" fillId="0" borderId="31" xfId="31" applyNumberFormat="1" applyFont="1" applyFill="1" applyBorder="1" applyAlignment="1">
      <alignment vertical="center" wrapText="1"/>
    </xf>
    <xf numFmtId="178" fontId="3" fillId="0" borderId="32" xfId="31" applyNumberFormat="1" applyFont="1" applyFill="1" applyBorder="1" applyAlignment="1">
      <alignment vertical="center" wrapText="1"/>
    </xf>
    <xf numFmtId="0" fontId="3" fillId="4" borderId="27" xfId="31" applyFont="1" applyFill="1" applyBorder="1" applyAlignment="1">
      <alignment vertical="center"/>
    </xf>
    <xf numFmtId="0" fontId="3" fillId="4" borderId="31" xfId="31" applyFont="1" applyFill="1" applyBorder="1" applyAlignment="1">
      <alignment vertical="center"/>
    </xf>
    <xf numFmtId="0" fontId="3" fillId="4" borderId="32" xfId="31" applyFont="1" applyFill="1" applyBorder="1" applyAlignment="1">
      <alignment vertical="center"/>
    </xf>
    <xf numFmtId="0" fontId="6" fillId="0" borderId="47" xfId="22" applyFont="1" applyFill="1" applyBorder="1" applyAlignment="1" applyProtection="1">
      <alignment horizontal="left" vertical="center" wrapText="1"/>
    </xf>
    <xf numFmtId="0" fontId="6" fillId="0" borderId="48" xfId="22" applyFont="1" applyFill="1" applyBorder="1" applyAlignment="1" applyProtection="1">
      <alignment horizontal="left" vertical="center" wrapText="1"/>
    </xf>
    <xf numFmtId="0" fontId="6" fillId="0" borderId="45" xfId="22" applyFont="1" applyFill="1" applyBorder="1" applyAlignment="1" applyProtection="1">
      <alignment horizontal="left" vertical="center"/>
    </xf>
    <xf numFmtId="0" fontId="6" fillId="0" borderId="67" xfId="22" applyFont="1" applyFill="1" applyBorder="1" applyAlignment="1" applyProtection="1">
      <alignment horizontal="left" vertical="center"/>
    </xf>
    <xf numFmtId="0" fontId="6" fillId="0" borderId="64" xfId="22" applyFont="1" applyFill="1" applyBorder="1" applyAlignment="1" applyProtection="1">
      <alignment horizontal="left" vertical="center"/>
    </xf>
    <xf numFmtId="0" fontId="6" fillId="0" borderId="65" xfId="22" applyFont="1" applyFill="1" applyBorder="1" applyAlignment="1" applyProtection="1">
      <alignment horizontal="left" vertical="center"/>
    </xf>
    <xf numFmtId="0" fontId="7" fillId="0" borderId="31" xfId="37" applyFont="1" applyFill="1" applyBorder="1" applyAlignment="1">
      <alignment horizontal="left" vertical="center" wrapText="1"/>
    </xf>
    <xf numFmtId="0" fontId="7" fillId="0" borderId="31" xfId="37" applyFont="1" applyBorder="1" applyAlignment="1">
      <alignment horizontal="left" vertical="center" wrapText="1"/>
    </xf>
    <xf numFmtId="0" fontId="7" fillId="0" borderId="66" xfId="37" applyFont="1" applyBorder="1" applyAlignment="1">
      <alignment horizontal="left" vertical="center" wrapText="1"/>
    </xf>
    <xf numFmtId="0" fontId="7" fillId="0" borderId="64" xfId="37" applyFont="1" applyFill="1" applyBorder="1" applyAlignment="1">
      <alignment horizontal="left" vertical="center" wrapText="1"/>
    </xf>
    <xf numFmtId="0" fontId="7" fillId="0" borderId="64" xfId="37" applyFont="1" applyBorder="1" applyAlignment="1">
      <alignment horizontal="left" vertical="center" wrapText="1"/>
    </xf>
    <xf numFmtId="0" fontId="7" fillId="0" borderId="65" xfId="37" applyFont="1" applyBorder="1" applyAlignment="1">
      <alignment horizontal="left" vertical="center" wrapText="1"/>
    </xf>
    <xf numFmtId="0" fontId="7" fillId="0" borderId="73" xfId="37" applyFont="1" applyFill="1" applyBorder="1" applyAlignment="1">
      <alignment horizontal="left" vertical="center" wrapText="1"/>
    </xf>
    <xf numFmtId="0" fontId="7" fillId="0" borderId="74" xfId="37" applyFont="1" applyFill="1" applyBorder="1" applyAlignment="1">
      <alignment horizontal="left" vertical="center" wrapText="1"/>
    </xf>
    <xf numFmtId="0" fontId="7" fillId="0" borderId="22" xfId="24" applyFont="1" applyFill="1" applyBorder="1" applyAlignment="1">
      <alignment vertical="center" wrapText="1"/>
    </xf>
    <xf numFmtId="0" fontId="7" fillId="0" borderId="32" xfId="24" applyFont="1" applyFill="1" applyBorder="1" applyAlignment="1">
      <alignment vertical="center" wrapText="1"/>
    </xf>
    <xf numFmtId="0" fontId="7" fillId="0" borderId="31" xfId="24" applyFont="1" applyFill="1" applyBorder="1" applyAlignment="1">
      <alignment vertical="center"/>
    </xf>
    <xf numFmtId="0" fontId="7" fillId="0" borderId="66" xfId="24" applyFont="1" applyFill="1" applyBorder="1" applyAlignment="1">
      <alignment vertical="center"/>
    </xf>
    <xf numFmtId="0" fontId="7" fillId="0" borderId="13" xfId="24" applyFont="1" applyFill="1" applyBorder="1" applyAlignment="1">
      <alignment vertical="center"/>
    </xf>
    <xf numFmtId="0" fontId="7" fillId="0" borderId="70" xfId="24" applyFont="1" applyFill="1" applyBorder="1" applyAlignment="1">
      <alignment vertical="center"/>
    </xf>
    <xf numFmtId="0" fontId="7" fillId="0" borderId="64" xfId="24" applyFont="1" applyFill="1" applyBorder="1" applyAlignment="1">
      <alignment vertical="center"/>
    </xf>
    <xf numFmtId="0" fontId="7" fillId="0" borderId="65" xfId="24" applyFont="1" applyFill="1" applyBorder="1" applyAlignment="1">
      <alignment vertical="center"/>
    </xf>
    <xf numFmtId="0" fontId="7" fillId="0" borderId="46" xfId="24" applyFont="1" applyFill="1" applyBorder="1" applyAlignment="1">
      <alignment vertical="center" wrapText="1"/>
    </xf>
    <xf numFmtId="0" fontId="7" fillId="0" borderId="17" xfId="24" applyFont="1" applyFill="1" applyBorder="1" applyAlignment="1">
      <alignment vertical="center" wrapText="1"/>
    </xf>
    <xf numFmtId="0" fontId="7" fillId="0" borderId="7" xfId="24" applyFont="1" applyFill="1" applyBorder="1" applyAlignment="1">
      <alignment vertical="center" wrapText="1"/>
    </xf>
    <xf numFmtId="0" fontId="7" fillId="0" borderId="61" xfId="24" applyFont="1" applyFill="1" applyBorder="1" applyAlignment="1">
      <alignment vertical="center" wrapText="1"/>
    </xf>
    <xf numFmtId="0" fontId="7" fillId="0" borderId="18" xfId="24" applyFont="1" applyFill="1" applyBorder="1" applyAlignment="1">
      <alignment vertical="center" wrapText="1"/>
    </xf>
    <xf numFmtId="0" fontId="7" fillId="0" borderId="33" xfId="24" applyFont="1" applyFill="1" applyBorder="1" applyAlignment="1">
      <alignment vertical="center" wrapText="1"/>
    </xf>
    <xf numFmtId="0" fontId="7" fillId="0" borderId="73" xfId="24" applyFont="1" applyFill="1" applyBorder="1" applyAlignment="1">
      <alignment vertical="center"/>
    </xf>
    <xf numFmtId="0" fontId="7" fillId="0" borderId="74" xfId="24" applyFont="1" applyFill="1" applyBorder="1" applyAlignment="1">
      <alignment vertical="center"/>
    </xf>
    <xf numFmtId="0" fontId="7" fillId="0" borderId="46" xfId="23" applyFont="1" applyFill="1" applyBorder="1" applyAlignment="1">
      <alignment vertical="center" wrapText="1"/>
    </xf>
    <xf numFmtId="0" fontId="7" fillId="0" borderId="17" xfId="23" applyFont="1" applyFill="1" applyBorder="1" applyAlignment="1">
      <alignment vertical="center" wrapText="1"/>
    </xf>
    <xf numFmtId="0" fontId="7" fillId="0" borderId="7" xfId="23" applyFont="1" applyFill="1" applyBorder="1" applyAlignment="1">
      <alignment vertical="center" wrapText="1"/>
    </xf>
    <xf numFmtId="0" fontId="7" fillId="0" borderId="61" xfId="23" applyFont="1" applyFill="1" applyBorder="1" applyAlignment="1">
      <alignment vertical="center" wrapText="1"/>
    </xf>
    <xf numFmtId="0" fontId="7" fillId="0" borderId="18" xfId="23" applyFont="1" applyFill="1" applyBorder="1" applyAlignment="1">
      <alignment vertical="center" wrapText="1"/>
    </xf>
    <xf numFmtId="0" fontId="7" fillId="0" borderId="33" xfId="23" applyFont="1" applyFill="1" applyBorder="1" applyAlignment="1">
      <alignment vertical="center" wrapText="1"/>
    </xf>
    <xf numFmtId="0" fontId="7" fillId="0" borderId="73" xfId="23" applyFont="1" applyFill="1" applyBorder="1" applyAlignment="1">
      <alignment horizontal="left" vertical="center"/>
    </xf>
    <xf numFmtId="0" fontId="7" fillId="0" borderId="74" xfId="23" applyFont="1" applyFill="1" applyBorder="1" applyAlignment="1">
      <alignment horizontal="left" vertical="center"/>
    </xf>
    <xf numFmtId="0" fontId="7" fillId="0" borderId="31" xfId="23" applyFont="1" applyFill="1" applyBorder="1" applyAlignment="1">
      <alignment horizontal="left" vertical="center"/>
    </xf>
    <xf numFmtId="0" fontId="7" fillId="0" borderId="66" xfId="23" applyFont="1" applyFill="1" applyBorder="1" applyAlignment="1">
      <alignment horizontal="left" vertical="center"/>
    </xf>
    <xf numFmtId="0" fontId="7" fillId="0" borderId="9" xfId="23" applyFont="1" applyFill="1" applyBorder="1" applyAlignment="1">
      <alignment vertical="center" wrapText="1"/>
    </xf>
    <xf numFmtId="0" fontId="7" fillId="0" borderId="30" xfId="23" applyFont="1" applyFill="1" applyBorder="1" applyAlignment="1">
      <alignment vertical="center" wrapText="1"/>
    </xf>
    <xf numFmtId="0" fontId="7" fillId="0" borderId="13" xfId="23" applyFont="1" applyFill="1" applyBorder="1" applyAlignment="1">
      <alignment vertical="center"/>
    </xf>
    <xf numFmtId="0" fontId="7" fillId="0" borderId="70" xfId="23" applyFont="1" applyFill="1" applyBorder="1" applyAlignment="1">
      <alignment vertical="center"/>
    </xf>
    <xf numFmtId="0" fontId="7" fillId="0" borderId="64" xfId="23" applyFont="1" applyFill="1" applyBorder="1" applyAlignment="1">
      <alignment horizontal="left" vertical="center"/>
    </xf>
    <xf numFmtId="0" fontId="7" fillId="0" borderId="65" xfId="23" applyFont="1" applyFill="1" applyBorder="1" applyAlignment="1">
      <alignment horizontal="left" vertical="center"/>
    </xf>
  </cellXfs>
  <cellStyles count="38">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8"/>
    <cellStyle name="通貨 3" xfId="9"/>
    <cellStyle name="標準" xfId="0" builtinId="0"/>
    <cellStyle name="標準 2" xfId="10"/>
    <cellStyle name="標準 2 2" xfId="11"/>
    <cellStyle name="標準 2 3" xfId="12"/>
    <cellStyle name="標準 2 4" xfId="13"/>
    <cellStyle name="標準 2_2007AJAHO401600" xfId="14"/>
    <cellStyle name="標準 3" xfId="15"/>
    <cellStyle name="標準 3 2" xfId="16"/>
    <cellStyle name="標準 3 3" xfId="17"/>
    <cellStyle name="標準 3_APAHO401000" xfId="18"/>
    <cellStyle name="標準 4" xfId="19"/>
    <cellStyle name="標準 4 2" xfId="20"/>
    <cellStyle name="標準 4_APAHO401000" xfId="21"/>
    <cellStyle name="標準 4_APAHO401600" xfId="22"/>
    <cellStyle name="標準 4_APAHO4019001" xfId="23"/>
    <cellStyle name="標準 4_ZJ08_022012_青森市_2010" xfId="24"/>
    <cellStyle name="標準 5" xfId="25"/>
    <cellStyle name="標準 6" xfId="26"/>
    <cellStyle name="標準 6 2" xfId="27"/>
    <cellStyle name="標準 6_APAHO401000" xfId="28"/>
    <cellStyle name="標準 6_APAHO401200_O-JJ1016-001-3_財政状況資料集(決算状況カード(各会計・関係団体))(Rev2)2" xfId="29"/>
    <cellStyle name="標準 6_APAHO402200_O-JJ1016-001-3_財政状況資料集(決算状況カード(各会計・関係団体))(Rev2)2" xfId="30"/>
    <cellStyle name="標準_【レイアウト】（県）資料３（Ｐ２）　歳出比較分析表" xfId="31"/>
    <cellStyle name="標準_【レイアウト】（市）資料３（Ｐ２）　歳出比較分析表" xfId="32"/>
    <cellStyle name="標準_APAHO251300" xfId="33"/>
    <cellStyle name="標準_APAHO252300" xfId="34"/>
    <cellStyle name="標準_Book1" xfId="35"/>
    <cellStyle name="標準_O-JJ0722-001-3_決算状況カード(各会計・関係団体)_O-JJ1016-001-3_財政状況資料集(決算状況カード(各会計・関係団体))(Rev2)2" xfId="36"/>
    <cellStyle name="標準_O-JJ0722-001-8_連結実質赤字比率に係る赤字・黒字の構成分析" xfId="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6"/>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64717</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32599</c:v>
                </c:pt>
                <c:pt idx="1">
                  <c:v>12862</c:v>
                </c:pt>
                <c:pt idx="2">
                  <c:v>27905</c:v>
                </c:pt>
                <c:pt idx="3">
                  <c:v>18448</c:v>
                </c:pt>
                <c:pt idx="4">
                  <c:v>23950</c:v>
                </c:pt>
              </c:numCache>
            </c:numRef>
          </c:val>
          <c:smooth val="0"/>
        </c:ser>
        <c:dLbls>
          <c:showLegendKey val="0"/>
          <c:showVal val="0"/>
          <c:showCatName val="0"/>
          <c:showSerName val="0"/>
          <c:showPercent val="0"/>
          <c:showBubbleSize val="0"/>
        </c:dLbls>
        <c:marker val="1"/>
        <c:smooth val="0"/>
        <c:axId val="100910592"/>
        <c:axId val="100912512"/>
      </c:lineChart>
      <c:catAx>
        <c:axId val="100910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912512"/>
        <c:crosses val="autoZero"/>
        <c:auto val="1"/>
        <c:lblAlgn val="ctr"/>
        <c:lblOffset val="100"/>
        <c:tickLblSkip val="1"/>
        <c:tickMarkSkip val="1"/>
        <c:noMultiLvlLbl val="0"/>
      </c:catAx>
      <c:valAx>
        <c:axId val="10091251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910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2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2.91</c:v>
                </c:pt>
                <c:pt idx="1">
                  <c:v>2.13</c:v>
                </c:pt>
                <c:pt idx="2">
                  <c:v>0.17</c:v>
                </c:pt>
                <c:pt idx="3">
                  <c:v>3.5</c:v>
                </c:pt>
                <c:pt idx="4">
                  <c:v>2.4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9.0399999999999991</c:v>
                </c:pt>
                <c:pt idx="1">
                  <c:v>6.42</c:v>
                </c:pt>
                <c:pt idx="2">
                  <c:v>9.27</c:v>
                </c:pt>
                <c:pt idx="3">
                  <c:v>9.2100000000000009</c:v>
                </c:pt>
                <c:pt idx="4">
                  <c:v>9.23</c:v>
                </c:pt>
              </c:numCache>
            </c:numRef>
          </c:val>
        </c:ser>
        <c:dLbls>
          <c:showLegendKey val="0"/>
          <c:showVal val="0"/>
          <c:showCatName val="0"/>
          <c:showSerName val="0"/>
          <c:showPercent val="0"/>
          <c:showBubbleSize val="0"/>
        </c:dLbls>
        <c:gapWidth val="250"/>
        <c:overlap val="100"/>
        <c:axId val="74169728"/>
        <c:axId val="74176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2.41</c:v>
                </c:pt>
                <c:pt idx="1">
                  <c:v>-3.64</c:v>
                </c:pt>
                <c:pt idx="2">
                  <c:v>0.88</c:v>
                </c:pt>
                <c:pt idx="3">
                  <c:v>3.35</c:v>
                </c:pt>
                <c:pt idx="4">
                  <c:v>-1.08</c:v>
                </c:pt>
              </c:numCache>
            </c:numRef>
          </c:val>
          <c:smooth val="0"/>
        </c:ser>
        <c:dLbls>
          <c:showLegendKey val="0"/>
          <c:showVal val="0"/>
          <c:showCatName val="0"/>
          <c:showSerName val="0"/>
          <c:showPercent val="0"/>
          <c:showBubbleSize val="0"/>
        </c:dLbls>
        <c:marker val="1"/>
        <c:smooth val="0"/>
        <c:axId val="74169728"/>
        <c:axId val="74176000"/>
      </c:lineChart>
      <c:catAx>
        <c:axId val="7416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4176000"/>
        <c:crosses val="autoZero"/>
        <c:auto val="1"/>
        <c:lblAlgn val="ctr"/>
        <c:lblOffset val="100"/>
        <c:tickLblSkip val="1"/>
        <c:tickMarkSkip val="1"/>
        <c:noMultiLvlLbl val="0"/>
      </c:catAx>
      <c:valAx>
        <c:axId val="74176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16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0.02</c:v>
                </c:pt>
                <c:pt idx="2">
                  <c:v>#N/A</c:v>
                </c:pt>
                <c:pt idx="3">
                  <c:v>0.14000000000000001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0.06</c:v>
                </c:pt>
                <c:pt idx="1">
                  <c:v>#N/A</c:v>
                </c:pt>
                <c:pt idx="2">
                  <c:v>0</c:v>
                </c:pt>
                <c:pt idx="3">
                  <c:v>0</c:v>
                </c:pt>
                <c:pt idx="4">
                  <c:v>0.06</c:v>
                </c:pt>
                <c:pt idx="5">
                  <c:v>#N/A</c:v>
                </c:pt>
                <c:pt idx="6">
                  <c:v>0.35</c:v>
                </c:pt>
                <c:pt idx="7">
                  <c:v>#N/A</c:v>
                </c:pt>
                <c:pt idx="8">
                  <c:v>0</c:v>
                </c:pt>
                <c:pt idx="9">
                  <c:v>0</c:v>
                </c:pt>
              </c:numCache>
            </c:numRef>
          </c:val>
        </c:ser>
        <c:ser>
          <c:idx val="2"/>
          <c:order val="2"/>
          <c:tx>
            <c:strRef>
              <c:f>データシート!$A$29</c:f>
              <c:strCache>
                <c:ptCount val="1"/>
                <c:pt idx="0">
                  <c:v>介護保険事業特別会計（保険事業勘定）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0.74</c:v>
                </c:pt>
                <c:pt idx="2">
                  <c:v>#N/A</c:v>
                </c:pt>
                <c:pt idx="3">
                  <c:v>0.74</c:v>
                </c:pt>
                <c:pt idx="4">
                  <c:v>#N/A</c:v>
                </c:pt>
                <c:pt idx="5">
                  <c:v>0</c:v>
                </c:pt>
                <c:pt idx="6">
                  <c:v>#N/A</c:v>
                </c:pt>
                <c:pt idx="7">
                  <c:v>0</c:v>
                </c:pt>
                <c:pt idx="8">
                  <c:v>#N/A</c:v>
                </c:pt>
                <c:pt idx="9">
                  <c:v>0</c:v>
                </c:pt>
              </c:numCache>
            </c:numRef>
          </c:val>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後期高齢者医療制度特別会計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0.02</c:v>
                </c:pt>
              </c:numCache>
            </c:numRef>
          </c:val>
        </c:ser>
        <c:ser>
          <c:idx val="5"/>
          <c:order val="5"/>
          <c:tx>
            <c:strRef>
              <c:f>データシート!$A$32</c:f>
              <c:strCache>
                <c:ptCount val="1"/>
                <c:pt idx="0">
                  <c:v>水洗便所改造資金貸付事業特別会計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0.05</c:v>
                </c:pt>
                <c:pt idx="2">
                  <c:v>#N/A</c:v>
                </c:pt>
                <c:pt idx="3">
                  <c:v>0.02</c:v>
                </c:pt>
                <c:pt idx="4">
                  <c:v>#N/A</c:v>
                </c:pt>
                <c:pt idx="5">
                  <c:v>0.06</c:v>
                </c:pt>
                <c:pt idx="6">
                  <c:v>#N/A</c:v>
                </c:pt>
                <c:pt idx="7">
                  <c:v>0.08</c:v>
                </c:pt>
                <c:pt idx="8">
                  <c:v>#N/A</c:v>
                </c:pt>
                <c:pt idx="9">
                  <c:v>0.03</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0.78</c:v>
                </c:pt>
                <c:pt idx="2">
                  <c:v>#N/A</c:v>
                </c:pt>
                <c:pt idx="3">
                  <c:v>0.45</c:v>
                </c:pt>
                <c:pt idx="4">
                  <c:v>#N/A</c:v>
                </c:pt>
                <c:pt idx="5">
                  <c:v>2.73</c:v>
                </c:pt>
                <c:pt idx="6">
                  <c:v>#N/A</c:v>
                </c:pt>
                <c:pt idx="7">
                  <c:v>1.54</c:v>
                </c:pt>
                <c:pt idx="8">
                  <c:v>#N/A</c:v>
                </c:pt>
                <c:pt idx="9">
                  <c:v>0.73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2.96</c:v>
                </c:pt>
                <c:pt idx="2">
                  <c:v>#N/A</c:v>
                </c:pt>
                <c:pt idx="3">
                  <c:v>2.21</c:v>
                </c:pt>
                <c:pt idx="4">
                  <c:v>#N/A</c:v>
                </c:pt>
                <c:pt idx="5">
                  <c:v>0.22</c:v>
                </c:pt>
                <c:pt idx="6">
                  <c:v>#N/A</c:v>
                </c:pt>
                <c:pt idx="7">
                  <c:v>3.51</c:v>
                </c:pt>
                <c:pt idx="8">
                  <c:v>#N/A</c:v>
                </c:pt>
                <c:pt idx="9">
                  <c:v>2.4700000000000002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3.57</c:v>
                </c:pt>
                <c:pt idx="2">
                  <c:v>#N/A</c:v>
                </c:pt>
                <c:pt idx="3">
                  <c:v>3.54</c:v>
                </c:pt>
                <c:pt idx="4">
                  <c:v>#N/A</c:v>
                </c:pt>
                <c:pt idx="5">
                  <c:v>3.43</c:v>
                </c:pt>
                <c:pt idx="6">
                  <c:v>#N/A</c:v>
                </c:pt>
                <c:pt idx="7">
                  <c:v>5.05</c:v>
                </c:pt>
                <c:pt idx="8">
                  <c:v>#N/A</c:v>
                </c:pt>
                <c:pt idx="9">
                  <c:v>6.02</c:v>
                </c:pt>
              </c:numCache>
            </c:numRef>
          </c:val>
        </c:ser>
        <c:ser>
          <c:idx val="9"/>
          <c:order val="9"/>
          <c:tx>
            <c:strRef>
              <c:f>データシート!$A$36</c:f>
              <c:strCache>
                <c:ptCount val="1"/>
                <c:pt idx="0">
                  <c:v>生活資金貸付事業特別会計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0.1</c:v>
                </c:pt>
                <c:pt idx="1">
                  <c:v>#N/A</c:v>
                </c:pt>
                <c:pt idx="2">
                  <c:v>0.1</c:v>
                </c:pt>
                <c:pt idx="3">
                  <c:v>#N/A</c:v>
                </c:pt>
                <c:pt idx="4">
                  <c:v>0.1</c:v>
                </c:pt>
                <c:pt idx="5">
                  <c:v>#N/A</c:v>
                </c:pt>
                <c:pt idx="6">
                  <c:v>0.1</c:v>
                </c:pt>
                <c:pt idx="7">
                  <c:v>#N/A</c:v>
                </c:pt>
                <c:pt idx="8">
                  <c:v>0.1</c:v>
                </c:pt>
                <c:pt idx="9">
                  <c:v>#N/A</c:v>
                </c:pt>
              </c:numCache>
            </c:numRef>
          </c:val>
        </c:ser>
        <c:dLbls>
          <c:showLegendKey val="0"/>
          <c:showVal val="0"/>
          <c:showCatName val="0"/>
          <c:showSerName val="0"/>
          <c:showPercent val="0"/>
          <c:showBubbleSize val="0"/>
        </c:dLbls>
        <c:gapWidth val="150"/>
        <c:overlap val="100"/>
        <c:axId val="85267200"/>
        <c:axId val="85268736"/>
      </c:barChart>
      <c:catAx>
        <c:axId val="8526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268736"/>
        <c:crosses val="autoZero"/>
        <c:auto val="1"/>
        <c:lblAlgn val="ctr"/>
        <c:lblOffset val="100"/>
        <c:tickLblSkip val="1"/>
        <c:tickMarkSkip val="1"/>
        <c:noMultiLvlLbl val="0"/>
      </c:catAx>
      <c:valAx>
        <c:axId val="85268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267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83E-2"/>
          <c:y val="8.7976539589442848E-2"/>
          <c:w val="0.903563171368441"/>
          <c:h val="0.639296187683286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839</c:v>
                </c:pt>
                <c:pt idx="5">
                  <c:v>797</c:v>
                </c:pt>
                <c:pt idx="8">
                  <c:v>799</c:v>
                </c:pt>
                <c:pt idx="11">
                  <c:v>789</c:v>
                </c:pt>
                <c:pt idx="14">
                  <c:v>836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c:v>
                </c:pt>
                <c:pt idx="3">
                  <c:v>2</c:v>
                </c:pt>
                <c:pt idx="6">
                  <c:v>2</c:v>
                </c:pt>
                <c:pt idx="9">
                  <c:v>2</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84</c:v>
                </c:pt>
                <c:pt idx="3">
                  <c:v>83</c:v>
                </c:pt>
                <c:pt idx="6">
                  <c:v>81</c:v>
                </c:pt>
                <c:pt idx="9">
                  <c:v>80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41</c:v>
                </c:pt>
                <c:pt idx="3">
                  <c:v>39</c:v>
                </c:pt>
                <c:pt idx="6">
                  <c:v>41</c:v>
                </c:pt>
                <c:pt idx="9">
                  <c:v>49</c:v>
                </c:pt>
                <c:pt idx="12">
                  <c:v>120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236</c:v>
                </c:pt>
                <c:pt idx="3">
                  <c:v>230</c:v>
                </c:pt>
                <c:pt idx="6">
                  <c:v>224</c:v>
                </c:pt>
                <c:pt idx="9">
                  <c:v>221</c:v>
                </c:pt>
                <c:pt idx="12">
                  <c:v>223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1156</c:v>
                </c:pt>
                <c:pt idx="3">
                  <c:v>1040</c:v>
                </c:pt>
                <c:pt idx="6">
                  <c:v>1015</c:v>
                </c:pt>
                <c:pt idx="9">
                  <c:v>986</c:v>
                </c:pt>
                <c:pt idx="12">
                  <c:v>1091</c:v>
                </c:pt>
              </c:numCache>
            </c:numRef>
          </c:val>
        </c:ser>
        <c:dLbls>
          <c:showLegendKey val="0"/>
          <c:showVal val="0"/>
          <c:showCatName val="0"/>
          <c:showSerName val="0"/>
          <c:showPercent val="0"/>
          <c:showBubbleSize val="0"/>
        </c:dLbls>
        <c:gapWidth val="100"/>
        <c:overlap val="100"/>
        <c:axId val="74136960"/>
        <c:axId val="74143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680</c:v>
                </c:pt>
                <c:pt idx="2">
                  <c:v>#N/A</c:v>
                </c:pt>
                <c:pt idx="3">
                  <c:v>#N/A</c:v>
                </c:pt>
                <c:pt idx="4">
                  <c:v>597</c:v>
                </c:pt>
                <c:pt idx="5">
                  <c:v>#N/A</c:v>
                </c:pt>
                <c:pt idx="6">
                  <c:v>#N/A</c:v>
                </c:pt>
                <c:pt idx="7">
                  <c:v>564</c:v>
                </c:pt>
                <c:pt idx="8">
                  <c:v>#N/A</c:v>
                </c:pt>
                <c:pt idx="9">
                  <c:v>#N/A</c:v>
                </c:pt>
                <c:pt idx="10">
                  <c:v>549</c:v>
                </c:pt>
                <c:pt idx="11">
                  <c:v>#N/A</c:v>
                </c:pt>
                <c:pt idx="12">
                  <c:v>#N/A</c:v>
                </c:pt>
                <c:pt idx="13">
                  <c:v>600</c:v>
                </c:pt>
                <c:pt idx="14">
                  <c:v>#N/A</c:v>
                </c:pt>
              </c:numCache>
            </c:numRef>
          </c:val>
          <c:smooth val="0"/>
        </c:ser>
        <c:dLbls>
          <c:showLegendKey val="0"/>
          <c:showVal val="0"/>
          <c:showCatName val="0"/>
          <c:showSerName val="0"/>
          <c:showPercent val="0"/>
          <c:showBubbleSize val="0"/>
        </c:dLbls>
        <c:marker val="1"/>
        <c:smooth val="0"/>
        <c:axId val="74136960"/>
        <c:axId val="74143232"/>
      </c:lineChart>
      <c:catAx>
        <c:axId val="7413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4143232"/>
        <c:crosses val="autoZero"/>
        <c:auto val="1"/>
        <c:lblAlgn val="ctr"/>
        <c:lblOffset val="100"/>
        <c:tickLblSkip val="1"/>
        <c:tickMarkSkip val="1"/>
        <c:noMultiLvlLbl val="0"/>
      </c:catAx>
      <c:valAx>
        <c:axId val="74143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136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84"/>
          <c:h val="0.589182127738552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8517</c:v>
                </c:pt>
                <c:pt idx="5">
                  <c:v>8458</c:v>
                </c:pt>
                <c:pt idx="8">
                  <c:v>8280</c:v>
                </c:pt>
                <c:pt idx="11">
                  <c:v>8101</c:v>
                </c:pt>
                <c:pt idx="14">
                  <c:v>7772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183</c:v>
                </c:pt>
                <c:pt idx="5">
                  <c:v>122</c:v>
                </c:pt>
                <c:pt idx="8">
                  <c:v>73</c:v>
                </c:pt>
                <c:pt idx="11">
                  <c:v>35</c:v>
                </c:pt>
                <c:pt idx="14">
                  <c:v>28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782</c:v>
                </c:pt>
                <c:pt idx="5">
                  <c:v>676</c:v>
                </c:pt>
                <c:pt idx="8">
                  <c:v>818</c:v>
                </c:pt>
                <c:pt idx="11">
                  <c:v>975</c:v>
                </c:pt>
                <c:pt idx="14">
                  <c:v>1012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1938</c:v>
                </c:pt>
                <c:pt idx="3">
                  <c:v>1802</c:v>
                </c:pt>
                <c:pt idx="6">
                  <c:v>1912</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787</c:v>
                </c:pt>
                <c:pt idx="3">
                  <c:v>1034</c:v>
                </c:pt>
                <c:pt idx="6">
                  <c:v>1160</c:v>
                </c:pt>
                <c:pt idx="9">
                  <c:v>997</c:v>
                </c:pt>
                <c:pt idx="12">
                  <c:v>829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1116</c:v>
                </c:pt>
                <c:pt idx="3">
                  <c:v>990</c:v>
                </c:pt>
                <c:pt idx="6">
                  <c:v>863</c:v>
                </c:pt>
                <c:pt idx="9">
                  <c:v>732</c:v>
                </c:pt>
                <c:pt idx="12">
                  <c:v>629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3658</c:v>
                </c:pt>
                <c:pt idx="3">
                  <c:v>3588</c:v>
                </c:pt>
                <c:pt idx="6">
                  <c:v>3442</c:v>
                </c:pt>
                <c:pt idx="9">
                  <c:v>3306</c:v>
                </c:pt>
                <c:pt idx="12">
                  <c:v>3169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69</c:v>
                </c:pt>
                <c:pt idx="3">
                  <c:v>69</c:v>
                </c:pt>
                <c:pt idx="6">
                  <c:v>8</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11504</c:v>
                </c:pt>
                <c:pt idx="3">
                  <c:v>11051</c:v>
                </c:pt>
                <c:pt idx="6">
                  <c:v>10869</c:v>
                </c:pt>
                <c:pt idx="9">
                  <c:v>13463</c:v>
                </c:pt>
                <c:pt idx="12">
                  <c:v>13146</c:v>
                </c:pt>
              </c:numCache>
            </c:numRef>
          </c:val>
        </c:ser>
        <c:dLbls>
          <c:showLegendKey val="0"/>
          <c:showVal val="0"/>
          <c:showCatName val="0"/>
          <c:showSerName val="0"/>
          <c:showPercent val="0"/>
          <c:showBubbleSize val="0"/>
        </c:dLbls>
        <c:gapWidth val="100"/>
        <c:overlap val="100"/>
        <c:axId val="78228864"/>
        <c:axId val="78239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9592</c:v>
                </c:pt>
                <c:pt idx="2">
                  <c:v>#N/A</c:v>
                </c:pt>
                <c:pt idx="3">
                  <c:v>#N/A</c:v>
                </c:pt>
                <c:pt idx="4">
                  <c:v>9279</c:v>
                </c:pt>
                <c:pt idx="5">
                  <c:v>#N/A</c:v>
                </c:pt>
                <c:pt idx="6">
                  <c:v>#N/A</c:v>
                </c:pt>
                <c:pt idx="7">
                  <c:v>9083</c:v>
                </c:pt>
                <c:pt idx="8">
                  <c:v>#N/A</c:v>
                </c:pt>
                <c:pt idx="9">
                  <c:v>#N/A</c:v>
                </c:pt>
                <c:pt idx="10">
                  <c:v>9386</c:v>
                </c:pt>
                <c:pt idx="11">
                  <c:v>#N/A</c:v>
                </c:pt>
                <c:pt idx="12">
                  <c:v>#N/A</c:v>
                </c:pt>
                <c:pt idx="13">
                  <c:v>8961</c:v>
                </c:pt>
                <c:pt idx="14">
                  <c:v>#N/A</c:v>
                </c:pt>
              </c:numCache>
            </c:numRef>
          </c:val>
          <c:smooth val="0"/>
        </c:ser>
        <c:dLbls>
          <c:showLegendKey val="0"/>
          <c:showVal val="0"/>
          <c:showCatName val="0"/>
          <c:showSerName val="0"/>
          <c:showPercent val="0"/>
          <c:showBubbleSize val="0"/>
        </c:dLbls>
        <c:marker val="1"/>
        <c:smooth val="0"/>
        <c:axId val="78228864"/>
        <c:axId val="78239232"/>
      </c:lineChart>
      <c:catAx>
        <c:axId val="7822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8239232"/>
        <c:crosses val="autoZero"/>
        <c:auto val="1"/>
        <c:lblAlgn val="ctr"/>
        <c:lblOffset val="100"/>
        <c:tickLblSkip val="1"/>
        <c:tickMarkSkip val="1"/>
        <c:noMultiLvlLbl val="0"/>
      </c:catAx>
      <c:valAx>
        <c:axId val="78239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228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051"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2052"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奈良県河合町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18,599
18,507
8.23
6,473,334
6,365,293
107,310
4,466,836
13,145,991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15.5
246.1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64560"/>
    <xdr:sp macro="" textlink="">
      <xdr:nvSpPr>
        <xdr:cNvPr id="33" name="テキスト ボックス 32"/>
        <xdr:cNvSpPr txBox="1"/>
      </xdr:nvSpPr>
      <xdr:spPr>
        <a:xfrm>
          <a:off x="76200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400"/>
            </a:lnSpc>
          </a:pPr>
          <a:r>
            <a:rPr lang="ja-JP" altLang="ja-JP" sz="1200" b="0" i="0" baseline="0">
              <a:solidFill>
                <a:sysClr val="windowText" lastClr="000000"/>
              </a:solidFill>
              <a:latin typeface="+mn-ea"/>
              <a:ea typeface="+mn-ea"/>
              <a:cs typeface="+mn-cs"/>
            </a:rPr>
            <a:t>　本町では、住民の高齢化とともに人口が減少傾向にあり、景気低迷や雇用環境の悪化などの影響が続き、歳入の根幹を成す町税、特に個人住民税は今後も減少が見込まれるなど、自主財源の確保は期待できず、類似団体平均を若干上回ってはいるものの、依然厳しい状況が続く見込みである。 </a:t>
          </a:r>
          <a:endParaRPr lang="ja-JP" altLang="ja-JP" sz="1200">
            <a:solidFill>
              <a:sysClr val="windowText" lastClr="000000"/>
            </a:solidFill>
            <a:latin typeface="+mn-ea"/>
            <a:ea typeface="+mn-ea"/>
            <a:cs typeface="+mn-cs"/>
          </a:endParaRPr>
        </a:p>
        <a:p>
          <a:pPr rtl="0">
            <a:lnSpc>
              <a:spcPts val="1400"/>
            </a:lnSpc>
          </a:pPr>
          <a:r>
            <a:rPr lang="ja-JP" altLang="ja-JP" sz="1200" b="0" i="0" baseline="0">
              <a:solidFill>
                <a:sysClr val="windowText" lastClr="000000"/>
              </a:solidFill>
              <a:latin typeface="+mn-ea"/>
              <a:ea typeface="+mn-ea"/>
              <a:cs typeface="+mn-cs"/>
            </a:rPr>
            <a:t>　このような厳しい状況に対処するため、平成</a:t>
          </a:r>
          <a:r>
            <a:rPr lang="en-US" altLang="ja-JP" sz="1200" b="0" i="0" baseline="0">
              <a:solidFill>
                <a:sysClr val="windowText" lastClr="000000"/>
              </a:solidFill>
              <a:latin typeface="+mn-ea"/>
              <a:ea typeface="+mn-ea"/>
              <a:cs typeface="+mn-cs"/>
            </a:rPr>
            <a:t>17</a:t>
          </a:r>
          <a:r>
            <a:rPr lang="ja-JP" altLang="ja-JP" sz="1200" b="0" i="0" baseline="0">
              <a:solidFill>
                <a:sysClr val="windowText" lastClr="000000"/>
              </a:solidFill>
              <a:latin typeface="+mn-ea"/>
              <a:ea typeface="+mn-ea"/>
              <a:cs typeface="+mn-cs"/>
            </a:rPr>
            <a:t>年度より５年間にわたり「河合町財政健全化計画」を実施し、計画終了後も引き続き徹底した歳入確保と歳出抑制に努めてきた。その結果、平成</a:t>
          </a:r>
          <a:r>
            <a:rPr lang="en-US" altLang="ja-JP" sz="1200" b="0" i="0" baseline="0">
              <a:solidFill>
                <a:sysClr val="windowText" lastClr="000000"/>
              </a:solidFill>
              <a:latin typeface="+mn-ea"/>
              <a:ea typeface="+mn-ea"/>
              <a:cs typeface="+mn-cs"/>
            </a:rPr>
            <a:t>22</a:t>
          </a:r>
          <a:r>
            <a:rPr lang="ja-JP" altLang="ja-JP" sz="1200" b="0" i="0" baseline="0">
              <a:solidFill>
                <a:sysClr val="windowText" lastClr="000000"/>
              </a:solidFill>
              <a:latin typeface="+mn-ea"/>
              <a:ea typeface="+mn-ea"/>
              <a:cs typeface="+mn-cs"/>
            </a:rPr>
            <a:t>年度以降は類似団体平均を上回る結果が続いている。</a:t>
          </a:r>
          <a:endParaRPr lang="ja-JP" altLang="ja-JP" sz="1200">
            <a:solidFill>
              <a:sysClr val="windowText" lastClr="000000"/>
            </a:solidFill>
            <a:latin typeface="+mn-ea"/>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3" name="直線コネクタ 62"/>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6"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7" name="直線コネクタ 66"/>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48381</xdr:rowOff>
    </xdr:from>
    <xdr:to>
      <xdr:col>7</xdr:col>
      <xdr:colOff>152400</xdr:colOff>
      <xdr:row>42</xdr:row>
      <xdr:rowOff>48381</xdr:rowOff>
    </xdr:to>
    <xdr:cxnSp macro="">
      <xdr:nvCxnSpPr>
        <xdr:cNvPr id="68" name="直線コネクタ 67"/>
        <xdr:cNvCxnSpPr/>
      </xdr:nvCxnSpPr>
      <xdr:spPr>
        <a:xfrm>
          <a:off x="4114800" y="72492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69"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0" name="フローチャート : 判断 69"/>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42</xdr:row>
      <xdr:rowOff>48381</xdr:rowOff>
    </xdr:from>
    <xdr:to>
      <xdr:col>6</xdr:col>
      <xdr:colOff>0</xdr:colOff>
      <xdr:row>42</xdr:row>
      <xdr:rowOff>48381</xdr:rowOff>
    </xdr:to>
    <xdr:cxnSp macro="">
      <xdr:nvCxnSpPr>
        <xdr:cNvPr id="71" name="直線コネクタ 70"/>
        <xdr:cNvCxnSpPr/>
      </xdr:nvCxnSpPr>
      <xdr:spPr>
        <a:xfrm>
          <a:off x="3225800" y="7249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2" name="フローチャート : 判断 71"/>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42</xdr:row>
      <xdr:rowOff>129920</xdr:rowOff>
    </xdr:from>
    <xdr:ext cx="736600" cy="259045"/>
    <xdr:sp macro="" textlink="">
      <xdr:nvSpPr>
        <xdr:cNvPr id="73" name="テキスト ボックス 72"/>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48381</xdr:rowOff>
    </xdr:to>
    <xdr:cxnSp macro="">
      <xdr:nvCxnSpPr>
        <xdr:cNvPr id="74" name="直線コネクタ 73"/>
        <xdr:cNvCxnSpPr/>
      </xdr:nvCxnSpPr>
      <xdr:spPr>
        <a:xfrm>
          <a:off x="2336800" y="72263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5" name="フローチャート : 判断 74"/>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42</xdr:row>
      <xdr:rowOff>129920</xdr:rowOff>
    </xdr:from>
    <xdr:ext cx="762000" cy="259045"/>
    <xdr:sp macro="" textlink="">
      <xdr:nvSpPr>
        <xdr:cNvPr id="76" name="テキスト ボックス 75"/>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2419</xdr:rowOff>
    </xdr:from>
    <xdr:to>
      <xdr:col>3</xdr:col>
      <xdr:colOff>279400</xdr:colOff>
      <xdr:row>42</xdr:row>
      <xdr:rowOff>25400</xdr:rowOff>
    </xdr:to>
    <xdr:cxnSp macro="">
      <xdr:nvCxnSpPr>
        <xdr:cNvPr id="77" name="直線コネクタ 76"/>
        <xdr:cNvCxnSpPr/>
      </xdr:nvCxnSpPr>
      <xdr:spPr>
        <a:xfrm>
          <a:off x="1447800" y="720331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8" name="フローチャート : 判断 77"/>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42</xdr:row>
      <xdr:rowOff>95449</xdr:rowOff>
    </xdr:from>
    <xdr:ext cx="762000" cy="259045"/>
    <xdr:sp macro="" textlink="">
      <xdr:nvSpPr>
        <xdr:cNvPr id="79" name="テキスト ボックス 78"/>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0" name="フローチャート : 判断 79"/>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42</xdr:row>
      <xdr:rowOff>49486</xdr:rowOff>
    </xdr:from>
    <xdr:ext cx="762000" cy="259045"/>
    <xdr:sp macro="" textlink="">
      <xdr:nvSpPr>
        <xdr:cNvPr id="81" name="テキスト ボックス 80"/>
        <xdr:cNvSpPr txBox="1"/>
      </xdr:nvSpPr>
      <xdr:spPr>
        <a:xfrm>
          <a:off x="1066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169031</xdr:rowOff>
    </xdr:from>
    <xdr:to>
      <xdr:col>7</xdr:col>
      <xdr:colOff>203200</xdr:colOff>
      <xdr:row>42</xdr:row>
      <xdr:rowOff>99181</xdr:rowOff>
    </xdr:to>
    <xdr:sp macro="" textlink="">
      <xdr:nvSpPr>
        <xdr:cNvPr id="87" name="円/楕円 86"/>
        <xdr:cNvSpPr/>
      </xdr:nvSpPr>
      <xdr:spPr>
        <a:xfrm>
          <a:off x="4902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41</xdr:row>
      <xdr:rowOff>14108</xdr:rowOff>
    </xdr:from>
    <xdr:ext cx="762000" cy="259045"/>
    <xdr:sp macro="" textlink="">
      <xdr:nvSpPr>
        <xdr:cNvPr id="88" name="財政力該当値テキスト"/>
        <xdr:cNvSpPr txBox="1"/>
      </xdr:nvSpPr>
      <xdr:spPr>
        <a:xfrm>
          <a:off x="50419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169031</xdr:rowOff>
    </xdr:from>
    <xdr:to>
      <xdr:col>6</xdr:col>
      <xdr:colOff>50800</xdr:colOff>
      <xdr:row>42</xdr:row>
      <xdr:rowOff>99181</xdr:rowOff>
    </xdr:to>
    <xdr:sp macro="" textlink="">
      <xdr:nvSpPr>
        <xdr:cNvPr id="89" name="円/楕円 88"/>
        <xdr:cNvSpPr/>
      </xdr:nvSpPr>
      <xdr:spPr>
        <a:xfrm>
          <a:off x="4064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40</xdr:row>
      <xdr:rowOff>109358</xdr:rowOff>
    </xdr:from>
    <xdr:ext cx="736600" cy="259045"/>
    <xdr:sp macro="" textlink="">
      <xdr:nvSpPr>
        <xdr:cNvPr id="90" name="テキスト ボックス 89"/>
        <xdr:cNvSpPr txBox="1"/>
      </xdr:nvSpPr>
      <xdr:spPr>
        <a:xfrm>
          <a:off x="3733800" y="696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169031</xdr:rowOff>
    </xdr:from>
    <xdr:to>
      <xdr:col>4</xdr:col>
      <xdr:colOff>533400</xdr:colOff>
      <xdr:row>42</xdr:row>
      <xdr:rowOff>99181</xdr:rowOff>
    </xdr:to>
    <xdr:sp macro="" textlink="">
      <xdr:nvSpPr>
        <xdr:cNvPr id="91" name="円/楕円 90"/>
        <xdr:cNvSpPr/>
      </xdr:nvSpPr>
      <xdr:spPr>
        <a:xfrm>
          <a:off x="3175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40</xdr:row>
      <xdr:rowOff>109358</xdr:rowOff>
    </xdr:from>
    <xdr:ext cx="762000" cy="259045"/>
    <xdr:sp macro="" textlink="">
      <xdr:nvSpPr>
        <xdr:cNvPr id="92" name="テキスト ボックス 91"/>
        <xdr:cNvSpPr txBox="1"/>
      </xdr:nvSpPr>
      <xdr:spPr>
        <a:xfrm>
          <a:off x="2844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3" name="円/楕円 92"/>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40</xdr:row>
      <xdr:rowOff>86377</xdr:rowOff>
    </xdr:from>
    <xdr:ext cx="762000" cy="259045"/>
    <xdr:sp macro="" textlink="">
      <xdr:nvSpPr>
        <xdr:cNvPr id="94" name="テキスト ボックス 93"/>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123069</xdr:rowOff>
    </xdr:from>
    <xdr:to>
      <xdr:col>2</xdr:col>
      <xdr:colOff>127000</xdr:colOff>
      <xdr:row>42</xdr:row>
      <xdr:rowOff>53219</xdr:rowOff>
    </xdr:to>
    <xdr:sp macro="" textlink="">
      <xdr:nvSpPr>
        <xdr:cNvPr id="95" name="円/楕円 94"/>
        <xdr:cNvSpPr/>
      </xdr:nvSpPr>
      <xdr:spPr>
        <a:xfrm>
          <a:off x="1397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40</xdr:row>
      <xdr:rowOff>63396</xdr:rowOff>
    </xdr:from>
    <xdr:ext cx="762000" cy="259045"/>
    <xdr:sp macro="" textlink="">
      <xdr:nvSpPr>
        <xdr:cNvPr id="96" name="テキスト ボックス 95"/>
        <xdr:cNvSpPr txBox="1"/>
      </xdr:nvSpPr>
      <xdr:spPr>
        <a:xfrm>
          <a:off x="1066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500"/>
            </a:lnSpc>
          </a:pPr>
          <a:r>
            <a:rPr lang="ja-JP" altLang="ja-JP" sz="1300" b="0" i="0" baseline="0">
              <a:solidFill>
                <a:schemeClr val="dk1"/>
              </a:solidFill>
              <a:latin typeface="+mn-ea"/>
              <a:ea typeface="+mn-ea"/>
              <a:cs typeface="+mn-cs"/>
            </a:rPr>
            <a:t>　平成</a:t>
          </a:r>
          <a:r>
            <a:rPr lang="en-US" altLang="ja-JP" sz="1300" b="0" i="0" baseline="0">
              <a:solidFill>
                <a:schemeClr val="dk1"/>
              </a:solidFill>
              <a:latin typeface="+mn-ea"/>
              <a:ea typeface="+mn-ea"/>
              <a:cs typeface="+mn-cs"/>
            </a:rPr>
            <a:t>26</a:t>
          </a:r>
          <a:r>
            <a:rPr lang="ja-JP" altLang="ja-JP" sz="1300" b="0" i="0" baseline="0">
              <a:solidFill>
                <a:schemeClr val="dk1"/>
              </a:solidFill>
              <a:latin typeface="+mn-ea"/>
              <a:ea typeface="+mn-ea"/>
              <a:cs typeface="+mn-cs"/>
            </a:rPr>
            <a:t>年度は経常的な歳入一般財源の減少と、歳出で前年度に借入れた第三セクター等改革推進債の償還開始による公債費の増加により、対前年度</a:t>
          </a:r>
          <a:r>
            <a:rPr lang="en-US" altLang="ja-JP" sz="1300" b="0" i="0" baseline="0">
              <a:solidFill>
                <a:schemeClr val="dk1"/>
              </a:solidFill>
              <a:latin typeface="+mn-ea"/>
              <a:ea typeface="+mn-ea"/>
              <a:cs typeface="+mn-cs"/>
            </a:rPr>
            <a:t>2.9</a:t>
          </a:r>
          <a:r>
            <a:rPr lang="ja-JP" altLang="ja-JP" sz="1300" b="0" i="0" baseline="0">
              <a:solidFill>
                <a:schemeClr val="dk1"/>
              </a:solidFill>
              <a:latin typeface="+mn-ea"/>
              <a:ea typeface="+mn-ea"/>
              <a:cs typeface="+mn-cs"/>
            </a:rPr>
            <a:t>％比率が増加し、類似団体平均より比率が</a:t>
          </a:r>
          <a:r>
            <a:rPr lang="en-US" altLang="ja-JP" sz="1300" b="0" i="0" baseline="0">
              <a:solidFill>
                <a:schemeClr val="dk1"/>
              </a:solidFill>
              <a:latin typeface="+mn-ea"/>
              <a:ea typeface="+mn-ea"/>
              <a:cs typeface="+mn-cs"/>
            </a:rPr>
            <a:t>10.2</a:t>
          </a:r>
          <a:r>
            <a:rPr lang="ja-JP" altLang="ja-JP" sz="1300" b="0" i="0" baseline="0">
              <a:solidFill>
                <a:schemeClr val="dk1"/>
              </a:solidFill>
              <a:latin typeface="+mn-ea"/>
              <a:ea typeface="+mn-ea"/>
              <a:cs typeface="+mn-cs"/>
            </a:rPr>
            <a:t>％高く、今後も事務事業の見直しを進めるとともに経常経費の削減に努めるなど、財政構造の弾力化を図る。</a:t>
          </a:r>
          <a:endParaRPr lang="ja-JP" altLang="ja-JP" sz="1300">
            <a:solidFill>
              <a:schemeClr val="dk1"/>
            </a:solidFill>
            <a:latin typeface="+mn-ea"/>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58</xdr:row>
      <xdr:rowOff>129413</xdr:rowOff>
    </xdr:from>
    <xdr:to>
      <xdr:col>7</xdr:col>
      <xdr:colOff>152400</xdr:colOff>
      <xdr:row>66</xdr:row>
      <xdr:rowOff>41529</xdr:rowOff>
    </xdr:to>
    <xdr:cxnSp macro="">
      <xdr:nvCxnSpPr>
        <xdr:cNvPr id="124" name="直線コネクタ 123"/>
        <xdr:cNvCxnSpPr/>
      </xdr:nvCxnSpPr>
      <xdr:spPr>
        <a:xfrm flipV="1">
          <a:off x="4953000" y="10073513"/>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xdr:rowOff>
    </xdr:from>
    <xdr:ext cx="762000" cy="259045"/>
    <xdr:sp macro="" textlink="">
      <xdr:nvSpPr>
        <xdr:cNvPr id="125" name="財政構造の弾力性最小値テキスト"/>
        <xdr:cNvSpPr txBox="1"/>
      </xdr:nvSpPr>
      <xdr:spPr>
        <a:xfrm>
          <a:off x="5041900" y="1132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113.3</a:t>
          </a:r>
          <a:endParaRPr kumimoji="1" lang="ja-JP" altLang="en-US" sz="1000" b="1">
            <a:latin typeface="ＭＳ Ｐゴシック"/>
          </a:endParaRPr>
        </a:p>
      </xdr:txBody>
    </xdr:sp>
    <xdr:clientData/>
  </xdr:oneCellAnchor>
  <xdr:twoCellAnchor>
    <xdr:from>
      <xdr:col>7</xdr:col>
      <xdr:colOff>63500</xdr:colOff>
      <xdr:row>66</xdr:row>
      <xdr:rowOff>41529</xdr:rowOff>
    </xdr:from>
    <xdr:to>
      <xdr:col>7</xdr:col>
      <xdr:colOff>241300</xdr:colOff>
      <xdr:row>66</xdr:row>
      <xdr:rowOff>41529</xdr:rowOff>
    </xdr:to>
    <xdr:cxnSp macro="">
      <xdr:nvCxnSpPr>
        <xdr:cNvPr id="126" name="直線コネクタ 125"/>
        <xdr:cNvCxnSpPr/>
      </xdr:nvCxnSpPr>
      <xdr:spPr>
        <a:xfrm>
          <a:off x="4864100" y="1135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44340</xdr:rowOff>
    </xdr:from>
    <xdr:ext cx="762000" cy="259045"/>
    <xdr:sp macro="" textlink="">
      <xdr:nvSpPr>
        <xdr:cNvPr id="127" name="財政構造の弾力性最大値テキスト"/>
        <xdr:cNvSpPr txBox="1"/>
      </xdr:nvSpPr>
      <xdr:spPr>
        <a:xfrm>
          <a:off x="5041900" y="981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129413</xdr:rowOff>
    </xdr:from>
    <xdr:to>
      <xdr:col>7</xdr:col>
      <xdr:colOff>241300</xdr:colOff>
      <xdr:row>58</xdr:row>
      <xdr:rowOff>129413</xdr:rowOff>
    </xdr:to>
    <xdr:cxnSp macro="">
      <xdr:nvCxnSpPr>
        <xdr:cNvPr id="128" name="直線コネクタ 127"/>
        <xdr:cNvCxnSpPr/>
      </xdr:nvCxnSpPr>
      <xdr:spPr>
        <a:xfrm>
          <a:off x="4864100" y="1007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140843</xdr:rowOff>
    </xdr:from>
    <xdr:to>
      <xdr:col>7</xdr:col>
      <xdr:colOff>152400</xdr:colOff>
      <xdr:row>64</xdr:row>
      <xdr:rowOff>39370</xdr:rowOff>
    </xdr:to>
    <xdr:cxnSp macro="">
      <xdr:nvCxnSpPr>
        <xdr:cNvPr id="129" name="直線コネクタ 128"/>
        <xdr:cNvCxnSpPr/>
      </xdr:nvCxnSpPr>
      <xdr:spPr>
        <a:xfrm>
          <a:off x="4114800" y="10942193"/>
          <a:ext cx="8382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101871</xdr:rowOff>
    </xdr:from>
    <xdr:ext cx="762000" cy="259045"/>
    <xdr:sp macro="" textlink="">
      <xdr:nvSpPr>
        <xdr:cNvPr id="130" name="財政構造の弾力性平均値テキスト"/>
        <xdr:cNvSpPr txBox="1"/>
      </xdr:nvSpPr>
      <xdr:spPr>
        <a:xfrm>
          <a:off x="5041900" y="1056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1" name="フローチャート : 判断 130"/>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63</xdr:row>
      <xdr:rowOff>140843</xdr:rowOff>
    </xdr:from>
    <xdr:to>
      <xdr:col>6</xdr:col>
      <xdr:colOff>0</xdr:colOff>
      <xdr:row>64</xdr:row>
      <xdr:rowOff>32131</xdr:rowOff>
    </xdr:to>
    <xdr:cxnSp macro="">
      <xdr:nvCxnSpPr>
        <xdr:cNvPr id="132" name="直線コネクタ 131"/>
        <xdr:cNvCxnSpPr/>
      </xdr:nvCxnSpPr>
      <xdr:spPr>
        <a:xfrm flipV="1">
          <a:off x="3225800" y="10942193"/>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61214</xdr:rowOff>
    </xdr:from>
    <xdr:to>
      <xdr:col>6</xdr:col>
      <xdr:colOff>50800</xdr:colOff>
      <xdr:row>62</xdr:row>
      <xdr:rowOff>162814</xdr:rowOff>
    </xdr:to>
    <xdr:sp macro="" textlink="">
      <xdr:nvSpPr>
        <xdr:cNvPr id="133" name="フローチャート : 判断 132"/>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61</xdr:row>
      <xdr:rowOff>1541</xdr:rowOff>
    </xdr:from>
    <xdr:ext cx="736600" cy="259045"/>
    <xdr:sp macro="" textlink="">
      <xdr:nvSpPr>
        <xdr:cNvPr id="134" name="テキスト ボックス 133"/>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157734</xdr:rowOff>
    </xdr:from>
    <xdr:to>
      <xdr:col>4</xdr:col>
      <xdr:colOff>482600</xdr:colOff>
      <xdr:row>64</xdr:row>
      <xdr:rowOff>32131</xdr:rowOff>
    </xdr:to>
    <xdr:cxnSp macro="">
      <xdr:nvCxnSpPr>
        <xdr:cNvPr id="135" name="直線コネクタ 134"/>
        <xdr:cNvCxnSpPr/>
      </xdr:nvCxnSpPr>
      <xdr:spPr>
        <a:xfrm>
          <a:off x="2336800" y="10959084"/>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36" name="フローチャート : 判断 135"/>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61</xdr:row>
      <xdr:rowOff>18432</xdr:rowOff>
    </xdr:from>
    <xdr:ext cx="762000" cy="259045"/>
    <xdr:sp macro="" textlink="">
      <xdr:nvSpPr>
        <xdr:cNvPr id="137" name="テキスト ボックス 136"/>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116713</xdr:rowOff>
    </xdr:from>
    <xdr:to>
      <xdr:col>3</xdr:col>
      <xdr:colOff>279400</xdr:colOff>
      <xdr:row>63</xdr:row>
      <xdr:rowOff>157734</xdr:rowOff>
    </xdr:to>
    <xdr:cxnSp macro="">
      <xdr:nvCxnSpPr>
        <xdr:cNvPr id="138" name="直線コネクタ 137"/>
        <xdr:cNvCxnSpPr/>
      </xdr:nvCxnSpPr>
      <xdr:spPr>
        <a:xfrm>
          <a:off x="1447800" y="10918063"/>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56388</xdr:rowOff>
    </xdr:from>
    <xdr:to>
      <xdr:col>3</xdr:col>
      <xdr:colOff>330200</xdr:colOff>
      <xdr:row>62</xdr:row>
      <xdr:rowOff>157988</xdr:rowOff>
    </xdr:to>
    <xdr:sp macro="" textlink="">
      <xdr:nvSpPr>
        <xdr:cNvPr id="139" name="フローチャート : 判断 138"/>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60</xdr:row>
      <xdr:rowOff>168165</xdr:rowOff>
    </xdr:from>
    <xdr:ext cx="762000" cy="259045"/>
    <xdr:sp macro="" textlink="">
      <xdr:nvSpPr>
        <xdr:cNvPr id="140" name="テキスト ボックス 139"/>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167513</xdr:rowOff>
    </xdr:from>
    <xdr:to>
      <xdr:col>2</xdr:col>
      <xdr:colOff>127000</xdr:colOff>
      <xdr:row>62</xdr:row>
      <xdr:rowOff>97663</xdr:rowOff>
    </xdr:to>
    <xdr:sp macro="" textlink="">
      <xdr:nvSpPr>
        <xdr:cNvPr id="141" name="フローチャート : 判断 140"/>
        <xdr:cNvSpPr/>
      </xdr:nvSpPr>
      <xdr:spPr>
        <a:xfrm>
          <a:off x="1397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60</xdr:row>
      <xdr:rowOff>107840</xdr:rowOff>
    </xdr:from>
    <xdr:ext cx="762000" cy="259045"/>
    <xdr:sp macro="" textlink="">
      <xdr:nvSpPr>
        <xdr:cNvPr id="142" name="テキスト ボックス 141"/>
        <xdr:cNvSpPr txBox="1"/>
      </xdr:nvSpPr>
      <xdr:spPr>
        <a:xfrm>
          <a:off x="1066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160020</xdr:rowOff>
    </xdr:from>
    <xdr:to>
      <xdr:col>7</xdr:col>
      <xdr:colOff>203200</xdr:colOff>
      <xdr:row>64</xdr:row>
      <xdr:rowOff>90170</xdr:rowOff>
    </xdr:to>
    <xdr:sp macro="" textlink="">
      <xdr:nvSpPr>
        <xdr:cNvPr id="148" name="円/楕円 147"/>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63</xdr:row>
      <xdr:rowOff>132097</xdr:rowOff>
    </xdr:from>
    <xdr:ext cx="762000" cy="259045"/>
    <xdr:sp macro="" textlink="">
      <xdr:nvSpPr>
        <xdr:cNvPr id="149" name="財政構造の弾力性該当値テキスト"/>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90043</xdr:rowOff>
    </xdr:from>
    <xdr:to>
      <xdr:col>6</xdr:col>
      <xdr:colOff>50800</xdr:colOff>
      <xdr:row>64</xdr:row>
      <xdr:rowOff>20193</xdr:rowOff>
    </xdr:to>
    <xdr:sp macro="" textlink="">
      <xdr:nvSpPr>
        <xdr:cNvPr id="150" name="円/楕円 149"/>
        <xdr:cNvSpPr/>
      </xdr:nvSpPr>
      <xdr:spPr>
        <a:xfrm>
          <a:off x="4064000" y="1089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64</xdr:row>
      <xdr:rowOff>4970</xdr:rowOff>
    </xdr:from>
    <xdr:ext cx="736600" cy="259045"/>
    <xdr:sp macro="" textlink="">
      <xdr:nvSpPr>
        <xdr:cNvPr id="151" name="テキスト ボックス 150"/>
        <xdr:cNvSpPr txBox="1"/>
      </xdr:nvSpPr>
      <xdr:spPr>
        <a:xfrm>
          <a:off x="3733800" y="10977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152781</xdr:rowOff>
    </xdr:from>
    <xdr:to>
      <xdr:col>4</xdr:col>
      <xdr:colOff>533400</xdr:colOff>
      <xdr:row>64</xdr:row>
      <xdr:rowOff>82931</xdr:rowOff>
    </xdr:to>
    <xdr:sp macro="" textlink="">
      <xdr:nvSpPr>
        <xdr:cNvPr id="152" name="円/楕円 151"/>
        <xdr:cNvSpPr/>
      </xdr:nvSpPr>
      <xdr:spPr>
        <a:xfrm>
          <a:off x="3175000" y="1095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64</xdr:row>
      <xdr:rowOff>67708</xdr:rowOff>
    </xdr:from>
    <xdr:ext cx="762000" cy="259045"/>
    <xdr:sp macro="" textlink="">
      <xdr:nvSpPr>
        <xdr:cNvPr id="153" name="テキスト ボックス 152"/>
        <xdr:cNvSpPr txBox="1"/>
      </xdr:nvSpPr>
      <xdr:spPr>
        <a:xfrm>
          <a:off x="2844800" y="1104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106934</xdr:rowOff>
    </xdr:from>
    <xdr:to>
      <xdr:col>3</xdr:col>
      <xdr:colOff>330200</xdr:colOff>
      <xdr:row>64</xdr:row>
      <xdr:rowOff>37084</xdr:rowOff>
    </xdr:to>
    <xdr:sp macro="" textlink="">
      <xdr:nvSpPr>
        <xdr:cNvPr id="154" name="円/楕円 153"/>
        <xdr:cNvSpPr/>
      </xdr:nvSpPr>
      <xdr:spPr>
        <a:xfrm>
          <a:off x="2286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64</xdr:row>
      <xdr:rowOff>21861</xdr:rowOff>
    </xdr:from>
    <xdr:ext cx="762000" cy="259045"/>
    <xdr:sp macro="" textlink="">
      <xdr:nvSpPr>
        <xdr:cNvPr id="155" name="テキスト ボックス 154"/>
        <xdr:cNvSpPr txBox="1"/>
      </xdr:nvSpPr>
      <xdr:spPr>
        <a:xfrm>
          <a:off x="1955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65913</xdr:rowOff>
    </xdr:from>
    <xdr:to>
      <xdr:col>2</xdr:col>
      <xdr:colOff>127000</xdr:colOff>
      <xdr:row>63</xdr:row>
      <xdr:rowOff>167513</xdr:rowOff>
    </xdr:to>
    <xdr:sp macro="" textlink="">
      <xdr:nvSpPr>
        <xdr:cNvPr id="156" name="円/楕円 155"/>
        <xdr:cNvSpPr/>
      </xdr:nvSpPr>
      <xdr:spPr>
        <a:xfrm>
          <a:off x="1397000" y="1086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63</xdr:row>
      <xdr:rowOff>152290</xdr:rowOff>
    </xdr:from>
    <xdr:ext cx="762000" cy="259045"/>
    <xdr:sp macro="" textlink="">
      <xdr:nvSpPr>
        <xdr:cNvPr id="157" name="テキスト ボックス 156"/>
        <xdr:cNvSpPr txBox="1"/>
      </xdr:nvSpPr>
      <xdr:spPr>
        <a:xfrm>
          <a:off x="1066800" y="1095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[123,895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500"/>
            </a:lnSpc>
          </a:pPr>
          <a:r>
            <a:rPr lang="ja-JP" altLang="ja-JP" sz="1300" b="0" i="0" baseline="0">
              <a:solidFill>
                <a:sysClr val="windowText" lastClr="000000"/>
              </a:solidFill>
              <a:latin typeface="+mn-ea"/>
              <a:ea typeface="+mn-ea"/>
              <a:cs typeface="+mn-cs"/>
            </a:rPr>
            <a:t>　人件費については、積極的に早期退職者を募り、欠員補充を停止するなど人件費の削減に努めてきた結果、平成</a:t>
          </a:r>
          <a:r>
            <a:rPr lang="en-US" altLang="ja-JP" sz="1300" b="0" i="0" baseline="0">
              <a:solidFill>
                <a:sysClr val="windowText" lastClr="000000"/>
              </a:solidFill>
              <a:latin typeface="+mn-ea"/>
              <a:ea typeface="+mn-ea"/>
              <a:cs typeface="+mn-cs"/>
            </a:rPr>
            <a:t>20</a:t>
          </a:r>
          <a:r>
            <a:rPr lang="ja-JP" altLang="ja-JP" sz="1300" b="0" i="0" baseline="0">
              <a:solidFill>
                <a:sysClr val="windowText" lastClr="000000"/>
              </a:solidFill>
              <a:latin typeface="+mn-ea"/>
              <a:ea typeface="+mn-ea"/>
              <a:cs typeface="+mn-cs"/>
            </a:rPr>
            <a:t>年度まで類似団体平均を上回っていたが、平成</a:t>
          </a:r>
          <a:r>
            <a:rPr lang="en-US" altLang="ja-JP" sz="1300" b="0" i="0" baseline="0">
              <a:solidFill>
                <a:sysClr val="windowText" lastClr="000000"/>
              </a:solidFill>
              <a:latin typeface="+mn-ea"/>
              <a:ea typeface="+mn-ea"/>
              <a:cs typeface="+mn-cs"/>
            </a:rPr>
            <a:t>21</a:t>
          </a:r>
          <a:r>
            <a:rPr lang="ja-JP" altLang="ja-JP" sz="1300" b="0" i="0" baseline="0">
              <a:solidFill>
                <a:sysClr val="windowText" lastClr="000000"/>
              </a:solidFill>
              <a:latin typeface="+mn-ea"/>
              <a:ea typeface="+mn-ea"/>
              <a:cs typeface="+mn-cs"/>
            </a:rPr>
            <a:t>年度以降は類似団体平均を下回る結果が続いている。 </a:t>
          </a:r>
          <a:endParaRPr lang="ja-JP" altLang="ja-JP" sz="1300">
            <a:solidFill>
              <a:sysClr val="windowText" lastClr="000000"/>
            </a:solidFill>
            <a:latin typeface="+mn-ea"/>
            <a:ea typeface="+mn-ea"/>
            <a:cs typeface="+mn-cs"/>
          </a:endParaRPr>
        </a:p>
        <a:p>
          <a:pPr rtl="0">
            <a:lnSpc>
              <a:spcPts val="1500"/>
            </a:lnSpc>
          </a:pPr>
          <a:r>
            <a:rPr lang="ja-JP" altLang="ja-JP" sz="1300" b="0" i="0" baseline="0">
              <a:solidFill>
                <a:sysClr val="windowText" lastClr="000000"/>
              </a:solidFill>
              <a:latin typeface="+mn-ea"/>
              <a:ea typeface="+mn-ea"/>
              <a:cs typeface="+mn-cs"/>
            </a:rPr>
            <a:t>　物件費については、健全化計画の実施、当初予算編成時での経常経費の上限枠設定などにより削減に努めている。</a:t>
          </a:r>
          <a:endParaRPr lang="ja-JP" altLang="ja-JP" sz="1300">
            <a:solidFill>
              <a:sysClr val="windowText" lastClr="000000"/>
            </a:solidFill>
            <a:latin typeface="+mn-ea"/>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80</xdr:row>
      <xdr:rowOff>82972</xdr:rowOff>
    </xdr:from>
    <xdr:to>
      <xdr:col>7</xdr:col>
      <xdr:colOff>152400</xdr:colOff>
      <xdr:row>87</xdr:row>
      <xdr:rowOff>159530</xdr:rowOff>
    </xdr:to>
    <xdr:cxnSp macro="">
      <xdr:nvCxnSpPr>
        <xdr:cNvPr id="185" name="直線コネクタ 184"/>
        <xdr:cNvCxnSpPr/>
      </xdr:nvCxnSpPr>
      <xdr:spPr>
        <a:xfrm flipV="1">
          <a:off x="4953000" y="13798972"/>
          <a:ext cx="0" cy="1276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131607</xdr:rowOff>
    </xdr:from>
    <xdr:ext cx="762000" cy="259045"/>
    <xdr:sp macro="" textlink="">
      <xdr:nvSpPr>
        <xdr:cNvPr id="186" name="人件費・物件費等の状況最小値テキスト"/>
        <xdr:cNvSpPr txBox="1"/>
      </xdr:nvSpPr>
      <xdr:spPr>
        <a:xfrm>
          <a:off x="5041900" y="15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347,530</a:t>
          </a:r>
          <a:endParaRPr kumimoji="1" lang="ja-JP" altLang="en-US" sz="1000" b="1">
            <a:latin typeface="ＭＳ Ｐゴシック"/>
          </a:endParaRPr>
        </a:p>
      </xdr:txBody>
    </xdr:sp>
    <xdr:clientData/>
  </xdr:oneCellAnchor>
  <xdr:twoCellAnchor>
    <xdr:from>
      <xdr:col>7</xdr:col>
      <xdr:colOff>63500</xdr:colOff>
      <xdr:row>87</xdr:row>
      <xdr:rowOff>159530</xdr:rowOff>
    </xdr:from>
    <xdr:to>
      <xdr:col>7</xdr:col>
      <xdr:colOff>241300</xdr:colOff>
      <xdr:row>87</xdr:row>
      <xdr:rowOff>159530</xdr:rowOff>
    </xdr:to>
    <xdr:cxnSp macro="">
      <xdr:nvCxnSpPr>
        <xdr:cNvPr id="187" name="直線コネクタ 186"/>
        <xdr:cNvCxnSpPr/>
      </xdr:nvCxnSpPr>
      <xdr:spPr>
        <a:xfrm>
          <a:off x="4864100" y="1507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169349</xdr:rowOff>
    </xdr:from>
    <xdr:ext cx="762000" cy="259045"/>
    <xdr:sp macro="" textlink="">
      <xdr:nvSpPr>
        <xdr:cNvPr id="188" name="人件費・物件費等の状況最大値テキスト"/>
        <xdr:cNvSpPr txBox="1"/>
      </xdr:nvSpPr>
      <xdr:spPr>
        <a:xfrm>
          <a:off x="5041900" y="135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82,982</a:t>
          </a:r>
          <a:endParaRPr kumimoji="1" lang="ja-JP" altLang="en-US" sz="1000" b="1">
            <a:latin typeface="ＭＳ Ｐゴシック"/>
          </a:endParaRPr>
        </a:p>
      </xdr:txBody>
    </xdr:sp>
    <xdr:clientData/>
  </xdr:oneCellAnchor>
  <xdr:twoCellAnchor>
    <xdr:from>
      <xdr:col>7</xdr:col>
      <xdr:colOff>63500</xdr:colOff>
      <xdr:row>80</xdr:row>
      <xdr:rowOff>82972</xdr:rowOff>
    </xdr:from>
    <xdr:to>
      <xdr:col>7</xdr:col>
      <xdr:colOff>241300</xdr:colOff>
      <xdr:row>80</xdr:row>
      <xdr:rowOff>82972</xdr:rowOff>
    </xdr:to>
    <xdr:cxnSp macro="">
      <xdr:nvCxnSpPr>
        <xdr:cNvPr id="189" name="直線コネクタ 188"/>
        <xdr:cNvCxnSpPr/>
      </xdr:nvCxnSpPr>
      <xdr:spPr>
        <a:xfrm>
          <a:off x="4864100" y="1379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98031</xdr:rowOff>
    </xdr:from>
    <xdr:to>
      <xdr:col>7</xdr:col>
      <xdr:colOff>152400</xdr:colOff>
      <xdr:row>81</xdr:row>
      <xdr:rowOff>108967</xdr:rowOff>
    </xdr:to>
    <xdr:cxnSp macro="">
      <xdr:nvCxnSpPr>
        <xdr:cNvPr id="190" name="直線コネクタ 189"/>
        <xdr:cNvCxnSpPr/>
      </xdr:nvCxnSpPr>
      <xdr:spPr>
        <a:xfrm>
          <a:off x="4114800" y="13985481"/>
          <a:ext cx="838200" cy="1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141203</xdr:rowOff>
    </xdr:from>
    <xdr:ext cx="762000" cy="259045"/>
    <xdr:sp macro="" textlink="">
      <xdr:nvSpPr>
        <xdr:cNvPr id="191" name="人件費・物件費等の状況平均値テキスト"/>
        <xdr:cNvSpPr txBox="1"/>
      </xdr:nvSpPr>
      <xdr:spPr>
        <a:xfrm>
          <a:off x="5041900" y="1402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169126</xdr:rowOff>
    </xdr:from>
    <xdr:to>
      <xdr:col>7</xdr:col>
      <xdr:colOff>203200</xdr:colOff>
      <xdr:row>82</xdr:row>
      <xdr:rowOff>99276</xdr:rowOff>
    </xdr:to>
    <xdr:sp macro="" textlink="">
      <xdr:nvSpPr>
        <xdr:cNvPr id="192" name="フローチャート : 判断 191"/>
        <xdr:cNvSpPr/>
      </xdr:nvSpPr>
      <xdr:spPr>
        <a:xfrm>
          <a:off x="49022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81</xdr:row>
      <xdr:rowOff>98031</xdr:rowOff>
    </xdr:from>
    <xdr:to>
      <xdr:col>6</xdr:col>
      <xdr:colOff>0</xdr:colOff>
      <xdr:row>81</xdr:row>
      <xdr:rowOff>99904</xdr:rowOff>
    </xdr:to>
    <xdr:cxnSp macro="">
      <xdr:nvCxnSpPr>
        <xdr:cNvPr id="193" name="直線コネクタ 192"/>
        <xdr:cNvCxnSpPr/>
      </xdr:nvCxnSpPr>
      <xdr:spPr>
        <a:xfrm flipV="1">
          <a:off x="3225800" y="13985481"/>
          <a:ext cx="889000" cy="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116287</xdr:rowOff>
    </xdr:from>
    <xdr:to>
      <xdr:col>6</xdr:col>
      <xdr:colOff>50800</xdr:colOff>
      <xdr:row>82</xdr:row>
      <xdr:rowOff>46437</xdr:rowOff>
    </xdr:to>
    <xdr:sp macro="" textlink="">
      <xdr:nvSpPr>
        <xdr:cNvPr id="194" name="フローチャート : 判断 193"/>
        <xdr:cNvSpPr/>
      </xdr:nvSpPr>
      <xdr:spPr>
        <a:xfrm>
          <a:off x="4064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82</xdr:row>
      <xdr:rowOff>31214</xdr:rowOff>
    </xdr:from>
    <xdr:ext cx="736600" cy="259045"/>
    <xdr:sp macro="" textlink="">
      <xdr:nvSpPr>
        <xdr:cNvPr id="195" name="テキスト ボックス 194"/>
        <xdr:cNvSpPr txBox="1"/>
      </xdr:nvSpPr>
      <xdr:spPr>
        <a:xfrm>
          <a:off x="3733800" y="14090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99904</xdr:rowOff>
    </xdr:from>
    <xdr:to>
      <xdr:col>4</xdr:col>
      <xdr:colOff>482600</xdr:colOff>
      <xdr:row>81</xdr:row>
      <xdr:rowOff>131065</xdr:rowOff>
    </xdr:to>
    <xdr:cxnSp macro="">
      <xdr:nvCxnSpPr>
        <xdr:cNvPr id="196" name="直線コネクタ 195"/>
        <xdr:cNvCxnSpPr/>
      </xdr:nvCxnSpPr>
      <xdr:spPr>
        <a:xfrm flipV="1">
          <a:off x="2336800" y="13987354"/>
          <a:ext cx="889000" cy="3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130577</xdr:rowOff>
    </xdr:from>
    <xdr:to>
      <xdr:col>4</xdr:col>
      <xdr:colOff>533400</xdr:colOff>
      <xdr:row>82</xdr:row>
      <xdr:rowOff>60727</xdr:rowOff>
    </xdr:to>
    <xdr:sp macro="" textlink="">
      <xdr:nvSpPr>
        <xdr:cNvPr id="197" name="フローチャート : 判断 196"/>
        <xdr:cNvSpPr/>
      </xdr:nvSpPr>
      <xdr:spPr>
        <a:xfrm>
          <a:off x="3175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82</xdr:row>
      <xdr:rowOff>45504</xdr:rowOff>
    </xdr:from>
    <xdr:ext cx="762000" cy="259045"/>
    <xdr:sp macro="" textlink="">
      <xdr:nvSpPr>
        <xdr:cNvPr id="198" name="テキスト ボックス 197"/>
        <xdr:cNvSpPr txBox="1"/>
      </xdr:nvSpPr>
      <xdr:spPr>
        <a:xfrm>
          <a:off x="2844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124420</xdr:rowOff>
    </xdr:from>
    <xdr:to>
      <xdr:col>3</xdr:col>
      <xdr:colOff>279400</xdr:colOff>
      <xdr:row>81</xdr:row>
      <xdr:rowOff>131065</xdr:rowOff>
    </xdr:to>
    <xdr:cxnSp macro="">
      <xdr:nvCxnSpPr>
        <xdr:cNvPr id="199" name="直線コネクタ 198"/>
        <xdr:cNvCxnSpPr/>
      </xdr:nvCxnSpPr>
      <xdr:spPr>
        <a:xfrm>
          <a:off x="1447800" y="14011870"/>
          <a:ext cx="889000" cy="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168142</xdr:rowOff>
    </xdr:from>
    <xdr:to>
      <xdr:col>3</xdr:col>
      <xdr:colOff>330200</xdr:colOff>
      <xdr:row>82</xdr:row>
      <xdr:rowOff>98292</xdr:rowOff>
    </xdr:to>
    <xdr:sp macro="" textlink="">
      <xdr:nvSpPr>
        <xdr:cNvPr id="200" name="フローチャート : 判断 199"/>
        <xdr:cNvSpPr/>
      </xdr:nvSpPr>
      <xdr:spPr>
        <a:xfrm>
          <a:off x="2286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82</xdr:row>
      <xdr:rowOff>83069</xdr:rowOff>
    </xdr:from>
    <xdr:ext cx="762000" cy="259045"/>
    <xdr:sp macro="" textlink="">
      <xdr:nvSpPr>
        <xdr:cNvPr id="201" name="テキスト ボックス 200"/>
        <xdr:cNvSpPr txBox="1"/>
      </xdr:nvSpPr>
      <xdr:spPr>
        <a:xfrm>
          <a:off x="1955800" y="14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89595</xdr:rowOff>
    </xdr:from>
    <xdr:to>
      <xdr:col>2</xdr:col>
      <xdr:colOff>127000</xdr:colOff>
      <xdr:row>82</xdr:row>
      <xdr:rowOff>19745</xdr:rowOff>
    </xdr:to>
    <xdr:sp macro="" textlink="">
      <xdr:nvSpPr>
        <xdr:cNvPr id="202" name="フローチャート : 判断 201"/>
        <xdr:cNvSpPr/>
      </xdr:nvSpPr>
      <xdr:spPr>
        <a:xfrm>
          <a:off x="1397000" y="1397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82</xdr:row>
      <xdr:rowOff>4522</xdr:rowOff>
    </xdr:from>
    <xdr:ext cx="762000" cy="259045"/>
    <xdr:sp macro="" textlink="">
      <xdr:nvSpPr>
        <xdr:cNvPr id="203" name="テキスト ボックス 202"/>
        <xdr:cNvSpPr txBox="1"/>
      </xdr:nvSpPr>
      <xdr:spPr>
        <a:xfrm>
          <a:off x="1066800" y="1406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58167</xdr:rowOff>
    </xdr:from>
    <xdr:to>
      <xdr:col>7</xdr:col>
      <xdr:colOff>203200</xdr:colOff>
      <xdr:row>81</xdr:row>
      <xdr:rowOff>159767</xdr:rowOff>
    </xdr:to>
    <xdr:sp macro="" textlink="">
      <xdr:nvSpPr>
        <xdr:cNvPr id="209" name="円/楕円 208"/>
        <xdr:cNvSpPr/>
      </xdr:nvSpPr>
      <xdr:spPr>
        <a:xfrm>
          <a:off x="4902200" y="1394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80</xdr:row>
      <xdr:rowOff>74694</xdr:rowOff>
    </xdr:from>
    <xdr:ext cx="762000" cy="259045"/>
    <xdr:sp macro="" textlink="">
      <xdr:nvSpPr>
        <xdr:cNvPr id="210" name="人件費・物件費等の状況該当値テキスト"/>
        <xdr:cNvSpPr txBox="1"/>
      </xdr:nvSpPr>
      <xdr:spPr>
        <a:xfrm>
          <a:off x="5041900" y="1379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123,895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47231</xdr:rowOff>
    </xdr:from>
    <xdr:to>
      <xdr:col>6</xdr:col>
      <xdr:colOff>50800</xdr:colOff>
      <xdr:row>81</xdr:row>
      <xdr:rowOff>148831</xdr:rowOff>
    </xdr:to>
    <xdr:sp macro="" textlink="">
      <xdr:nvSpPr>
        <xdr:cNvPr id="211" name="円/楕円 210"/>
        <xdr:cNvSpPr/>
      </xdr:nvSpPr>
      <xdr:spPr>
        <a:xfrm>
          <a:off x="4064000" y="1393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79</xdr:row>
      <xdr:rowOff>159008</xdr:rowOff>
    </xdr:from>
    <xdr:ext cx="736600" cy="259045"/>
    <xdr:sp macro="" textlink="">
      <xdr:nvSpPr>
        <xdr:cNvPr id="212" name="テキスト ボックス 211"/>
        <xdr:cNvSpPr txBox="1"/>
      </xdr:nvSpPr>
      <xdr:spPr>
        <a:xfrm>
          <a:off x="3733800" y="1370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121,629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49104</xdr:rowOff>
    </xdr:from>
    <xdr:to>
      <xdr:col>4</xdr:col>
      <xdr:colOff>533400</xdr:colOff>
      <xdr:row>81</xdr:row>
      <xdr:rowOff>150704</xdr:rowOff>
    </xdr:to>
    <xdr:sp macro="" textlink="">
      <xdr:nvSpPr>
        <xdr:cNvPr id="213" name="円/楕円 212"/>
        <xdr:cNvSpPr/>
      </xdr:nvSpPr>
      <xdr:spPr>
        <a:xfrm>
          <a:off x="3175000" y="1393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79</xdr:row>
      <xdr:rowOff>160881</xdr:rowOff>
    </xdr:from>
    <xdr:ext cx="762000" cy="259045"/>
    <xdr:sp macro="" textlink="">
      <xdr:nvSpPr>
        <xdr:cNvPr id="214" name="テキスト ボックス 213"/>
        <xdr:cNvSpPr txBox="1"/>
      </xdr:nvSpPr>
      <xdr:spPr>
        <a:xfrm>
          <a:off x="2844800" y="13705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122,017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80265</xdr:rowOff>
    </xdr:from>
    <xdr:to>
      <xdr:col>3</xdr:col>
      <xdr:colOff>330200</xdr:colOff>
      <xdr:row>82</xdr:row>
      <xdr:rowOff>10415</xdr:rowOff>
    </xdr:to>
    <xdr:sp macro="" textlink="">
      <xdr:nvSpPr>
        <xdr:cNvPr id="215" name="円/楕円 214"/>
        <xdr:cNvSpPr/>
      </xdr:nvSpPr>
      <xdr:spPr>
        <a:xfrm>
          <a:off x="2286000" y="139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80</xdr:row>
      <xdr:rowOff>20592</xdr:rowOff>
    </xdr:from>
    <xdr:ext cx="762000" cy="259045"/>
    <xdr:sp macro="" textlink="">
      <xdr:nvSpPr>
        <xdr:cNvPr id="216" name="テキスト ボックス 215"/>
        <xdr:cNvSpPr txBox="1"/>
      </xdr:nvSpPr>
      <xdr:spPr>
        <a:xfrm>
          <a:off x="1955800" y="1373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128,474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73620</xdr:rowOff>
    </xdr:from>
    <xdr:to>
      <xdr:col>2</xdr:col>
      <xdr:colOff>127000</xdr:colOff>
      <xdr:row>82</xdr:row>
      <xdr:rowOff>3770</xdr:rowOff>
    </xdr:to>
    <xdr:sp macro="" textlink="">
      <xdr:nvSpPr>
        <xdr:cNvPr id="217" name="円/楕円 216"/>
        <xdr:cNvSpPr/>
      </xdr:nvSpPr>
      <xdr:spPr>
        <a:xfrm>
          <a:off x="1397000" y="1396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80</xdr:row>
      <xdr:rowOff>13947</xdr:rowOff>
    </xdr:from>
    <xdr:ext cx="762000" cy="259045"/>
    <xdr:sp macro="" textlink="">
      <xdr:nvSpPr>
        <xdr:cNvPr id="218" name="テキスト ボックス 217"/>
        <xdr:cNvSpPr txBox="1"/>
      </xdr:nvSpPr>
      <xdr:spPr>
        <a:xfrm>
          <a:off x="1066800" y="1372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127,097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500"/>
            </a:lnSpc>
          </a:pPr>
          <a:r>
            <a:rPr lang="ja-JP" altLang="ja-JP" sz="1300" b="0" i="0" baseline="0">
              <a:solidFill>
                <a:sysClr val="windowText" lastClr="000000"/>
              </a:solidFill>
              <a:latin typeface="+mn-ea"/>
              <a:ea typeface="+mn-ea"/>
              <a:cs typeface="+mn-cs"/>
            </a:rPr>
            <a:t>　平成</a:t>
          </a:r>
          <a:r>
            <a:rPr lang="en-US" altLang="ja-JP" sz="1300" b="0" i="0" baseline="0">
              <a:solidFill>
                <a:sysClr val="windowText" lastClr="000000"/>
              </a:solidFill>
              <a:latin typeface="+mn-ea"/>
              <a:ea typeface="+mn-ea"/>
              <a:cs typeface="+mn-cs"/>
            </a:rPr>
            <a:t>26</a:t>
          </a:r>
          <a:r>
            <a:rPr lang="ja-JP" altLang="ja-JP" sz="1300" b="0" i="0" baseline="0">
              <a:solidFill>
                <a:sysClr val="windowText" lastClr="000000"/>
              </a:solidFill>
              <a:latin typeface="+mn-ea"/>
              <a:ea typeface="+mn-ea"/>
              <a:cs typeface="+mn-cs"/>
            </a:rPr>
            <a:t>年度も依然類似団体と比較して</a:t>
          </a:r>
          <a:r>
            <a:rPr lang="en-US" altLang="ja-JP" sz="1300" b="0" i="0" baseline="0">
              <a:solidFill>
                <a:sysClr val="windowText" lastClr="000000"/>
              </a:solidFill>
              <a:latin typeface="+mn-ea"/>
              <a:ea typeface="+mn-ea"/>
              <a:cs typeface="+mn-cs"/>
            </a:rPr>
            <a:t>6.6</a:t>
          </a:r>
          <a:r>
            <a:rPr lang="ja-JP" altLang="ja-JP" sz="1300" b="0" i="0" baseline="0">
              <a:solidFill>
                <a:sysClr val="windowText" lastClr="000000"/>
              </a:solidFill>
              <a:latin typeface="+mn-ea"/>
              <a:ea typeface="+mn-ea"/>
              <a:cs typeface="+mn-cs"/>
            </a:rPr>
            <a:t>％低く、類似団体平均をかなり下回っている。今後も過度に上昇しないよう適正化に努める。</a:t>
          </a:r>
          <a:endParaRPr lang="ja-JP" altLang="ja-JP" sz="1300">
            <a:solidFill>
              <a:sysClr val="windowText" lastClr="000000"/>
            </a:solidFill>
            <a:latin typeface="+mn-ea"/>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81</xdr:row>
      <xdr:rowOff>90170</xdr:rowOff>
    </xdr:from>
    <xdr:to>
      <xdr:col>24</xdr:col>
      <xdr:colOff>558800</xdr:colOff>
      <xdr:row>89</xdr:row>
      <xdr:rowOff>37677</xdr:rowOff>
    </xdr:to>
    <xdr:cxnSp macro="">
      <xdr:nvCxnSpPr>
        <xdr:cNvPr id="247" name="直線コネクタ 246"/>
        <xdr:cNvCxnSpPr/>
      </xdr:nvCxnSpPr>
      <xdr:spPr>
        <a:xfrm flipV="1">
          <a:off x="17018000" y="13977620"/>
          <a:ext cx="0" cy="1319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9754</xdr:rowOff>
    </xdr:from>
    <xdr:ext cx="762000" cy="259045"/>
    <xdr:sp macro="" textlink="">
      <xdr:nvSpPr>
        <xdr:cNvPr id="248" name="給与水準   （国との比較）最小値テキスト"/>
        <xdr:cNvSpPr txBox="1"/>
      </xdr:nvSpPr>
      <xdr:spPr>
        <a:xfrm>
          <a:off x="17106900" y="1526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89</xdr:row>
      <xdr:rowOff>37677</xdr:rowOff>
    </xdr:from>
    <xdr:to>
      <xdr:col>24</xdr:col>
      <xdr:colOff>647700</xdr:colOff>
      <xdr:row>89</xdr:row>
      <xdr:rowOff>37677</xdr:rowOff>
    </xdr:to>
    <xdr:cxnSp macro="">
      <xdr:nvCxnSpPr>
        <xdr:cNvPr id="249" name="直線コネクタ 248"/>
        <xdr:cNvCxnSpPr/>
      </xdr:nvCxnSpPr>
      <xdr:spPr>
        <a:xfrm>
          <a:off x="16929100" y="1529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0"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1" name="直線コネクタ 250"/>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127846</xdr:rowOff>
    </xdr:from>
    <xdr:to>
      <xdr:col>24</xdr:col>
      <xdr:colOff>558800</xdr:colOff>
      <xdr:row>82</xdr:row>
      <xdr:rowOff>151977</xdr:rowOff>
    </xdr:to>
    <xdr:cxnSp macro="">
      <xdr:nvCxnSpPr>
        <xdr:cNvPr id="252" name="直線コネクタ 251"/>
        <xdr:cNvCxnSpPr/>
      </xdr:nvCxnSpPr>
      <xdr:spPr>
        <a:xfrm>
          <a:off x="16179800" y="1418674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89764</xdr:rowOff>
    </xdr:from>
    <xdr:ext cx="762000" cy="259045"/>
    <xdr:sp macro="" textlink="">
      <xdr:nvSpPr>
        <xdr:cNvPr id="253" name="給与水準   （国との比較）平均値テキスト"/>
        <xdr:cNvSpPr txBox="1"/>
      </xdr:nvSpPr>
      <xdr:spPr>
        <a:xfrm>
          <a:off x="17106900" y="1466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54" name="フローチャート : 判断 253"/>
        <xdr:cNvSpPr/>
      </xdr:nvSpPr>
      <xdr:spPr>
        <a:xfrm>
          <a:off x="169672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82</xdr:row>
      <xdr:rowOff>127846</xdr:rowOff>
    </xdr:from>
    <xdr:to>
      <xdr:col>23</xdr:col>
      <xdr:colOff>406400</xdr:colOff>
      <xdr:row>86</xdr:row>
      <xdr:rowOff>77470</xdr:rowOff>
    </xdr:to>
    <xdr:cxnSp macro="">
      <xdr:nvCxnSpPr>
        <xdr:cNvPr id="255" name="直線コネクタ 254"/>
        <xdr:cNvCxnSpPr/>
      </xdr:nvCxnSpPr>
      <xdr:spPr>
        <a:xfrm flipV="1">
          <a:off x="15290800" y="14186746"/>
          <a:ext cx="889000" cy="6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6" name="フローチャート : 判断 255"/>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86</xdr:row>
      <xdr:rowOff>440</xdr:rowOff>
    </xdr:from>
    <xdr:ext cx="736600" cy="259045"/>
    <xdr:sp macro="" textlink="">
      <xdr:nvSpPr>
        <xdr:cNvPr id="257" name="テキスト ボックス 256"/>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77470</xdr:rowOff>
    </xdr:from>
    <xdr:to>
      <xdr:col>22</xdr:col>
      <xdr:colOff>203200</xdr:colOff>
      <xdr:row>86</xdr:row>
      <xdr:rowOff>93557</xdr:rowOff>
    </xdr:to>
    <xdr:cxnSp macro="">
      <xdr:nvCxnSpPr>
        <xdr:cNvPr id="258" name="直線コネクタ 257"/>
        <xdr:cNvCxnSpPr/>
      </xdr:nvCxnSpPr>
      <xdr:spPr>
        <a:xfrm flipV="1">
          <a:off x="14401800" y="1482217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27093</xdr:rowOff>
    </xdr:from>
    <xdr:to>
      <xdr:col>22</xdr:col>
      <xdr:colOff>254000</xdr:colOff>
      <xdr:row>89</xdr:row>
      <xdr:rowOff>128693</xdr:rowOff>
    </xdr:to>
    <xdr:sp macro="" textlink="">
      <xdr:nvSpPr>
        <xdr:cNvPr id="259" name="フローチャート : 判断 258"/>
        <xdr:cNvSpPr/>
      </xdr:nvSpPr>
      <xdr:spPr>
        <a:xfrm>
          <a:off x="15240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89</xdr:row>
      <xdr:rowOff>113470</xdr:rowOff>
    </xdr:from>
    <xdr:ext cx="762000" cy="259045"/>
    <xdr:sp macro="" textlink="">
      <xdr:nvSpPr>
        <xdr:cNvPr id="260" name="テキスト ボックス 259"/>
        <xdr:cNvSpPr txBox="1"/>
      </xdr:nvSpPr>
      <xdr:spPr>
        <a:xfrm>
          <a:off x="14909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71543</xdr:rowOff>
    </xdr:from>
    <xdr:to>
      <xdr:col>21</xdr:col>
      <xdr:colOff>0</xdr:colOff>
      <xdr:row>86</xdr:row>
      <xdr:rowOff>93557</xdr:rowOff>
    </xdr:to>
    <xdr:cxnSp macro="">
      <xdr:nvCxnSpPr>
        <xdr:cNvPr id="261" name="直線コネクタ 260"/>
        <xdr:cNvCxnSpPr/>
      </xdr:nvCxnSpPr>
      <xdr:spPr>
        <a:xfrm>
          <a:off x="13512800" y="14130443"/>
          <a:ext cx="889000" cy="70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43180</xdr:rowOff>
    </xdr:from>
    <xdr:to>
      <xdr:col>21</xdr:col>
      <xdr:colOff>50800</xdr:colOff>
      <xdr:row>89</xdr:row>
      <xdr:rowOff>144780</xdr:rowOff>
    </xdr:to>
    <xdr:sp macro="" textlink="">
      <xdr:nvSpPr>
        <xdr:cNvPr id="262" name="フローチャート : 判断 261"/>
        <xdr:cNvSpPr/>
      </xdr:nvSpPr>
      <xdr:spPr>
        <a:xfrm>
          <a:off x="14351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89</xdr:row>
      <xdr:rowOff>129557</xdr:rowOff>
    </xdr:from>
    <xdr:ext cx="762000" cy="259045"/>
    <xdr:sp macro="" textlink="">
      <xdr:nvSpPr>
        <xdr:cNvPr id="263" name="テキスト ボックス 262"/>
        <xdr:cNvSpPr txBox="1"/>
      </xdr:nvSpPr>
      <xdr:spPr>
        <a:xfrm>
          <a:off x="14020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69427</xdr:rowOff>
    </xdr:from>
    <xdr:to>
      <xdr:col>19</xdr:col>
      <xdr:colOff>533400</xdr:colOff>
      <xdr:row>85</xdr:row>
      <xdr:rowOff>171027</xdr:rowOff>
    </xdr:to>
    <xdr:sp macro="" textlink="">
      <xdr:nvSpPr>
        <xdr:cNvPr id="264" name="フローチャート :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85</xdr:row>
      <xdr:rowOff>155804</xdr:rowOff>
    </xdr:from>
    <xdr:ext cx="762000" cy="259045"/>
    <xdr:sp macro="" textlink="">
      <xdr:nvSpPr>
        <xdr:cNvPr id="265" name="テキスト ボックス 264"/>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101177</xdr:rowOff>
    </xdr:from>
    <xdr:to>
      <xdr:col>24</xdr:col>
      <xdr:colOff>609600</xdr:colOff>
      <xdr:row>83</xdr:row>
      <xdr:rowOff>31327</xdr:rowOff>
    </xdr:to>
    <xdr:sp macro="" textlink="">
      <xdr:nvSpPr>
        <xdr:cNvPr id="271" name="円/楕円 270"/>
        <xdr:cNvSpPr/>
      </xdr:nvSpPr>
      <xdr:spPr>
        <a:xfrm>
          <a:off x="16967200" y="1416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81</xdr:row>
      <xdr:rowOff>117704</xdr:rowOff>
    </xdr:from>
    <xdr:ext cx="762000" cy="259045"/>
    <xdr:sp macro="" textlink="">
      <xdr:nvSpPr>
        <xdr:cNvPr id="272" name="給与水準   （国との比較）該当値テキスト"/>
        <xdr:cNvSpPr txBox="1"/>
      </xdr:nvSpPr>
      <xdr:spPr>
        <a:xfrm>
          <a:off x="17106900" y="1400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77046</xdr:rowOff>
    </xdr:from>
    <xdr:to>
      <xdr:col>23</xdr:col>
      <xdr:colOff>457200</xdr:colOff>
      <xdr:row>83</xdr:row>
      <xdr:rowOff>7196</xdr:rowOff>
    </xdr:to>
    <xdr:sp macro="" textlink="">
      <xdr:nvSpPr>
        <xdr:cNvPr id="273" name="円/楕円 272"/>
        <xdr:cNvSpPr/>
      </xdr:nvSpPr>
      <xdr:spPr>
        <a:xfrm>
          <a:off x="16129000" y="1413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81</xdr:row>
      <xdr:rowOff>17373</xdr:rowOff>
    </xdr:from>
    <xdr:ext cx="736600" cy="259045"/>
    <xdr:sp macro="" textlink="">
      <xdr:nvSpPr>
        <xdr:cNvPr id="274" name="テキスト ボックス 273"/>
        <xdr:cNvSpPr txBox="1"/>
      </xdr:nvSpPr>
      <xdr:spPr>
        <a:xfrm>
          <a:off x="15798800" y="1390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26670</xdr:rowOff>
    </xdr:from>
    <xdr:to>
      <xdr:col>22</xdr:col>
      <xdr:colOff>254000</xdr:colOff>
      <xdr:row>86</xdr:row>
      <xdr:rowOff>128270</xdr:rowOff>
    </xdr:to>
    <xdr:sp macro="" textlink="">
      <xdr:nvSpPr>
        <xdr:cNvPr id="275" name="円/楕円 274"/>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84</xdr:row>
      <xdr:rowOff>138447</xdr:rowOff>
    </xdr:from>
    <xdr:ext cx="762000" cy="259045"/>
    <xdr:sp macro="" textlink="">
      <xdr:nvSpPr>
        <xdr:cNvPr id="276" name="テキスト ボックス 275"/>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42757</xdr:rowOff>
    </xdr:from>
    <xdr:to>
      <xdr:col>21</xdr:col>
      <xdr:colOff>50800</xdr:colOff>
      <xdr:row>86</xdr:row>
      <xdr:rowOff>144357</xdr:rowOff>
    </xdr:to>
    <xdr:sp macro="" textlink="">
      <xdr:nvSpPr>
        <xdr:cNvPr id="277" name="円/楕円 276"/>
        <xdr:cNvSpPr/>
      </xdr:nvSpPr>
      <xdr:spPr>
        <a:xfrm>
          <a:off x="14351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84</xdr:row>
      <xdr:rowOff>154534</xdr:rowOff>
    </xdr:from>
    <xdr:ext cx="762000" cy="259045"/>
    <xdr:sp macro="" textlink="">
      <xdr:nvSpPr>
        <xdr:cNvPr id="278" name="テキスト ボックス 277"/>
        <xdr:cNvSpPr txBox="1"/>
      </xdr:nvSpPr>
      <xdr:spPr>
        <a:xfrm>
          <a:off x="14020800" y="1455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20743</xdr:rowOff>
    </xdr:from>
    <xdr:to>
      <xdr:col>19</xdr:col>
      <xdr:colOff>533400</xdr:colOff>
      <xdr:row>82</xdr:row>
      <xdr:rowOff>122343</xdr:rowOff>
    </xdr:to>
    <xdr:sp macro="" textlink="">
      <xdr:nvSpPr>
        <xdr:cNvPr id="279" name="円/楕円 278"/>
        <xdr:cNvSpPr/>
      </xdr:nvSpPr>
      <xdr:spPr>
        <a:xfrm>
          <a:off x="13462000" y="1407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80</xdr:row>
      <xdr:rowOff>132520</xdr:rowOff>
    </xdr:from>
    <xdr:ext cx="762000" cy="259045"/>
    <xdr:sp macro="" textlink="">
      <xdr:nvSpPr>
        <xdr:cNvPr id="280" name="テキスト ボックス 279"/>
        <xdr:cNvSpPr txBox="1"/>
      </xdr:nvSpPr>
      <xdr:spPr>
        <a:xfrm>
          <a:off x="13131800" y="1384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500"/>
            </a:lnSpc>
          </a:pPr>
          <a:r>
            <a:rPr lang="ja-JP" altLang="ja-JP" sz="1300" b="0" i="0" baseline="0">
              <a:solidFill>
                <a:sysClr val="windowText" lastClr="000000"/>
              </a:solidFill>
              <a:latin typeface="+mn-ea"/>
              <a:ea typeface="+mn-ea"/>
              <a:cs typeface="+mn-cs"/>
            </a:rPr>
            <a:t>　平成</a:t>
          </a:r>
          <a:r>
            <a:rPr lang="en-US" altLang="ja-JP" sz="1300" b="0" i="0" baseline="0">
              <a:solidFill>
                <a:sysClr val="windowText" lastClr="000000"/>
              </a:solidFill>
              <a:latin typeface="+mn-ea"/>
              <a:ea typeface="+mn-ea"/>
              <a:cs typeface="+mn-cs"/>
            </a:rPr>
            <a:t>17</a:t>
          </a:r>
          <a:r>
            <a:rPr lang="ja-JP" altLang="ja-JP" sz="1300" b="0" i="0" baseline="0">
              <a:solidFill>
                <a:sysClr val="windowText" lastClr="000000"/>
              </a:solidFill>
              <a:latin typeface="+mn-ea"/>
              <a:ea typeface="+mn-ea"/>
              <a:cs typeface="+mn-cs"/>
            </a:rPr>
            <a:t>年度に定員適正化計画を策定し、削減目標を定め適正化に努めた。</a:t>
          </a:r>
          <a:endParaRPr lang="ja-JP" altLang="ja-JP" sz="1300">
            <a:solidFill>
              <a:sysClr val="windowText" lastClr="000000"/>
            </a:solidFill>
            <a:latin typeface="+mn-ea"/>
            <a:ea typeface="+mn-ea"/>
            <a:cs typeface="+mn-cs"/>
          </a:endParaRPr>
        </a:p>
        <a:p>
          <a:pPr rtl="0" eaLnBrk="1" fontAlgn="auto" latinLnBrk="0" hangingPunct="1">
            <a:lnSpc>
              <a:spcPts val="1500"/>
            </a:lnSpc>
          </a:pPr>
          <a:r>
            <a:rPr lang="ja-JP" altLang="ja-JP" sz="1300" b="0" i="0" baseline="0">
              <a:solidFill>
                <a:sysClr val="windowText" lastClr="000000"/>
              </a:solidFill>
              <a:latin typeface="+mn-ea"/>
              <a:ea typeface="+mn-ea"/>
              <a:cs typeface="+mn-cs"/>
            </a:rPr>
            <a:t>　平成</a:t>
          </a:r>
          <a:r>
            <a:rPr lang="en-US" altLang="ja-JP" sz="1300" b="0" i="0" baseline="0">
              <a:solidFill>
                <a:sysClr val="windowText" lastClr="000000"/>
              </a:solidFill>
              <a:latin typeface="+mn-ea"/>
              <a:ea typeface="+mn-ea"/>
              <a:cs typeface="+mn-cs"/>
            </a:rPr>
            <a:t>26</a:t>
          </a:r>
          <a:r>
            <a:rPr lang="ja-JP" altLang="ja-JP" sz="1300" b="0" i="0" baseline="0">
              <a:solidFill>
                <a:sysClr val="windowText" lastClr="000000"/>
              </a:solidFill>
              <a:latin typeface="+mn-ea"/>
              <a:ea typeface="+mn-ea"/>
              <a:cs typeface="+mn-cs"/>
            </a:rPr>
            <a:t>年</a:t>
          </a:r>
          <a:r>
            <a:rPr lang="en-US" altLang="ja-JP" sz="1300" b="0" i="0" baseline="0">
              <a:solidFill>
                <a:sysClr val="windowText" lastClr="000000"/>
              </a:solidFill>
              <a:latin typeface="+mn-ea"/>
              <a:ea typeface="+mn-ea"/>
              <a:cs typeface="+mn-cs"/>
            </a:rPr>
            <a:t>4</a:t>
          </a:r>
          <a:r>
            <a:rPr lang="ja-JP" altLang="ja-JP" sz="1300" b="0" i="0" baseline="0">
              <a:solidFill>
                <a:sysClr val="windowText" lastClr="000000"/>
              </a:solidFill>
              <a:latin typeface="+mn-ea"/>
              <a:ea typeface="+mn-ea"/>
              <a:cs typeface="+mn-cs"/>
            </a:rPr>
            <a:t>月</a:t>
          </a:r>
          <a:r>
            <a:rPr lang="en-US" altLang="ja-JP" sz="1300" b="0" i="0" baseline="0">
              <a:solidFill>
                <a:sysClr val="windowText" lastClr="000000"/>
              </a:solidFill>
              <a:latin typeface="+mn-ea"/>
              <a:ea typeface="+mn-ea"/>
              <a:cs typeface="+mn-cs"/>
            </a:rPr>
            <a:t>1</a:t>
          </a:r>
          <a:r>
            <a:rPr lang="ja-JP" altLang="ja-JP" sz="1300" b="0" i="0" baseline="0">
              <a:solidFill>
                <a:sysClr val="windowText" lastClr="000000"/>
              </a:solidFill>
              <a:latin typeface="+mn-ea"/>
              <a:ea typeface="+mn-ea"/>
              <a:cs typeface="+mn-cs"/>
            </a:rPr>
            <a:t>日現在において</a:t>
          </a:r>
          <a:r>
            <a:rPr lang="ja-JP" altLang="en-US" sz="1300" b="0" i="0" baseline="0">
              <a:solidFill>
                <a:sysClr val="windowText" lastClr="000000"/>
              </a:solidFill>
              <a:latin typeface="+mn-ea"/>
              <a:ea typeface="+mn-ea"/>
              <a:cs typeface="+mn-cs"/>
            </a:rPr>
            <a:t>、過去</a:t>
          </a:r>
          <a:r>
            <a:rPr lang="en-US" altLang="ja-JP" sz="1300" b="0" i="0" baseline="0">
              <a:solidFill>
                <a:sysClr val="windowText" lastClr="000000"/>
              </a:solidFill>
              <a:latin typeface="+mn-ea"/>
              <a:ea typeface="+mn-ea"/>
              <a:cs typeface="+mn-cs"/>
            </a:rPr>
            <a:t>5</a:t>
          </a:r>
          <a:r>
            <a:rPr lang="ja-JP" altLang="en-US" sz="1300" b="0" i="0" baseline="0">
              <a:solidFill>
                <a:sysClr val="windowText" lastClr="000000"/>
              </a:solidFill>
              <a:latin typeface="+mn-ea"/>
              <a:ea typeface="+mn-ea"/>
              <a:cs typeface="+mn-cs"/>
            </a:rPr>
            <a:t>年間で</a:t>
          </a:r>
          <a:r>
            <a:rPr lang="en-US" altLang="ja-JP" sz="1300" b="0" i="0" baseline="0">
              <a:solidFill>
                <a:sysClr val="windowText" lastClr="000000"/>
              </a:solidFill>
              <a:latin typeface="+mn-ea"/>
              <a:ea typeface="+mn-ea"/>
              <a:cs typeface="+mn-cs"/>
            </a:rPr>
            <a:t>23</a:t>
          </a:r>
          <a:r>
            <a:rPr lang="ja-JP" altLang="ja-JP" sz="1300" b="0" i="0" baseline="0">
              <a:solidFill>
                <a:sysClr val="windowText" lastClr="000000"/>
              </a:solidFill>
              <a:latin typeface="+mn-ea"/>
              <a:ea typeface="+mn-ea"/>
              <a:cs typeface="+mn-cs"/>
            </a:rPr>
            <a:t>人減少しており計画を上回る削減数となり、類似団体とほぼ近い規模となった。</a:t>
          </a:r>
          <a:endParaRPr lang="en-US" altLang="ja-JP" sz="1300" b="0" i="0" baseline="0">
            <a:solidFill>
              <a:sysClr val="windowText" lastClr="000000"/>
            </a:solidFill>
            <a:latin typeface="+mn-ea"/>
            <a:ea typeface="+mn-ea"/>
            <a:cs typeface="+mn-cs"/>
          </a:endParaRPr>
        </a:p>
        <a:p>
          <a:pPr rtl="0" eaLnBrk="1" fontAlgn="auto" latinLnBrk="0" hangingPunct="1">
            <a:lnSpc>
              <a:spcPts val="1500"/>
            </a:lnSpc>
          </a:pPr>
          <a:r>
            <a:rPr lang="ja-JP" altLang="en-US" sz="1300" b="0" i="0" baseline="0">
              <a:solidFill>
                <a:sysClr val="windowText" lastClr="000000"/>
              </a:solidFill>
              <a:latin typeface="+mn-ea"/>
              <a:ea typeface="+mn-ea"/>
              <a:cs typeface="+mn-cs"/>
            </a:rPr>
            <a:t>　今後も、この状況を維持し適正化に努める。</a:t>
          </a:r>
          <a:endParaRPr lang="ja-JP" altLang="ja-JP" sz="1300">
            <a:solidFill>
              <a:sysClr val="windowText" lastClr="000000"/>
            </a:solidFill>
            <a:latin typeface="+mn-ea"/>
            <a:ea typeface="+mn-ea"/>
            <a:cs typeface="+mn-cs"/>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59</xdr:row>
      <xdr:rowOff>60113</xdr:rowOff>
    </xdr:from>
    <xdr:to>
      <xdr:col>24</xdr:col>
      <xdr:colOff>558800</xdr:colOff>
      <xdr:row>67</xdr:row>
      <xdr:rowOff>138995</xdr:rowOff>
    </xdr:to>
    <xdr:cxnSp macro="">
      <xdr:nvCxnSpPr>
        <xdr:cNvPr id="310" name="直線コネクタ 309"/>
        <xdr:cNvCxnSpPr/>
      </xdr:nvCxnSpPr>
      <xdr:spPr>
        <a:xfrm flipV="1">
          <a:off x="17018000" y="10175663"/>
          <a:ext cx="0" cy="1450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111072</xdr:rowOff>
    </xdr:from>
    <xdr:ext cx="762000" cy="259045"/>
    <xdr:sp macro="" textlink="">
      <xdr:nvSpPr>
        <xdr:cNvPr id="311" name="定員管理の状況最小値テキスト"/>
        <xdr:cNvSpPr txBox="1"/>
      </xdr:nvSpPr>
      <xdr:spPr>
        <a:xfrm>
          <a:off x="17106900" y="11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24</xdr:col>
      <xdr:colOff>469900</xdr:colOff>
      <xdr:row>67</xdr:row>
      <xdr:rowOff>138995</xdr:rowOff>
    </xdr:from>
    <xdr:to>
      <xdr:col>24</xdr:col>
      <xdr:colOff>647700</xdr:colOff>
      <xdr:row>67</xdr:row>
      <xdr:rowOff>138995</xdr:rowOff>
    </xdr:to>
    <xdr:cxnSp macro="">
      <xdr:nvCxnSpPr>
        <xdr:cNvPr id="312" name="直線コネクタ 311"/>
        <xdr:cNvCxnSpPr/>
      </xdr:nvCxnSpPr>
      <xdr:spPr>
        <a:xfrm>
          <a:off x="16929100" y="116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146490</xdr:rowOff>
    </xdr:from>
    <xdr:ext cx="762000" cy="259045"/>
    <xdr:sp macro="" textlink="">
      <xdr:nvSpPr>
        <xdr:cNvPr id="313" name="定員管理の状況最大値テキスト"/>
        <xdr:cNvSpPr txBox="1"/>
      </xdr:nvSpPr>
      <xdr:spPr>
        <a:xfrm>
          <a:off x="17106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24</xdr:col>
      <xdr:colOff>469900</xdr:colOff>
      <xdr:row>59</xdr:row>
      <xdr:rowOff>60113</xdr:rowOff>
    </xdr:from>
    <xdr:to>
      <xdr:col>24</xdr:col>
      <xdr:colOff>647700</xdr:colOff>
      <xdr:row>59</xdr:row>
      <xdr:rowOff>60113</xdr:rowOff>
    </xdr:to>
    <xdr:cxnSp macro="">
      <xdr:nvCxnSpPr>
        <xdr:cNvPr id="314" name="直線コネクタ 313"/>
        <xdr:cNvCxnSpPr/>
      </xdr:nvCxnSpPr>
      <xdr:spPr>
        <a:xfrm>
          <a:off x="16929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90029</xdr:rowOff>
    </xdr:from>
    <xdr:to>
      <xdr:col>24</xdr:col>
      <xdr:colOff>558800</xdr:colOff>
      <xdr:row>62</xdr:row>
      <xdr:rowOff>112819</xdr:rowOff>
    </xdr:to>
    <xdr:cxnSp macro="">
      <xdr:nvCxnSpPr>
        <xdr:cNvPr id="315" name="直線コネクタ 314"/>
        <xdr:cNvCxnSpPr/>
      </xdr:nvCxnSpPr>
      <xdr:spPr>
        <a:xfrm flipV="1">
          <a:off x="16179800" y="10719929"/>
          <a:ext cx="8382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56885</xdr:rowOff>
    </xdr:from>
    <xdr:ext cx="762000" cy="259045"/>
    <xdr:sp macro="" textlink="">
      <xdr:nvSpPr>
        <xdr:cNvPr id="316" name="定員管理の状況平均値テキスト"/>
        <xdr:cNvSpPr txBox="1"/>
      </xdr:nvSpPr>
      <xdr:spPr>
        <a:xfrm>
          <a:off x="17106900" y="1068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7" name="フローチャート : 判断 316"/>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62</xdr:row>
      <xdr:rowOff>112819</xdr:rowOff>
    </xdr:from>
    <xdr:to>
      <xdr:col>23</xdr:col>
      <xdr:colOff>406400</xdr:colOff>
      <xdr:row>62</xdr:row>
      <xdr:rowOff>146332</xdr:rowOff>
    </xdr:to>
    <xdr:cxnSp macro="">
      <xdr:nvCxnSpPr>
        <xdr:cNvPr id="318" name="直線コネクタ 317"/>
        <xdr:cNvCxnSpPr/>
      </xdr:nvCxnSpPr>
      <xdr:spPr>
        <a:xfrm flipV="1">
          <a:off x="15290800" y="10742719"/>
          <a:ext cx="889000" cy="3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84808</xdr:rowOff>
    </xdr:from>
    <xdr:to>
      <xdr:col>23</xdr:col>
      <xdr:colOff>457200</xdr:colOff>
      <xdr:row>63</xdr:row>
      <xdr:rowOff>14958</xdr:rowOff>
    </xdr:to>
    <xdr:sp macro="" textlink="">
      <xdr:nvSpPr>
        <xdr:cNvPr id="319" name="フローチャート : 判断 318"/>
        <xdr:cNvSpPr/>
      </xdr:nvSpPr>
      <xdr:spPr>
        <a:xfrm>
          <a:off x="16129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62</xdr:row>
      <xdr:rowOff>171185</xdr:rowOff>
    </xdr:from>
    <xdr:ext cx="736600" cy="259045"/>
    <xdr:sp macro="" textlink="">
      <xdr:nvSpPr>
        <xdr:cNvPr id="320" name="テキスト ボックス 319"/>
        <xdr:cNvSpPr txBox="1"/>
      </xdr:nvSpPr>
      <xdr:spPr>
        <a:xfrm>
          <a:off x="15798800" y="1080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146332</xdr:rowOff>
    </xdr:from>
    <xdr:to>
      <xdr:col>22</xdr:col>
      <xdr:colOff>203200</xdr:colOff>
      <xdr:row>63</xdr:row>
      <xdr:rowOff>8396</xdr:rowOff>
    </xdr:to>
    <xdr:cxnSp macro="">
      <xdr:nvCxnSpPr>
        <xdr:cNvPr id="321" name="直線コネクタ 320"/>
        <xdr:cNvCxnSpPr/>
      </xdr:nvCxnSpPr>
      <xdr:spPr>
        <a:xfrm flipV="1">
          <a:off x="14401800" y="10776232"/>
          <a:ext cx="8890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2" name="フローチャート : 判断 321"/>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61</xdr:row>
      <xdr:rowOff>30497</xdr:rowOff>
    </xdr:from>
    <xdr:ext cx="762000" cy="259045"/>
    <xdr:sp macro="" textlink="">
      <xdr:nvSpPr>
        <xdr:cNvPr id="323" name="テキスト ボックス 322"/>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166440</xdr:rowOff>
    </xdr:from>
    <xdr:to>
      <xdr:col>21</xdr:col>
      <xdr:colOff>0</xdr:colOff>
      <xdr:row>63</xdr:row>
      <xdr:rowOff>8396</xdr:rowOff>
    </xdr:to>
    <xdr:cxnSp macro="">
      <xdr:nvCxnSpPr>
        <xdr:cNvPr id="324" name="直線コネクタ 323"/>
        <xdr:cNvCxnSpPr/>
      </xdr:nvCxnSpPr>
      <xdr:spPr>
        <a:xfrm>
          <a:off x="13512800" y="10796340"/>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103576</xdr:rowOff>
    </xdr:from>
    <xdr:to>
      <xdr:col>21</xdr:col>
      <xdr:colOff>50800</xdr:colOff>
      <xdr:row>63</xdr:row>
      <xdr:rowOff>33726</xdr:rowOff>
    </xdr:to>
    <xdr:sp macro="" textlink="">
      <xdr:nvSpPr>
        <xdr:cNvPr id="325" name="フローチャート : 判断 324"/>
        <xdr:cNvSpPr/>
      </xdr:nvSpPr>
      <xdr:spPr>
        <a:xfrm>
          <a:off x="14351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61</xdr:row>
      <xdr:rowOff>43903</xdr:rowOff>
    </xdr:from>
    <xdr:ext cx="762000" cy="259045"/>
    <xdr:sp macro="" textlink="">
      <xdr:nvSpPr>
        <xdr:cNvPr id="326" name="テキスト ボックス 325"/>
        <xdr:cNvSpPr txBox="1"/>
      </xdr:nvSpPr>
      <xdr:spPr>
        <a:xfrm>
          <a:off x="14020800" y="105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64699</xdr:rowOff>
    </xdr:from>
    <xdr:to>
      <xdr:col>19</xdr:col>
      <xdr:colOff>533400</xdr:colOff>
      <xdr:row>62</xdr:row>
      <xdr:rowOff>166299</xdr:rowOff>
    </xdr:to>
    <xdr:sp macro="" textlink="">
      <xdr:nvSpPr>
        <xdr:cNvPr id="327" name="フローチャート : 判断 326"/>
        <xdr:cNvSpPr/>
      </xdr:nvSpPr>
      <xdr:spPr>
        <a:xfrm>
          <a:off x="13462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61</xdr:row>
      <xdr:rowOff>5026</xdr:rowOff>
    </xdr:from>
    <xdr:ext cx="762000" cy="259045"/>
    <xdr:sp macro="" textlink="">
      <xdr:nvSpPr>
        <xdr:cNvPr id="328" name="テキスト ボックス 327"/>
        <xdr:cNvSpPr txBox="1"/>
      </xdr:nvSpPr>
      <xdr:spPr>
        <a:xfrm>
          <a:off x="13131800" y="1046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39229</xdr:rowOff>
    </xdr:from>
    <xdr:to>
      <xdr:col>24</xdr:col>
      <xdr:colOff>609600</xdr:colOff>
      <xdr:row>62</xdr:row>
      <xdr:rowOff>140829</xdr:rowOff>
    </xdr:to>
    <xdr:sp macro="" textlink="">
      <xdr:nvSpPr>
        <xdr:cNvPr id="334" name="円/楕円 333"/>
        <xdr:cNvSpPr/>
      </xdr:nvSpPr>
      <xdr:spPr>
        <a:xfrm>
          <a:off x="16967200" y="1066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61</xdr:row>
      <xdr:rowOff>55756</xdr:rowOff>
    </xdr:from>
    <xdr:ext cx="762000" cy="259045"/>
    <xdr:sp macro="" textlink="">
      <xdr:nvSpPr>
        <xdr:cNvPr id="335" name="定員管理の状況該当値テキスト"/>
        <xdr:cNvSpPr txBox="1"/>
      </xdr:nvSpPr>
      <xdr:spPr>
        <a:xfrm>
          <a:off x="17106900" y="1051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62019</xdr:rowOff>
    </xdr:from>
    <xdr:to>
      <xdr:col>23</xdr:col>
      <xdr:colOff>457200</xdr:colOff>
      <xdr:row>62</xdr:row>
      <xdr:rowOff>163619</xdr:rowOff>
    </xdr:to>
    <xdr:sp macro="" textlink="">
      <xdr:nvSpPr>
        <xdr:cNvPr id="336" name="円/楕円 335"/>
        <xdr:cNvSpPr/>
      </xdr:nvSpPr>
      <xdr:spPr>
        <a:xfrm>
          <a:off x="16129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61</xdr:row>
      <xdr:rowOff>2346</xdr:rowOff>
    </xdr:from>
    <xdr:ext cx="736600" cy="259045"/>
    <xdr:sp macro="" textlink="">
      <xdr:nvSpPr>
        <xdr:cNvPr id="337" name="テキスト ボックス 336"/>
        <xdr:cNvSpPr txBox="1"/>
      </xdr:nvSpPr>
      <xdr:spPr>
        <a:xfrm>
          <a:off x="15798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95532</xdr:rowOff>
    </xdr:from>
    <xdr:to>
      <xdr:col>22</xdr:col>
      <xdr:colOff>254000</xdr:colOff>
      <xdr:row>63</xdr:row>
      <xdr:rowOff>25682</xdr:rowOff>
    </xdr:to>
    <xdr:sp macro="" textlink="">
      <xdr:nvSpPr>
        <xdr:cNvPr id="338" name="円/楕円 337"/>
        <xdr:cNvSpPr/>
      </xdr:nvSpPr>
      <xdr:spPr>
        <a:xfrm>
          <a:off x="15240000" y="1072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63</xdr:row>
      <xdr:rowOff>10459</xdr:rowOff>
    </xdr:from>
    <xdr:ext cx="762000" cy="259045"/>
    <xdr:sp macro="" textlink="">
      <xdr:nvSpPr>
        <xdr:cNvPr id="339" name="テキスト ボックス 338"/>
        <xdr:cNvSpPr txBox="1"/>
      </xdr:nvSpPr>
      <xdr:spPr>
        <a:xfrm>
          <a:off x="14909800" y="1081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129046</xdr:rowOff>
    </xdr:from>
    <xdr:to>
      <xdr:col>21</xdr:col>
      <xdr:colOff>50800</xdr:colOff>
      <xdr:row>63</xdr:row>
      <xdr:rowOff>59196</xdr:rowOff>
    </xdr:to>
    <xdr:sp macro="" textlink="">
      <xdr:nvSpPr>
        <xdr:cNvPr id="340" name="円/楕円 339"/>
        <xdr:cNvSpPr/>
      </xdr:nvSpPr>
      <xdr:spPr>
        <a:xfrm>
          <a:off x="14351000" y="1075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63</xdr:row>
      <xdr:rowOff>43973</xdr:rowOff>
    </xdr:from>
    <xdr:ext cx="762000" cy="259045"/>
    <xdr:sp macro="" textlink="">
      <xdr:nvSpPr>
        <xdr:cNvPr id="341" name="テキスト ボックス 340"/>
        <xdr:cNvSpPr txBox="1"/>
      </xdr:nvSpPr>
      <xdr:spPr>
        <a:xfrm>
          <a:off x="14020800" y="1084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115640</xdr:rowOff>
    </xdr:from>
    <xdr:to>
      <xdr:col>19</xdr:col>
      <xdr:colOff>533400</xdr:colOff>
      <xdr:row>63</xdr:row>
      <xdr:rowOff>45790</xdr:rowOff>
    </xdr:to>
    <xdr:sp macro="" textlink="">
      <xdr:nvSpPr>
        <xdr:cNvPr id="342" name="円/楕円 341"/>
        <xdr:cNvSpPr/>
      </xdr:nvSpPr>
      <xdr:spPr>
        <a:xfrm>
          <a:off x="13462000" y="1074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63</xdr:row>
      <xdr:rowOff>30567</xdr:rowOff>
    </xdr:from>
    <xdr:ext cx="762000" cy="259045"/>
    <xdr:sp macro="" textlink="">
      <xdr:nvSpPr>
        <xdr:cNvPr id="343" name="テキスト ボックス 342"/>
        <xdr:cNvSpPr txBox="1"/>
      </xdr:nvSpPr>
      <xdr:spPr>
        <a:xfrm>
          <a:off x="13131800" y="1083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latin typeface="+mn-ea"/>
              <a:ea typeface="+mn-ea"/>
              <a:cs typeface="+mn-cs"/>
            </a:rPr>
            <a:t>　平成元年度以降、</a:t>
          </a:r>
          <a:r>
            <a:rPr lang="ja-JP" altLang="ja-JP" sz="1100">
              <a:solidFill>
                <a:sysClr val="windowText" lastClr="000000"/>
              </a:solidFill>
              <a:latin typeface="+mn-ea"/>
              <a:ea typeface="+mn-ea"/>
              <a:cs typeface="+mn-cs"/>
            </a:rPr>
            <a:t>町の将来を見越した社会資本整備を計画的に進め</a:t>
          </a:r>
          <a:r>
            <a:rPr lang="ja-JP" altLang="en-US" sz="1100">
              <a:solidFill>
                <a:sysClr val="windowText" lastClr="000000"/>
              </a:solidFill>
              <a:latin typeface="+mn-ea"/>
              <a:ea typeface="+mn-ea"/>
              <a:cs typeface="+mn-cs"/>
            </a:rPr>
            <a:t>てきたことで</a:t>
          </a:r>
          <a:r>
            <a:rPr lang="ja-JP" altLang="ja-JP" sz="1100">
              <a:solidFill>
                <a:sysClr val="windowText" lastClr="000000"/>
              </a:solidFill>
              <a:latin typeface="+mn-ea"/>
              <a:ea typeface="+mn-ea"/>
              <a:cs typeface="+mn-cs"/>
            </a:rPr>
            <a:t>、</a:t>
          </a:r>
          <a:r>
            <a:rPr lang="ja-JP" altLang="en-US" sz="1100">
              <a:solidFill>
                <a:sysClr val="windowText" lastClr="000000"/>
              </a:solidFill>
              <a:latin typeface="+mn-ea"/>
              <a:ea typeface="+mn-ea"/>
              <a:cs typeface="+mn-cs"/>
            </a:rPr>
            <a:t>毎年の</a:t>
          </a:r>
          <a:r>
            <a:rPr lang="ja-JP" altLang="ja-JP" sz="1100" b="0" i="0" baseline="0">
              <a:solidFill>
                <a:sysClr val="windowText" lastClr="000000"/>
              </a:solidFill>
              <a:latin typeface="+mn-ea"/>
              <a:ea typeface="+mn-ea"/>
              <a:cs typeface="+mn-cs"/>
            </a:rPr>
            <a:t>町債償還</a:t>
          </a:r>
          <a:r>
            <a:rPr lang="ja-JP" altLang="en-US" sz="1100" b="0" i="0" baseline="0">
              <a:solidFill>
                <a:sysClr val="windowText" lastClr="000000"/>
              </a:solidFill>
              <a:latin typeface="+mn-ea"/>
              <a:ea typeface="+mn-ea"/>
              <a:cs typeface="+mn-cs"/>
            </a:rPr>
            <a:t>額が</a:t>
          </a:r>
          <a:r>
            <a:rPr lang="ja-JP" altLang="ja-JP" sz="1100" b="0" i="0" baseline="0">
              <a:solidFill>
                <a:sysClr val="windowText" lastClr="000000"/>
              </a:solidFill>
              <a:latin typeface="+mn-ea"/>
              <a:ea typeface="+mn-ea"/>
              <a:cs typeface="+mn-cs"/>
            </a:rPr>
            <a:t>増加傾向にあった</a:t>
          </a:r>
          <a:r>
            <a:rPr lang="ja-JP" altLang="en-US" sz="1100" b="0" i="0" baseline="0">
              <a:solidFill>
                <a:sysClr val="windowText" lastClr="000000"/>
              </a:solidFill>
              <a:latin typeface="+mn-ea"/>
              <a:ea typeface="+mn-ea"/>
              <a:cs typeface="+mn-cs"/>
            </a:rPr>
            <a:t>ため</a:t>
          </a:r>
          <a:r>
            <a:rPr lang="ja-JP" altLang="ja-JP" sz="1100" b="0" i="0" baseline="0">
              <a:solidFill>
                <a:sysClr val="windowText" lastClr="000000"/>
              </a:solidFill>
              <a:latin typeface="+mn-ea"/>
              <a:ea typeface="+mn-ea"/>
              <a:cs typeface="+mn-cs"/>
            </a:rPr>
            <a:t>、平成</a:t>
          </a:r>
          <a:r>
            <a:rPr lang="en-US" altLang="ja-JP" sz="1100" b="0" i="0" baseline="0">
              <a:solidFill>
                <a:sysClr val="windowText" lastClr="000000"/>
              </a:solidFill>
              <a:latin typeface="+mn-ea"/>
              <a:ea typeface="+mn-ea"/>
              <a:cs typeface="+mn-cs"/>
            </a:rPr>
            <a:t>18</a:t>
          </a:r>
          <a:r>
            <a:rPr lang="ja-JP" altLang="ja-JP" sz="1100" b="0" i="0" baseline="0">
              <a:solidFill>
                <a:sysClr val="windowText" lastClr="000000"/>
              </a:solidFill>
              <a:latin typeface="+mn-ea"/>
              <a:ea typeface="+mn-ea"/>
              <a:cs typeface="+mn-cs"/>
            </a:rPr>
            <a:t>年度に銀行等引受債について、世代間の負担の公平化と公債費負担の中長期的な平準化を図ることを目的に借換を実施し</a:t>
          </a:r>
          <a:r>
            <a:rPr lang="ja-JP" altLang="en-US" sz="1100" b="0" i="0" baseline="0">
              <a:solidFill>
                <a:sysClr val="windowText" lastClr="000000"/>
              </a:solidFill>
              <a:latin typeface="+mn-ea"/>
              <a:ea typeface="+mn-ea"/>
              <a:cs typeface="+mn-cs"/>
            </a:rPr>
            <a:t>たことで、</a:t>
          </a:r>
          <a:r>
            <a:rPr lang="ja-JP" altLang="ja-JP" sz="1100" b="0" i="0" baseline="0">
              <a:solidFill>
                <a:sysClr val="windowText" lastClr="000000"/>
              </a:solidFill>
              <a:latin typeface="+mn-ea"/>
              <a:ea typeface="+mn-ea"/>
              <a:cs typeface="+mn-cs"/>
            </a:rPr>
            <a:t>平成</a:t>
          </a:r>
          <a:r>
            <a:rPr lang="en-US" altLang="ja-JP" sz="1100" b="0" i="0" baseline="0">
              <a:solidFill>
                <a:sysClr val="windowText" lastClr="000000"/>
              </a:solidFill>
              <a:latin typeface="+mn-ea"/>
              <a:ea typeface="+mn-ea"/>
              <a:cs typeface="+mn-cs"/>
            </a:rPr>
            <a:t>19</a:t>
          </a:r>
          <a:r>
            <a:rPr lang="ja-JP" altLang="en-US" sz="1100" b="0" i="0" baseline="0">
              <a:solidFill>
                <a:sysClr val="windowText" lastClr="000000"/>
              </a:solidFill>
              <a:latin typeface="+mn-ea"/>
              <a:ea typeface="+mn-ea"/>
              <a:cs typeface="+mn-cs"/>
            </a:rPr>
            <a:t>年度以降、町債償還額が減少し、これに併せて</a:t>
          </a:r>
          <a:r>
            <a:rPr lang="ja-JP" altLang="ja-JP" sz="1100" b="0" i="0" baseline="0">
              <a:solidFill>
                <a:sysClr val="windowText" lastClr="000000"/>
              </a:solidFill>
              <a:latin typeface="+mn-ea"/>
              <a:ea typeface="+mn-ea"/>
              <a:cs typeface="+mn-cs"/>
            </a:rPr>
            <a:t>実質公債費</a:t>
          </a:r>
          <a:r>
            <a:rPr lang="ja-JP" altLang="en-US" sz="1100" b="0" i="0" baseline="0">
              <a:solidFill>
                <a:sysClr val="windowText" lastClr="000000"/>
              </a:solidFill>
              <a:latin typeface="+mn-ea"/>
              <a:ea typeface="+mn-ea"/>
              <a:cs typeface="+mn-cs"/>
            </a:rPr>
            <a:t>率も毎年減少してきた。</a:t>
          </a:r>
          <a:endParaRPr lang="en-US" altLang="ja-JP" sz="1100" b="0" i="0" baseline="0">
            <a:solidFill>
              <a:sysClr val="windowText" lastClr="000000"/>
            </a:solidFill>
            <a:latin typeface="+mn-ea"/>
            <a:ea typeface="+mn-ea"/>
            <a:cs typeface="+mn-cs"/>
          </a:endParaRPr>
        </a:p>
        <a:p>
          <a:pPr rtl="0">
            <a:lnSpc>
              <a:spcPts val="1300"/>
            </a:lnSpc>
          </a:pPr>
          <a:r>
            <a:rPr lang="ja-JP" altLang="en-US" sz="1100" b="0" i="0" baseline="0">
              <a:solidFill>
                <a:sysClr val="windowText" lastClr="000000"/>
              </a:solidFill>
              <a:latin typeface="+mn-ea"/>
              <a:ea typeface="+mn-ea"/>
              <a:cs typeface="+mn-cs"/>
            </a:rPr>
            <a:t>　しかし、平成</a:t>
          </a:r>
          <a:r>
            <a:rPr lang="en-US" altLang="ja-JP" sz="1100" b="0" i="0" baseline="0">
              <a:solidFill>
                <a:sysClr val="windowText" lastClr="000000"/>
              </a:solidFill>
              <a:latin typeface="+mn-ea"/>
              <a:ea typeface="+mn-ea"/>
              <a:cs typeface="+mn-cs"/>
            </a:rPr>
            <a:t>25</a:t>
          </a:r>
          <a:r>
            <a:rPr lang="ja-JP" altLang="en-US" sz="1100" b="0" i="0" baseline="0">
              <a:solidFill>
                <a:sysClr val="windowText" lastClr="000000"/>
              </a:solidFill>
              <a:latin typeface="+mn-ea"/>
              <a:ea typeface="+mn-ea"/>
              <a:cs typeface="+mn-cs"/>
            </a:rPr>
            <a:t>年度に</a:t>
          </a:r>
          <a:r>
            <a:rPr lang="ja-JP" altLang="en-US" sz="1100">
              <a:solidFill>
                <a:sysClr val="windowText" lastClr="000000"/>
              </a:solidFill>
              <a:latin typeface="+mn-ea"/>
              <a:ea typeface="+mn-ea"/>
              <a:cs typeface="+mn-cs"/>
            </a:rPr>
            <a:t>発行した</a:t>
          </a:r>
          <a:r>
            <a:rPr lang="ja-JP" altLang="ja-JP" sz="1100" b="0" i="0" baseline="0">
              <a:solidFill>
                <a:sysClr val="windowText" lastClr="000000"/>
              </a:solidFill>
              <a:latin typeface="+mn-ea"/>
              <a:ea typeface="+mn-ea"/>
              <a:cs typeface="+mn-cs"/>
            </a:rPr>
            <a:t>第三セクター等改革推進債</a:t>
          </a:r>
          <a:r>
            <a:rPr lang="ja-JP" altLang="en-US" sz="1100" b="0" i="0" baseline="0">
              <a:solidFill>
                <a:sysClr val="windowText" lastClr="000000"/>
              </a:solidFill>
              <a:latin typeface="+mn-ea"/>
              <a:ea typeface="+mn-ea"/>
              <a:cs typeface="+mn-cs"/>
            </a:rPr>
            <a:t>の町債</a:t>
          </a:r>
          <a:r>
            <a:rPr lang="ja-JP" altLang="ja-JP" sz="1100">
              <a:solidFill>
                <a:sysClr val="windowText" lastClr="000000"/>
              </a:solidFill>
              <a:latin typeface="+mn-ea"/>
              <a:ea typeface="+mn-ea"/>
              <a:cs typeface="+mn-cs"/>
            </a:rPr>
            <a:t>償還が開始する平成</a:t>
          </a:r>
          <a:r>
            <a:rPr lang="en-US" altLang="ja-JP" sz="1100">
              <a:solidFill>
                <a:sysClr val="windowText" lastClr="000000"/>
              </a:solidFill>
              <a:latin typeface="+mn-ea"/>
              <a:ea typeface="+mn-ea"/>
              <a:cs typeface="+mn-cs"/>
            </a:rPr>
            <a:t>26</a:t>
          </a:r>
          <a:r>
            <a:rPr lang="ja-JP" altLang="ja-JP" sz="1100">
              <a:solidFill>
                <a:sysClr val="windowText" lastClr="000000"/>
              </a:solidFill>
              <a:latin typeface="+mn-ea"/>
              <a:ea typeface="+mn-ea"/>
              <a:cs typeface="+mn-cs"/>
            </a:rPr>
            <a:t>年度</a:t>
          </a:r>
          <a:r>
            <a:rPr lang="ja-JP" altLang="en-US" sz="1100">
              <a:solidFill>
                <a:sysClr val="windowText" lastClr="000000"/>
              </a:solidFill>
              <a:latin typeface="+mn-ea"/>
              <a:ea typeface="+mn-ea"/>
              <a:cs typeface="+mn-cs"/>
            </a:rPr>
            <a:t>では、実質公債費比率は前年同率の</a:t>
          </a:r>
          <a:r>
            <a:rPr lang="en-US" altLang="ja-JP" sz="1100">
              <a:solidFill>
                <a:sysClr val="windowText" lastClr="000000"/>
              </a:solidFill>
              <a:latin typeface="+mn-ea"/>
              <a:ea typeface="+mn-ea"/>
              <a:cs typeface="+mn-cs"/>
            </a:rPr>
            <a:t>15.5</a:t>
          </a:r>
          <a:r>
            <a:rPr lang="ja-JP" altLang="en-US" sz="1100">
              <a:solidFill>
                <a:sysClr val="windowText" lastClr="000000"/>
              </a:solidFill>
              <a:latin typeface="+mn-ea"/>
              <a:ea typeface="+mn-ea"/>
              <a:cs typeface="+mn-cs"/>
            </a:rPr>
            <a:t>％となった。</a:t>
          </a:r>
          <a:endParaRPr lang="en-US" altLang="ja-JP" sz="1100">
            <a:solidFill>
              <a:sysClr val="windowText" lastClr="000000"/>
            </a:solidFill>
            <a:latin typeface="+mn-ea"/>
            <a:ea typeface="+mn-ea"/>
            <a:cs typeface="+mn-cs"/>
          </a:endParaRPr>
        </a:p>
        <a:p>
          <a:pPr rtl="0">
            <a:lnSpc>
              <a:spcPts val="1200"/>
            </a:lnSpc>
          </a:pPr>
          <a:r>
            <a:rPr lang="ja-JP" altLang="en-US" sz="1100">
              <a:solidFill>
                <a:sysClr val="windowText" lastClr="000000"/>
              </a:solidFill>
              <a:latin typeface="+mn-ea"/>
              <a:ea typeface="+mn-ea"/>
              <a:cs typeface="+mn-cs"/>
            </a:rPr>
            <a:t>　</a:t>
          </a:r>
          <a:r>
            <a:rPr lang="ja-JP" altLang="ja-JP" sz="1100">
              <a:solidFill>
                <a:schemeClr val="dk1"/>
              </a:solidFill>
              <a:latin typeface="+mn-ea"/>
              <a:ea typeface="+mn-ea"/>
              <a:cs typeface="+mn-cs"/>
            </a:rPr>
            <a:t>今後</a:t>
          </a:r>
          <a:r>
            <a:rPr lang="ja-JP" altLang="en-US" sz="1100">
              <a:solidFill>
                <a:schemeClr val="dk1"/>
              </a:solidFill>
              <a:latin typeface="+mn-ea"/>
              <a:ea typeface="+mn-ea"/>
              <a:cs typeface="+mn-cs"/>
            </a:rPr>
            <a:t>も、</a:t>
          </a:r>
          <a:r>
            <a:rPr lang="ja-JP" altLang="ja-JP" sz="1100">
              <a:solidFill>
                <a:schemeClr val="dk1"/>
              </a:solidFill>
              <a:latin typeface="+mn-ea"/>
              <a:ea typeface="+mn-ea"/>
              <a:cs typeface="+mn-cs"/>
            </a:rPr>
            <a:t>しばらくは増加が予想されるが、</a:t>
          </a:r>
          <a:r>
            <a:rPr lang="ja-JP" altLang="ja-JP" sz="1100" b="0" i="0" baseline="0">
              <a:solidFill>
                <a:schemeClr val="dk1"/>
              </a:solidFill>
              <a:latin typeface="+mn-ea"/>
              <a:ea typeface="+mn-ea"/>
              <a:cs typeface="+mn-cs"/>
            </a:rPr>
            <a:t>新規地方債発行の抑制等により償還額を縮減し、</a:t>
          </a:r>
          <a:r>
            <a:rPr lang="ja-JP" altLang="en-US" sz="1100" b="0" i="0" baseline="0">
              <a:solidFill>
                <a:schemeClr val="dk1"/>
              </a:solidFill>
              <a:latin typeface="+mn-ea"/>
              <a:ea typeface="+mn-ea"/>
              <a:cs typeface="+mn-cs"/>
            </a:rPr>
            <a:t>比率の減少</a:t>
          </a:r>
          <a:r>
            <a:rPr lang="ja-JP" altLang="ja-JP" sz="1100" b="0" i="0" baseline="0">
              <a:solidFill>
                <a:schemeClr val="dk1"/>
              </a:solidFill>
              <a:latin typeface="+mn-ea"/>
              <a:ea typeface="+mn-ea"/>
              <a:cs typeface="+mn-cs"/>
            </a:rPr>
            <a:t>に努める。</a:t>
          </a:r>
          <a:endParaRPr lang="ja-JP" altLang="ja-JP" sz="1100">
            <a:solidFill>
              <a:sysClr val="windowText" lastClr="000000"/>
            </a:solidFill>
            <a:latin typeface="+mn-ea"/>
            <a:ea typeface="+mn-ea"/>
            <a:cs typeface="+mn-cs"/>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36</xdr:row>
      <xdr:rowOff>96943</xdr:rowOff>
    </xdr:from>
    <xdr:to>
      <xdr:col>24</xdr:col>
      <xdr:colOff>558800</xdr:colOff>
      <xdr:row>45</xdr:row>
      <xdr:rowOff>146473</xdr:rowOff>
    </xdr:to>
    <xdr:cxnSp macro="">
      <xdr:nvCxnSpPr>
        <xdr:cNvPr id="372" name="直線コネクタ 371"/>
        <xdr:cNvCxnSpPr/>
      </xdr:nvCxnSpPr>
      <xdr:spPr>
        <a:xfrm flipV="1">
          <a:off x="17018000" y="6269143"/>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118550</xdr:rowOff>
    </xdr:from>
    <xdr:ext cx="762000" cy="259045"/>
    <xdr:sp macro="" textlink="">
      <xdr:nvSpPr>
        <xdr:cNvPr id="373" name="公債費負担の状況最小値テキスト"/>
        <xdr:cNvSpPr txBox="1"/>
      </xdr:nvSpPr>
      <xdr:spPr>
        <a:xfrm>
          <a:off x="17106900" y="78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45</xdr:row>
      <xdr:rowOff>146473</xdr:rowOff>
    </xdr:from>
    <xdr:to>
      <xdr:col>24</xdr:col>
      <xdr:colOff>647700</xdr:colOff>
      <xdr:row>45</xdr:row>
      <xdr:rowOff>146473</xdr:rowOff>
    </xdr:to>
    <xdr:cxnSp macro="">
      <xdr:nvCxnSpPr>
        <xdr:cNvPr id="374" name="直線コネクタ 373"/>
        <xdr:cNvCxnSpPr/>
      </xdr:nvCxnSpPr>
      <xdr:spPr>
        <a:xfrm>
          <a:off x="16929100" y="786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5"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6" name="直線コネクタ 375"/>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55033</xdr:rowOff>
    </xdr:from>
    <xdr:to>
      <xdr:col>24</xdr:col>
      <xdr:colOff>558800</xdr:colOff>
      <xdr:row>43</xdr:row>
      <xdr:rowOff>55033</xdr:rowOff>
    </xdr:to>
    <xdr:cxnSp macro="">
      <xdr:nvCxnSpPr>
        <xdr:cNvPr id="377" name="直線コネクタ 376"/>
        <xdr:cNvCxnSpPr/>
      </xdr:nvCxnSpPr>
      <xdr:spPr>
        <a:xfrm>
          <a:off x="16179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78"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79" name="フローチャート : 判断 378"/>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43</xdr:row>
      <xdr:rowOff>55033</xdr:rowOff>
    </xdr:from>
    <xdr:to>
      <xdr:col>23</xdr:col>
      <xdr:colOff>406400</xdr:colOff>
      <xdr:row>43</xdr:row>
      <xdr:rowOff>151554</xdr:rowOff>
    </xdr:to>
    <xdr:cxnSp macro="">
      <xdr:nvCxnSpPr>
        <xdr:cNvPr id="380" name="直線コネクタ 379"/>
        <xdr:cNvCxnSpPr/>
      </xdr:nvCxnSpPr>
      <xdr:spPr>
        <a:xfrm flipV="1">
          <a:off x="15290800" y="742738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81" name="フローチャート : 判断 380"/>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39</xdr:row>
      <xdr:rowOff>113047</xdr:rowOff>
    </xdr:from>
    <xdr:ext cx="736600" cy="259045"/>
    <xdr:sp macro="" textlink="">
      <xdr:nvSpPr>
        <xdr:cNvPr id="382" name="テキスト ボックス 381"/>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151554</xdr:rowOff>
    </xdr:from>
    <xdr:to>
      <xdr:col>22</xdr:col>
      <xdr:colOff>203200</xdr:colOff>
      <xdr:row>44</xdr:row>
      <xdr:rowOff>68580</xdr:rowOff>
    </xdr:to>
    <xdr:cxnSp macro="">
      <xdr:nvCxnSpPr>
        <xdr:cNvPr id="383" name="直線コネクタ 382"/>
        <xdr:cNvCxnSpPr/>
      </xdr:nvCxnSpPr>
      <xdr:spPr>
        <a:xfrm flipV="1">
          <a:off x="14401800" y="75239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41487</xdr:rowOff>
    </xdr:from>
    <xdr:to>
      <xdr:col>22</xdr:col>
      <xdr:colOff>254000</xdr:colOff>
      <xdr:row>41</xdr:row>
      <xdr:rowOff>143087</xdr:rowOff>
    </xdr:to>
    <xdr:sp macro="" textlink="">
      <xdr:nvSpPr>
        <xdr:cNvPr id="384" name="フローチャート : 判断 383"/>
        <xdr:cNvSpPr/>
      </xdr:nvSpPr>
      <xdr:spPr>
        <a:xfrm>
          <a:off x="15240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39</xdr:row>
      <xdr:rowOff>153264</xdr:rowOff>
    </xdr:from>
    <xdr:ext cx="762000" cy="259045"/>
    <xdr:sp macro="" textlink="">
      <xdr:nvSpPr>
        <xdr:cNvPr id="385" name="テキスト ボックス 384"/>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68580</xdr:rowOff>
    </xdr:from>
    <xdr:to>
      <xdr:col>21</xdr:col>
      <xdr:colOff>0</xdr:colOff>
      <xdr:row>44</xdr:row>
      <xdr:rowOff>76623</xdr:rowOff>
    </xdr:to>
    <xdr:cxnSp macro="">
      <xdr:nvCxnSpPr>
        <xdr:cNvPr id="386" name="直線コネクタ 385"/>
        <xdr:cNvCxnSpPr/>
      </xdr:nvCxnSpPr>
      <xdr:spPr>
        <a:xfrm flipV="1">
          <a:off x="13512800" y="76123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87" name="フローチャート : 判断 386"/>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40</xdr:row>
      <xdr:rowOff>30073</xdr:rowOff>
    </xdr:from>
    <xdr:ext cx="762000" cy="259045"/>
    <xdr:sp macro="" textlink="">
      <xdr:nvSpPr>
        <xdr:cNvPr id="388" name="テキスト ボックス 387"/>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89" name="フローチャート : 判断 38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40</xdr:row>
      <xdr:rowOff>62247</xdr:rowOff>
    </xdr:from>
    <xdr:ext cx="762000" cy="259045"/>
    <xdr:sp macro="" textlink="">
      <xdr:nvSpPr>
        <xdr:cNvPr id="390" name="テキスト ボックス 389"/>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4233</xdr:rowOff>
    </xdr:from>
    <xdr:to>
      <xdr:col>24</xdr:col>
      <xdr:colOff>609600</xdr:colOff>
      <xdr:row>43</xdr:row>
      <xdr:rowOff>105833</xdr:rowOff>
    </xdr:to>
    <xdr:sp macro="" textlink="">
      <xdr:nvSpPr>
        <xdr:cNvPr id="396" name="円/楕円 395"/>
        <xdr:cNvSpPr/>
      </xdr:nvSpPr>
      <xdr:spPr>
        <a:xfrm>
          <a:off x="16967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42</xdr:row>
      <xdr:rowOff>147760</xdr:rowOff>
    </xdr:from>
    <xdr:ext cx="762000" cy="259045"/>
    <xdr:sp macro="" textlink="">
      <xdr:nvSpPr>
        <xdr:cNvPr id="397" name="公債費負担の状況該当値テキスト"/>
        <xdr:cNvSpPr txBox="1"/>
      </xdr:nvSpPr>
      <xdr:spPr>
        <a:xfrm>
          <a:off x="17106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4233</xdr:rowOff>
    </xdr:from>
    <xdr:to>
      <xdr:col>23</xdr:col>
      <xdr:colOff>457200</xdr:colOff>
      <xdr:row>43</xdr:row>
      <xdr:rowOff>105833</xdr:rowOff>
    </xdr:to>
    <xdr:sp macro="" textlink="">
      <xdr:nvSpPr>
        <xdr:cNvPr id="398" name="円/楕円 397"/>
        <xdr:cNvSpPr/>
      </xdr:nvSpPr>
      <xdr:spPr>
        <a:xfrm>
          <a:off x="16129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43</xdr:row>
      <xdr:rowOff>90610</xdr:rowOff>
    </xdr:from>
    <xdr:ext cx="736600" cy="259045"/>
    <xdr:sp macro="" textlink="">
      <xdr:nvSpPr>
        <xdr:cNvPr id="399" name="テキスト ボックス 398"/>
        <xdr:cNvSpPr txBox="1"/>
      </xdr:nvSpPr>
      <xdr:spPr>
        <a:xfrm>
          <a:off x="15798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100754</xdr:rowOff>
    </xdr:from>
    <xdr:to>
      <xdr:col>22</xdr:col>
      <xdr:colOff>254000</xdr:colOff>
      <xdr:row>44</xdr:row>
      <xdr:rowOff>30904</xdr:rowOff>
    </xdr:to>
    <xdr:sp macro="" textlink="">
      <xdr:nvSpPr>
        <xdr:cNvPr id="400" name="円/楕円 399"/>
        <xdr:cNvSpPr/>
      </xdr:nvSpPr>
      <xdr:spPr>
        <a:xfrm>
          <a:off x="15240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44</xdr:row>
      <xdr:rowOff>15681</xdr:rowOff>
    </xdr:from>
    <xdr:ext cx="762000" cy="259045"/>
    <xdr:sp macro="" textlink="">
      <xdr:nvSpPr>
        <xdr:cNvPr id="401" name="テキスト ボックス 400"/>
        <xdr:cNvSpPr txBox="1"/>
      </xdr:nvSpPr>
      <xdr:spPr>
        <a:xfrm>
          <a:off x="14909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17780</xdr:rowOff>
    </xdr:from>
    <xdr:to>
      <xdr:col>21</xdr:col>
      <xdr:colOff>50800</xdr:colOff>
      <xdr:row>44</xdr:row>
      <xdr:rowOff>119380</xdr:rowOff>
    </xdr:to>
    <xdr:sp macro="" textlink="">
      <xdr:nvSpPr>
        <xdr:cNvPr id="402" name="円/楕円 401"/>
        <xdr:cNvSpPr/>
      </xdr:nvSpPr>
      <xdr:spPr>
        <a:xfrm>
          <a:off x="14351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44</xdr:row>
      <xdr:rowOff>104157</xdr:rowOff>
    </xdr:from>
    <xdr:ext cx="762000" cy="259045"/>
    <xdr:sp macro="" textlink="">
      <xdr:nvSpPr>
        <xdr:cNvPr id="403" name="テキスト ボックス 402"/>
        <xdr:cNvSpPr txBox="1"/>
      </xdr:nvSpPr>
      <xdr:spPr>
        <a:xfrm>
          <a:off x="14020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25823</xdr:rowOff>
    </xdr:from>
    <xdr:to>
      <xdr:col>19</xdr:col>
      <xdr:colOff>533400</xdr:colOff>
      <xdr:row>44</xdr:row>
      <xdr:rowOff>127423</xdr:rowOff>
    </xdr:to>
    <xdr:sp macro="" textlink="">
      <xdr:nvSpPr>
        <xdr:cNvPr id="404" name="円/楕円 403"/>
        <xdr:cNvSpPr/>
      </xdr:nvSpPr>
      <xdr:spPr>
        <a:xfrm>
          <a:off x="13462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44</xdr:row>
      <xdr:rowOff>112200</xdr:rowOff>
    </xdr:from>
    <xdr:ext cx="762000" cy="259045"/>
    <xdr:sp macro="" textlink="">
      <xdr:nvSpPr>
        <xdr:cNvPr id="405" name="テキスト ボックス 404"/>
        <xdr:cNvSpPr txBox="1"/>
      </xdr:nvSpPr>
      <xdr:spPr>
        <a:xfrm>
          <a:off x="13131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[246.1%]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lang="ja-JP" altLang="ja-JP" sz="1300" b="0" i="0" baseline="0">
              <a:solidFill>
                <a:srgbClr val="0000FF"/>
              </a:solidFill>
              <a:latin typeface="+mn-ea"/>
              <a:ea typeface="+mn-ea"/>
              <a:cs typeface="+mn-cs"/>
            </a:rPr>
            <a:t>　</a:t>
          </a:r>
          <a:r>
            <a:rPr lang="ja-JP" altLang="ja-JP" sz="1300" b="0" i="0" baseline="0">
              <a:solidFill>
                <a:sysClr val="windowText" lastClr="000000"/>
              </a:solidFill>
              <a:latin typeface="+mn-ea"/>
              <a:ea typeface="+mn-ea"/>
              <a:cs typeface="+mn-cs"/>
            </a:rPr>
            <a:t>平成元年度以降</a:t>
          </a:r>
          <a:r>
            <a:rPr lang="ja-JP" altLang="en-US" sz="1300" b="0" i="0" baseline="0">
              <a:solidFill>
                <a:sysClr val="windowText" lastClr="000000"/>
              </a:solidFill>
              <a:latin typeface="+mn-ea"/>
              <a:ea typeface="+mn-ea"/>
              <a:cs typeface="+mn-cs"/>
            </a:rPr>
            <a:t>、</a:t>
          </a:r>
          <a:r>
            <a:rPr lang="ja-JP" altLang="ja-JP" sz="1300">
              <a:solidFill>
                <a:sysClr val="windowText" lastClr="000000"/>
              </a:solidFill>
              <a:latin typeface="+mn-ea"/>
              <a:ea typeface="+mn-ea"/>
              <a:cs typeface="+mn-cs"/>
            </a:rPr>
            <a:t>町の将来を見越した社会資本整備を計画的に進め、事業の財源とし</a:t>
          </a:r>
          <a:r>
            <a:rPr lang="ja-JP" altLang="en-US" sz="1300">
              <a:solidFill>
                <a:sysClr val="windowText" lastClr="000000"/>
              </a:solidFill>
              <a:latin typeface="+mn-ea"/>
              <a:ea typeface="+mn-ea"/>
              <a:cs typeface="+mn-cs"/>
            </a:rPr>
            <a:t>てき</a:t>
          </a:r>
          <a:r>
            <a:rPr lang="ja-JP" altLang="ja-JP" sz="1300">
              <a:solidFill>
                <a:sysClr val="windowText" lastClr="000000"/>
              </a:solidFill>
              <a:latin typeface="+mn-ea"/>
              <a:ea typeface="+mn-ea"/>
              <a:cs typeface="+mn-cs"/>
            </a:rPr>
            <a:t>た地方債や、</a:t>
          </a:r>
          <a:r>
            <a:rPr lang="ja-JP" altLang="en-US" sz="1300">
              <a:solidFill>
                <a:sysClr val="windowText" lastClr="000000"/>
              </a:solidFill>
              <a:latin typeface="+mn-ea"/>
              <a:ea typeface="+mn-ea"/>
              <a:cs typeface="+mn-cs"/>
            </a:rPr>
            <a:t>平成</a:t>
          </a:r>
          <a:r>
            <a:rPr lang="en-US" altLang="ja-JP" sz="1300">
              <a:solidFill>
                <a:sysClr val="windowText" lastClr="000000"/>
              </a:solidFill>
              <a:latin typeface="+mn-ea"/>
              <a:ea typeface="+mn-ea"/>
              <a:cs typeface="+mn-cs"/>
            </a:rPr>
            <a:t>25</a:t>
          </a:r>
          <a:r>
            <a:rPr lang="ja-JP" altLang="ja-JP" sz="1300">
              <a:solidFill>
                <a:sysClr val="windowText" lastClr="000000"/>
              </a:solidFill>
              <a:latin typeface="+mn-ea"/>
              <a:ea typeface="+mn-ea"/>
              <a:cs typeface="+mn-cs"/>
            </a:rPr>
            <a:t>年度</a:t>
          </a:r>
          <a:r>
            <a:rPr lang="ja-JP" altLang="en-US" sz="1300">
              <a:solidFill>
                <a:sysClr val="windowText" lastClr="000000"/>
              </a:solidFill>
              <a:latin typeface="+mn-ea"/>
              <a:ea typeface="+mn-ea"/>
              <a:cs typeface="+mn-cs"/>
            </a:rPr>
            <a:t>に発行した、</a:t>
          </a:r>
          <a:r>
            <a:rPr lang="ja-JP" altLang="ja-JP" sz="1300" b="0" i="0" baseline="0">
              <a:solidFill>
                <a:sysClr val="windowText" lastClr="000000"/>
              </a:solidFill>
              <a:latin typeface="+mn-lt"/>
              <a:ea typeface="+mn-ea"/>
              <a:cs typeface="+mn-cs"/>
            </a:rPr>
            <a:t>第三セクター等改革推進債</a:t>
          </a:r>
          <a:r>
            <a:rPr lang="ja-JP" altLang="en-US" sz="1300" b="0" i="0" baseline="0">
              <a:solidFill>
                <a:sysClr val="windowText" lastClr="000000"/>
              </a:solidFill>
              <a:latin typeface="+mn-lt"/>
              <a:ea typeface="+mn-ea"/>
              <a:cs typeface="+mn-cs"/>
            </a:rPr>
            <a:t>の</a:t>
          </a:r>
          <a:r>
            <a:rPr lang="ja-JP" altLang="ja-JP" sz="1300">
              <a:solidFill>
                <a:sysClr val="windowText" lastClr="000000"/>
              </a:solidFill>
              <a:latin typeface="+mn-ea"/>
              <a:ea typeface="+mn-ea"/>
              <a:cs typeface="+mn-cs"/>
            </a:rPr>
            <a:t>残高</a:t>
          </a:r>
          <a:r>
            <a:rPr lang="ja-JP" altLang="en-US" sz="1300">
              <a:solidFill>
                <a:sysClr val="windowText" lastClr="000000"/>
              </a:solidFill>
              <a:latin typeface="+mn-ea"/>
              <a:ea typeface="+mn-ea"/>
              <a:cs typeface="+mn-cs"/>
            </a:rPr>
            <a:t>等</a:t>
          </a:r>
          <a:r>
            <a:rPr lang="ja-JP" altLang="ja-JP" sz="1300">
              <a:solidFill>
                <a:sysClr val="windowText" lastClr="000000"/>
              </a:solidFill>
              <a:latin typeface="+mn-ea"/>
              <a:ea typeface="+mn-ea"/>
              <a:cs typeface="+mn-cs"/>
            </a:rPr>
            <a:t>が累積していることが、</a:t>
          </a:r>
          <a:r>
            <a:rPr lang="ja-JP" altLang="ja-JP" sz="1300" b="0" i="0" baseline="0">
              <a:solidFill>
                <a:sysClr val="windowText" lastClr="000000"/>
              </a:solidFill>
              <a:latin typeface="+mn-ea"/>
              <a:ea typeface="+mn-ea"/>
              <a:cs typeface="+mn-cs"/>
            </a:rPr>
            <a:t>類似団体</a:t>
          </a:r>
          <a:r>
            <a:rPr lang="ja-JP" altLang="en-US" sz="1300" b="0" i="0" baseline="0">
              <a:solidFill>
                <a:sysClr val="windowText" lastClr="000000"/>
              </a:solidFill>
              <a:latin typeface="+mn-ea"/>
              <a:ea typeface="+mn-ea"/>
              <a:cs typeface="+mn-cs"/>
            </a:rPr>
            <a:t>平均</a:t>
          </a:r>
          <a:r>
            <a:rPr lang="ja-JP" altLang="ja-JP" sz="1300" b="0" i="0" baseline="0">
              <a:solidFill>
                <a:sysClr val="windowText" lastClr="000000"/>
              </a:solidFill>
              <a:latin typeface="+mn-ea"/>
              <a:ea typeface="+mn-ea"/>
              <a:cs typeface="+mn-cs"/>
            </a:rPr>
            <a:t>と比較して大幅に上回る</a:t>
          </a:r>
          <a:r>
            <a:rPr lang="ja-JP" altLang="en-US" sz="1300" b="0" i="0" baseline="0">
              <a:solidFill>
                <a:sysClr val="windowText" lastClr="000000"/>
              </a:solidFill>
              <a:latin typeface="+mn-ea"/>
              <a:ea typeface="+mn-ea"/>
              <a:cs typeface="+mn-cs"/>
            </a:rPr>
            <a:t>要因となっている。</a:t>
          </a:r>
          <a:endParaRPr lang="en-US" altLang="ja-JP" sz="1300" b="0" i="0" baseline="0">
            <a:solidFill>
              <a:sysClr val="windowText" lastClr="000000"/>
            </a:solidFill>
            <a:latin typeface="+mn-ea"/>
            <a:ea typeface="+mn-ea"/>
            <a:cs typeface="+mn-cs"/>
          </a:endParaRPr>
        </a:p>
        <a:p>
          <a:r>
            <a:rPr lang="ja-JP" altLang="en-US" sz="1300" b="0" i="0" baseline="0">
              <a:solidFill>
                <a:sysClr val="windowText" lastClr="000000"/>
              </a:solidFill>
              <a:latin typeface="+mn-ea"/>
              <a:ea typeface="+mn-ea"/>
              <a:cs typeface="+mn-cs"/>
            </a:rPr>
            <a:t>　</a:t>
          </a:r>
          <a:r>
            <a:rPr lang="ja-JP" altLang="ja-JP" sz="1300" b="0" i="0" baseline="0">
              <a:solidFill>
                <a:sysClr val="windowText" lastClr="000000"/>
              </a:solidFill>
              <a:latin typeface="+mn-ea"/>
              <a:ea typeface="+mn-ea"/>
              <a:cs typeface="+mn-cs"/>
            </a:rPr>
            <a:t>しかし、本町では早期に社会基盤整備に着手したため、今後は毎年減少していくことが見込まれる。</a:t>
          </a:r>
          <a:endParaRPr lang="ja-JP" altLang="ja-JP" sz="1400">
            <a:solidFill>
              <a:sysClr val="windowText" lastClr="000000"/>
            </a:solidFill>
            <a:latin typeface="+mn-ea"/>
            <a:ea typeface="+mn-ea"/>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14</xdr:row>
      <xdr:rowOff>50800</xdr:rowOff>
    </xdr:from>
    <xdr:to>
      <xdr:col>24</xdr:col>
      <xdr:colOff>558800</xdr:colOff>
      <xdr:row>21</xdr:row>
      <xdr:rowOff>38329</xdr:rowOff>
    </xdr:to>
    <xdr:cxnSp macro="">
      <xdr:nvCxnSpPr>
        <xdr:cNvPr id="432" name="直線コネクタ 431"/>
        <xdr:cNvCxnSpPr/>
      </xdr:nvCxnSpPr>
      <xdr:spPr>
        <a:xfrm flipV="1">
          <a:off x="17018000" y="2451100"/>
          <a:ext cx="0" cy="1187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10406</xdr:rowOff>
    </xdr:from>
    <xdr:ext cx="762000" cy="259045"/>
    <xdr:sp macro="" textlink="">
      <xdr:nvSpPr>
        <xdr:cNvPr id="433" name="将来負担の状況最小値テキスト"/>
        <xdr:cNvSpPr txBox="1"/>
      </xdr:nvSpPr>
      <xdr:spPr>
        <a:xfrm>
          <a:off x="17106900" y="36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21</xdr:row>
      <xdr:rowOff>38329</xdr:rowOff>
    </xdr:from>
    <xdr:to>
      <xdr:col>24</xdr:col>
      <xdr:colOff>647700</xdr:colOff>
      <xdr:row>21</xdr:row>
      <xdr:rowOff>38329</xdr:rowOff>
    </xdr:to>
    <xdr:cxnSp macro="">
      <xdr:nvCxnSpPr>
        <xdr:cNvPr id="434" name="直線コネクタ 433"/>
        <xdr:cNvCxnSpPr/>
      </xdr:nvCxnSpPr>
      <xdr:spPr>
        <a:xfrm>
          <a:off x="16929100" y="36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38329</xdr:rowOff>
    </xdr:from>
    <xdr:to>
      <xdr:col>24</xdr:col>
      <xdr:colOff>558800</xdr:colOff>
      <xdr:row>21</xdr:row>
      <xdr:rowOff>78867</xdr:rowOff>
    </xdr:to>
    <xdr:cxnSp macro="">
      <xdr:nvCxnSpPr>
        <xdr:cNvPr id="437" name="直線コネクタ 436"/>
        <xdr:cNvCxnSpPr/>
      </xdr:nvCxnSpPr>
      <xdr:spPr>
        <a:xfrm flipV="1">
          <a:off x="16179800" y="3638779"/>
          <a:ext cx="8382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80103</xdr:rowOff>
    </xdr:from>
    <xdr:ext cx="762000" cy="259045"/>
    <xdr:sp macro="" textlink="">
      <xdr:nvSpPr>
        <xdr:cNvPr id="438" name="将来負担の状況平均値テキスト"/>
        <xdr:cNvSpPr txBox="1"/>
      </xdr:nvSpPr>
      <xdr:spPr>
        <a:xfrm>
          <a:off x="17106900" y="248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63576</xdr:rowOff>
    </xdr:from>
    <xdr:to>
      <xdr:col>24</xdr:col>
      <xdr:colOff>609600</xdr:colOff>
      <xdr:row>15</xdr:row>
      <xdr:rowOff>165176</xdr:rowOff>
    </xdr:to>
    <xdr:sp macro="" textlink="">
      <xdr:nvSpPr>
        <xdr:cNvPr id="439" name="フローチャート : 判断 438"/>
        <xdr:cNvSpPr/>
      </xdr:nvSpPr>
      <xdr:spPr>
        <a:xfrm>
          <a:off x="169672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21</xdr:row>
      <xdr:rowOff>52806</xdr:rowOff>
    </xdr:from>
    <xdr:to>
      <xdr:col>23</xdr:col>
      <xdr:colOff>406400</xdr:colOff>
      <xdr:row>21</xdr:row>
      <xdr:rowOff>78867</xdr:rowOff>
    </xdr:to>
    <xdr:cxnSp macro="">
      <xdr:nvCxnSpPr>
        <xdr:cNvPr id="440" name="直線コネクタ 439"/>
        <xdr:cNvCxnSpPr/>
      </xdr:nvCxnSpPr>
      <xdr:spPr>
        <a:xfrm>
          <a:off x="15290800" y="3653256"/>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92050</xdr:rowOff>
    </xdr:from>
    <xdr:to>
      <xdr:col>23</xdr:col>
      <xdr:colOff>457200</xdr:colOff>
      <xdr:row>16</xdr:row>
      <xdr:rowOff>22200</xdr:rowOff>
    </xdr:to>
    <xdr:sp macro="" textlink="">
      <xdr:nvSpPr>
        <xdr:cNvPr id="441" name="フローチャート : 判断 440"/>
        <xdr:cNvSpPr/>
      </xdr:nvSpPr>
      <xdr:spPr>
        <a:xfrm>
          <a:off x="16129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14</xdr:row>
      <xdr:rowOff>32377</xdr:rowOff>
    </xdr:from>
    <xdr:ext cx="736600" cy="259045"/>
    <xdr:sp macro="" textlink="">
      <xdr:nvSpPr>
        <xdr:cNvPr id="442" name="テキスト ボックス 441"/>
        <xdr:cNvSpPr txBox="1"/>
      </xdr:nvSpPr>
      <xdr:spPr>
        <a:xfrm>
          <a:off x="15798800" y="24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52806</xdr:rowOff>
    </xdr:from>
    <xdr:to>
      <xdr:col>22</xdr:col>
      <xdr:colOff>203200</xdr:colOff>
      <xdr:row>21</xdr:row>
      <xdr:rowOff>75489</xdr:rowOff>
    </xdr:to>
    <xdr:cxnSp macro="">
      <xdr:nvCxnSpPr>
        <xdr:cNvPr id="443" name="直線コネクタ 442"/>
        <xdr:cNvCxnSpPr/>
      </xdr:nvCxnSpPr>
      <xdr:spPr>
        <a:xfrm flipV="1">
          <a:off x="14401800" y="3653256"/>
          <a:ext cx="889000" cy="2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124384</xdr:rowOff>
    </xdr:from>
    <xdr:to>
      <xdr:col>22</xdr:col>
      <xdr:colOff>254000</xdr:colOff>
      <xdr:row>16</xdr:row>
      <xdr:rowOff>54534</xdr:rowOff>
    </xdr:to>
    <xdr:sp macro="" textlink="">
      <xdr:nvSpPr>
        <xdr:cNvPr id="444" name="フローチャート : 判断 443"/>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14</xdr:row>
      <xdr:rowOff>64711</xdr:rowOff>
    </xdr:from>
    <xdr:ext cx="762000" cy="259045"/>
    <xdr:sp macro="" textlink="">
      <xdr:nvSpPr>
        <xdr:cNvPr id="445" name="テキスト ボックス 444"/>
        <xdr:cNvSpPr txBox="1"/>
      </xdr:nvSpPr>
      <xdr:spPr>
        <a:xfrm>
          <a:off x="14909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75489</xdr:rowOff>
    </xdr:from>
    <xdr:to>
      <xdr:col>21</xdr:col>
      <xdr:colOff>0</xdr:colOff>
      <xdr:row>21</xdr:row>
      <xdr:rowOff>94310</xdr:rowOff>
    </xdr:to>
    <xdr:cxnSp macro="">
      <xdr:nvCxnSpPr>
        <xdr:cNvPr id="446" name="直線コネクタ 445"/>
        <xdr:cNvCxnSpPr/>
      </xdr:nvCxnSpPr>
      <xdr:spPr>
        <a:xfrm flipV="1">
          <a:off x="13512800" y="3675939"/>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138862</xdr:rowOff>
    </xdr:from>
    <xdr:to>
      <xdr:col>21</xdr:col>
      <xdr:colOff>50800</xdr:colOff>
      <xdr:row>16</xdr:row>
      <xdr:rowOff>69012</xdr:rowOff>
    </xdr:to>
    <xdr:sp macro="" textlink="">
      <xdr:nvSpPr>
        <xdr:cNvPr id="447" name="フローチャート : 判断 446"/>
        <xdr:cNvSpPr/>
      </xdr:nvSpPr>
      <xdr:spPr>
        <a:xfrm>
          <a:off x="14351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14</xdr:row>
      <xdr:rowOff>79189</xdr:rowOff>
    </xdr:from>
    <xdr:ext cx="762000" cy="259045"/>
    <xdr:sp macro="" textlink="">
      <xdr:nvSpPr>
        <xdr:cNvPr id="448" name="テキスト ボックス 447"/>
        <xdr:cNvSpPr txBox="1"/>
      </xdr:nvSpPr>
      <xdr:spPr>
        <a:xfrm>
          <a:off x="14020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166370</xdr:rowOff>
    </xdr:from>
    <xdr:to>
      <xdr:col>19</xdr:col>
      <xdr:colOff>533400</xdr:colOff>
      <xdr:row>16</xdr:row>
      <xdr:rowOff>96520</xdr:rowOff>
    </xdr:to>
    <xdr:sp macro="" textlink="">
      <xdr:nvSpPr>
        <xdr:cNvPr id="449" name="フローチャート : 判断 448"/>
        <xdr:cNvSpPr/>
      </xdr:nvSpPr>
      <xdr:spPr>
        <a:xfrm>
          <a:off x="13462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14</xdr:row>
      <xdr:rowOff>106697</xdr:rowOff>
    </xdr:from>
    <xdr:ext cx="762000" cy="259045"/>
    <xdr:sp macro="" textlink="">
      <xdr:nvSpPr>
        <xdr:cNvPr id="450" name="テキスト ボックス 449"/>
        <xdr:cNvSpPr txBox="1"/>
      </xdr:nvSpPr>
      <xdr:spPr>
        <a:xfrm>
          <a:off x="13131800" y="25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20</xdr:row>
      <xdr:rowOff>158979</xdr:rowOff>
    </xdr:from>
    <xdr:to>
      <xdr:col>24</xdr:col>
      <xdr:colOff>609600</xdr:colOff>
      <xdr:row>21</xdr:row>
      <xdr:rowOff>89129</xdr:rowOff>
    </xdr:to>
    <xdr:sp macro="" textlink="">
      <xdr:nvSpPr>
        <xdr:cNvPr id="456" name="円/楕円 455"/>
        <xdr:cNvSpPr/>
      </xdr:nvSpPr>
      <xdr:spPr>
        <a:xfrm>
          <a:off x="16967200" y="358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20</xdr:row>
      <xdr:rowOff>54856</xdr:rowOff>
    </xdr:from>
    <xdr:ext cx="762000" cy="259045"/>
    <xdr:sp macro="" textlink="">
      <xdr:nvSpPr>
        <xdr:cNvPr id="457" name="将来負担の状況該当値テキスト"/>
        <xdr:cNvSpPr txBox="1"/>
      </xdr:nvSpPr>
      <xdr:spPr>
        <a:xfrm>
          <a:off x="17106900" y="348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246.1</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28067</xdr:rowOff>
    </xdr:from>
    <xdr:to>
      <xdr:col>23</xdr:col>
      <xdr:colOff>457200</xdr:colOff>
      <xdr:row>21</xdr:row>
      <xdr:rowOff>129667</xdr:rowOff>
    </xdr:to>
    <xdr:sp macro="" textlink="">
      <xdr:nvSpPr>
        <xdr:cNvPr id="458" name="円/楕円 457"/>
        <xdr:cNvSpPr/>
      </xdr:nvSpPr>
      <xdr:spPr>
        <a:xfrm>
          <a:off x="16129000" y="362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21</xdr:row>
      <xdr:rowOff>114444</xdr:rowOff>
    </xdr:from>
    <xdr:ext cx="736600" cy="259045"/>
    <xdr:sp macro="" textlink="">
      <xdr:nvSpPr>
        <xdr:cNvPr id="459" name="テキスト ボックス 458"/>
        <xdr:cNvSpPr txBox="1"/>
      </xdr:nvSpPr>
      <xdr:spPr>
        <a:xfrm>
          <a:off x="15798800" y="3714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254.5</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2006</xdr:rowOff>
    </xdr:from>
    <xdr:to>
      <xdr:col>22</xdr:col>
      <xdr:colOff>254000</xdr:colOff>
      <xdr:row>21</xdr:row>
      <xdr:rowOff>103606</xdr:rowOff>
    </xdr:to>
    <xdr:sp macro="" textlink="">
      <xdr:nvSpPr>
        <xdr:cNvPr id="460" name="円/楕円 459"/>
        <xdr:cNvSpPr/>
      </xdr:nvSpPr>
      <xdr:spPr>
        <a:xfrm>
          <a:off x="15240000" y="360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21</xdr:row>
      <xdr:rowOff>88383</xdr:rowOff>
    </xdr:from>
    <xdr:ext cx="762000" cy="259045"/>
    <xdr:sp macro="" textlink="">
      <xdr:nvSpPr>
        <xdr:cNvPr id="461" name="テキスト ボックス 460"/>
        <xdr:cNvSpPr txBox="1"/>
      </xdr:nvSpPr>
      <xdr:spPr>
        <a:xfrm>
          <a:off x="14909800" y="368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249.1</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24689</xdr:rowOff>
    </xdr:from>
    <xdr:to>
      <xdr:col>21</xdr:col>
      <xdr:colOff>50800</xdr:colOff>
      <xdr:row>21</xdr:row>
      <xdr:rowOff>126289</xdr:rowOff>
    </xdr:to>
    <xdr:sp macro="" textlink="">
      <xdr:nvSpPr>
        <xdr:cNvPr id="462" name="円/楕円 461"/>
        <xdr:cNvSpPr/>
      </xdr:nvSpPr>
      <xdr:spPr>
        <a:xfrm>
          <a:off x="14351000" y="362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21</xdr:row>
      <xdr:rowOff>111066</xdr:rowOff>
    </xdr:from>
    <xdr:ext cx="762000" cy="259045"/>
    <xdr:sp macro="" textlink="">
      <xdr:nvSpPr>
        <xdr:cNvPr id="463" name="テキスト ボックス 462"/>
        <xdr:cNvSpPr txBox="1"/>
      </xdr:nvSpPr>
      <xdr:spPr>
        <a:xfrm>
          <a:off x="14020800" y="371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253.8</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43510</xdr:rowOff>
    </xdr:from>
    <xdr:to>
      <xdr:col>19</xdr:col>
      <xdr:colOff>533400</xdr:colOff>
      <xdr:row>21</xdr:row>
      <xdr:rowOff>145110</xdr:rowOff>
    </xdr:to>
    <xdr:sp macro="" textlink="">
      <xdr:nvSpPr>
        <xdr:cNvPr id="464" name="円/楕円 463"/>
        <xdr:cNvSpPr/>
      </xdr:nvSpPr>
      <xdr:spPr>
        <a:xfrm>
          <a:off x="13462000" y="364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21</xdr:row>
      <xdr:rowOff>129887</xdr:rowOff>
    </xdr:from>
    <xdr:ext cx="762000" cy="259045"/>
    <xdr:sp macro="" textlink="">
      <xdr:nvSpPr>
        <xdr:cNvPr id="465" name="テキスト ボックス 464"/>
        <xdr:cNvSpPr txBox="1"/>
      </xdr:nvSpPr>
      <xdr:spPr>
        <a:xfrm>
          <a:off x="13131800" y="373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奈良県河合町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18,599
18,507
8.23
6,473,334
6,365,293
107,310
4,466,836
13,145,991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15.5
246.1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64560"/>
    <xdr:sp macro="" textlink="">
      <xdr:nvSpPr>
        <xdr:cNvPr id="31" name="テキスト ボックス 30"/>
        <xdr:cNvSpPr txBox="1"/>
      </xdr:nvSpPr>
      <xdr:spPr>
        <a:xfrm>
          <a:off x="698500" y="37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lnSpc>
              <a:spcPts val="1500"/>
            </a:lnSpc>
          </a:pPr>
          <a:r>
            <a:rPr lang="ja-JP" altLang="ja-JP" sz="1300" b="0" i="0" baseline="0">
              <a:solidFill>
                <a:sysClr val="windowText" lastClr="000000"/>
              </a:solidFill>
              <a:latin typeface="+mn-ea"/>
              <a:ea typeface="+mn-ea"/>
              <a:cs typeface="+mn-cs"/>
            </a:rPr>
            <a:t>　積極的に早期退職者を募り、欠員補充を停止するなど人件費の削減に努めてきた結果、比率は減少傾向にあったが、年々退職者が多くなっていることから退職手当組合の負担率も急増し、比率は平成</a:t>
          </a:r>
          <a:r>
            <a:rPr lang="en-US" altLang="ja-JP" sz="1300" b="0" i="0" baseline="0">
              <a:solidFill>
                <a:sysClr val="windowText" lastClr="000000"/>
              </a:solidFill>
              <a:latin typeface="+mn-ea"/>
              <a:ea typeface="+mn-ea"/>
              <a:cs typeface="+mn-cs"/>
            </a:rPr>
            <a:t>23</a:t>
          </a:r>
          <a:r>
            <a:rPr lang="ja-JP" altLang="ja-JP" sz="1300" b="0" i="0" baseline="0">
              <a:solidFill>
                <a:sysClr val="windowText" lastClr="000000"/>
              </a:solidFill>
              <a:latin typeface="+mn-ea"/>
              <a:ea typeface="+mn-ea"/>
              <a:cs typeface="+mn-cs"/>
            </a:rPr>
            <a:t>年度</a:t>
          </a:r>
          <a:r>
            <a:rPr lang="ja-JP" altLang="en-US" sz="1300" b="0" i="0" baseline="0">
              <a:solidFill>
                <a:sysClr val="windowText" lastClr="000000"/>
              </a:solidFill>
              <a:latin typeface="+mn-ea"/>
              <a:ea typeface="+mn-ea"/>
              <a:cs typeface="+mn-cs"/>
            </a:rPr>
            <a:t>に</a:t>
          </a:r>
          <a:r>
            <a:rPr lang="ja-JP" altLang="ja-JP" sz="1300" b="0" i="0" baseline="0">
              <a:solidFill>
                <a:sysClr val="windowText" lastClr="000000"/>
              </a:solidFill>
              <a:latin typeface="+mn-ea"/>
              <a:ea typeface="+mn-ea"/>
              <a:cs typeface="+mn-cs"/>
            </a:rPr>
            <a:t>増加</a:t>
          </a:r>
          <a:r>
            <a:rPr lang="ja-JP" altLang="en-US" sz="1300" b="0" i="0" baseline="0">
              <a:solidFill>
                <a:sysClr val="windowText" lastClr="000000"/>
              </a:solidFill>
              <a:latin typeface="+mn-ea"/>
              <a:ea typeface="+mn-ea"/>
              <a:cs typeface="+mn-cs"/>
            </a:rPr>
            <a:t>したが、現在は減少傾向となっている。</a:t>
          </a:r>
          <a:endParaRPr lang="en-US" altLang="ja-JP" sz="1300" b="0" i="0" baseline="0">
            <a:solidFill>
              <a:sysClr val="windowText" lastClr="000000"/>
            </a:solidFill>
            <a:latin typeface="+mn-ea"/>
            <a:ea typeface="+mn-ea"/>
            <a:cs typeface="+mn-cs"/>
          </a:endParaRPr>
        </a:p>
        <a:p>
          <a:pPr rtl="0" fontAlgn="base">
            <a:lnSpc>
              <a:spcPts val="1500"/>
            </a:lnSpc>
          </a:pPr>
          <a:r>
            <a:rPr lang="ja-JP" altLang="en-US" sz="1300" b="0" i="0" baseline="0">
              <a:solidFill>
                <a:sysClr val="windowText" lastClr="000000"/>
              </a:solidFill>
              <a:latin typeface="+mn-ea"/>
              <a:ea typeface="+mn-ea"/>
              <a:cs typeface="+mn-cs"/>
            </a:rPr>
            <a:t>　</a:t>
          </a:r>
          <a:r>
            <a:rPr lang="ja-JP" altLang="ja-JP" sz="1300" b="0" i="0" baseline="0">
              <a:solidFill>
                <a:sysClr val="windowText" lastClr="000000"/>
              </a:solidFill>
              <a:latin typeface="+mn-ea"/>
              <a:ea typeface="+mn-ea"/>
              <a:cs typeface="+mn-cs"/>
            </a:rPr>
            <a:t>今後も削減目標を定め定員の適正化を図る。</a:t>
          </a:r>
          <a:endParaRPr lang="ja-JP" altLang="ja-JP" sz="1300">
            <a:solidFill>
              <a:sysClr val="windowText" lastClr="000000"/>
            </a:solidFill>
            <a:latin typeface="+mn-ea"/>
            <a:ea typeface="+mn-ea"/>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57" name="直線コネクタ 56"/>
        <xdr:cNvCxnSpPr/>
      </xdr:nvCxnSpPr>
      <xdr:spPr>
        <a:xfrm flipV="1">
          <a:off x="4826000" y="56362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58"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59" name="直線コネクタ 58"/>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0"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1" name="直線コネクタ 60"/>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163576</xdr:rowOff>
    </xdr:from>
    <xdr:to>
      <xdr:col>7</xdr:col>
      <xdr:colOff>15875</xdr:colOff>
      <xdr:row>39</xdr:row>
      <xdr:rowOff>33274</xdr:rowOff>
    </xdr:to>
    <xdr:cxnSp macro="">
      <xdr:nvCxnSpPr>
        <xdr:cNvPr id="62" name="直線コネクタ 61"/>
        <xdr:cNvCxnSpPr/>
      </xdr:nvCxnSpPr>
      <xdr:spPr>
        <a:xfrm flipV="1">
          <a:off x="3987800" y="66786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3"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39</xdr:row>
      <xdr:rowOff>33274</xdr:rowOff>
    </xdr:from>
    <xdr:to>
      <xdr:col>5</xdr:col>
      <xdr:colOff>549275</xdr:colOff>
      <xdr:row>39</xdr:row>
      <xdr:rowOff>92710</xdr:rowOff>
    </xdr:to>
    <xdr:cxnSp macro="">
      <xdr:nvCxnSpPr>
        <xdr:cNvPr id="65" name="直線コネクタ 64"/>
        <xdr:cNvCxnSpPr/>
      </xdr:nvCxnSpPr>
      <xdr:spPr>
        <a:xfrm flipV="1">
          <a:off x="3098800" y="67198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6" name="フローチャート : 判断 65"/>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35</xdr:row>
      <xdr:rowOff>75963</xdr:rowOff>
    </xdr:from>
    <xdr:ext cx="736600" cy="259045"/>
    <xdr:sp macro="" textlink="">
      <xdr:nvSpPr>
        <xdr:cNvPr id="67" name="テキスト ボックス 66"/>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51562</xdr:rowOff>
    </xdr:from>
    <xdr:to>
      <xdr:col>4</xdr:col>
      <xdr:colOff>346075</xdr:colOff>
      <xdr:row>39</xdr:row>
      <xdr:rowOff>92710</xdr:rowOff>
    </xdr:to>
    <xdr:cxnSp macro="">
      <xdr:nvCxnSpPr>
        <xdr:cNvPr id="68" name="直線コネクタ 67"/>
        <xdr:cNvCxnSpPr/>
      </xdr:nvCxnSpPr>
      <xdr:spPr>
        <a:xfrm>
          <a:off x="2209800" y="67381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5842</xdr:rowOff>
    </xdr:from>
    <xdr:to>
      <xdr:col>3</xdr:col>
      <xdr:colOff>142875</xdr:colOff>
      <xdr:row>39</xdr:row>
      <xdr:rowOff>51562</xdr:rowOff>
    </xdr:to>
    <xdr:cxnSp macro="">
      <xdr:nvCxnSpPr>
        <xdr:cNvPr id="71" name="直線コネクタ 70"/>
        <xdr:cNvCxnSpPr/>
      </xdr:nvCxnSpPr>
      <xdr:spPr>
        <a:xfrm>
          <a:off x="1320800" y="66923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35</xdr:row>
      <xdr:rowOff>126255</xdr:rowOff>
    </xdr:from>
    <xdr:ext cx="762000" cy="259045"/>
    <xdr:sp macro="" textlink="">
      <xdr:nvSpPr>
        <xdr:cNvPr id="73" name="テキスト ボックス 72"/>
        <xdr:cNvSpPr txBox="1"/>
      </xdr:nvSpPr>
      <xdr:spPr>
        <a:xfrm>
          <a:off x="1828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4" name="フローチャート : 判断 73"/>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35</xdr:row>
      <xdr:rowOff>107967</xdr:rowOff>
    </xdr:from>
    <xdr:ext cx="762000" cy="259045"/>
    <xdr:sp macro="" textlink="">
      <xdr:nvSpPr>
        <xdr:cNvPr id="75" name="テキスト ボックス 74"/>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112776</xdr:rowOff>
    </xdr:from>
    <xdr:to>
      <xdr:col>7</xdr:col>
      <xdr:colOff>66675</xdr:colOff>
      <xdr:row>39</xdr:row>
      <xdr:rowOff>42926</xdr:rowOff>
    </xdr:to>
    <xdr:sp macro="" textlink="">
      <xdr:nvSpPr>
        <xdr:cNvPr id="81" name="円/楕円 80"/>
        <xdr:cNvSpPr/>
      </xdr:nvSpPr>
      <xdr:spPr>
        <a:xfrm>
          <a:off x="47752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38</xdr:row>
      <xdr:rowOff>84853</xdr:rowOff>
    </xdr:from>
    <xdr:ext cx="762000" cy="259045"/>
    <xdr:sp macro="" textlink="">
      <xdr:nvSpPr>
        <xdr:cNvPr id="82" name="人件費該当値テキスト"/>
        <xdr:cNvSpPr txBox="1"/>
      </xdr:nvSpPr>
      <xdr:spPr>
        <a:xfrm>
          <a:off x="49149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153924</xdr:rowOff>
    </xdr:from>
    <xdr:to>
      <xdr:col>5</xdr:col>
      <xdr:colOff>600075</xdr:colOff>
      <xdr:row>39</xdr:row>
      <xdr:rowOff>84074</xdr:rowOff>
    </xdr:to>
    <xdr:sp macro="" textlink="">
      <xdr:nvSpPr>
        <xdr:cNvPr id="83" name="円/楕円 82"/>
        <xdr:cNvSpPr/>
      </xdr:nvSpPr>
      <xdr:spPr>
        <a:xfrm>
          <a:off x="3937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39</xdr:row>
      <xdr:rowOff>68851</xdr:rowOff>
    </xdr:from>
    <xdr:ext cx="736600" cy="259045"/>
    <xdr:sp macro="" textlink="">
      <xdr:nvSpPr>
        <xdr:cNvPr id="84" name="テキスト ボックス 83"/>
        <xdr:cNvSpPr txBox="1"/>
      </xdr:nvSpPr>
      <xdr:spPr>
        <a:xfrm>
          <a:off x="3606800" y="6755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41910</xdr:rowOff>
    </xdr:from>
    <xdr:to>
      <xdr:col>4</xdr:col>
      <xdr:colOff>396875</xdr:colOff>
      <xdr:row>39</xdr:row>
      <xdr:rowOff>143510</xdr:rowOff>
    </xdr:to>
    <xdr:sp macro="" textlink="">
      <xdr:nvSpPr>
        <xdr:cNvPr id="85" name="円/楕円 84"/>
        <xdr:cNvSpPr/>
      </xdr:nvSpPr>
      <xdr:spPr>
        <a:xfrm>
          <a:off x="3048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39</xdr:row>
      <xdr:rowOff>128287</xdr:rowOff>
    </xdr:from>
    <xdr:ext cx="762000" cy="259045"/>
    <xdr:sp macro="" textlink="">
      <xdr:nvSpPr>
        <xdr:cNvPr id="86" name="テキスト ボックス 85"/>
        <xdr:cNvSpPr txBox="1"/>
      </xdr:nvSpPr>
      <xdr:spPr>
        <a:xfrm>
          <a:off x="2717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762</xdr:rowOff>
    </xdr:from>
    <xdr:to>
      <xdr:col>3</xdr:col>
      <xdr:colOff>193675</xdr:colOff>
      <xdr:row>39</xdr:row>
      <xdr:rowOff>102362</xdr:rowOff>
    </xdr:to>
    <xdr:sp macro="" textlink="">
      <xdr:nvSpPr>
        <xdr:cNvPr id="87" name="円/楕円 86"/>
        <xdr:cNvSpPr/>
      </xdr:nvSpPr>
      <xdr:spPr>
        <a:xfrm>
          <a:off x="2159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39</xdr:row>
      <xdr:rowOff>87139</xdr:rowOff>
    </xdr:from>
    <xdr:ext cx="762000" cy="259045"/>
    <xdr:sp macro="" textlink="">
      <xdr:nvSpPr>
        <xdr:cNvPr id="88" name="テキスト ボックス 87"/>
        <xdr:cNvSpPr txBox="1"/>
      </xdr:nvSpPr>
      <xdr:spPr>
        <a:xfrm>
          <a:off x="1828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126492</xdr:rowOff>
    </xdr:from>
    <xdr:to>
      <xdr:col>1</xdr:col>
      <xdr:colOff>676275</xdr:colOff>
      <xdr:row>39</xdr:row>
      <xdr:rowOff>56642</xdr:rowOff>
    </xdr:to>
    <xdr:sp macro="" textlink="">
      <xdr:nvSpPr>
        <xdr:cNvPr id="89" name="円/楕円 88"/>
        <xdr:cNvSpPr/>
      </xdr:nvSpPr>
      <xdr:spPr>
        <a:xfrm>
          <a:off x="1270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39</xdr:row>
      <xdr:rowOff>41419</xdr:rowOff>
    </xdr:from>
    <xdr:ext cx="762000" cy="259045"/>
    <xdr:sp macro="" textlink="">
      <xdr:nvSpPr>
        <xdr:cNvPr id="90" name="テキスト ボックス 89"/>
        <xdr:cNvSpPr txBox="1"/>
      </xdr:nvSpPr>
      <xdr:spPr>
        <a:xfrm>
          <a:off x="939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500"/>
            </a:lnSpc>
          </a:pPr>
          <a:r>
            <a:rPr lang="ja-JP" altLang="ja-JP" sz="1300" b="0" i="0" baseline="0">
              <a:solidFill>
                <a:schemeClr val="dk1"/>
              </a:solidFill>
              <a:latin typeface="+mn-ea"/>
              <a:ea typeface="+mn-ea"/>
              <a:cs typeface="+mn-cs"/>
            </a:rPr>
            <a:t>　平成</a:t>
          </a:r>
          <a:r>
            <a:rPr lang="en-US" altLang="ja-JP" sz="1300" b="0" i="0" baseline="0">
              <a:solidFill>
                <a:schemeClr val="dk1"/>
              </a:solidFill>
              <a:latin typeface="+mn-ea"/>
              <a:ea typeface="+mn-ea"/>
              <a:cs typeface="+mn-cs"/>
            </a:rPr>
            <a:t>17</a:t>
          </a:r>
          <a:r>
            <a:rPr lang="ja-JP" altLang="ja-JP" sz="1300" b="0" i="0" baseline="0">
              <a:solidFill>
                <a:schemeClr val="dk1"/>
              </a:solidFill>
              <a:latin typeface="+mn-ea"/>
              <a:ea typeface="+mn-ea"/>
              <a:cs typeface="+mn-cs"/>
            </a:rPr>
            <a:t>年度から５年にわたり健全化計画に取り組み、平成</a:t>
          </a:r>
          <a:r>
            <a:rPr lang="en-US" altLang="ja-JP" sz="1300" b="0" i="0" baseline="0">
              <a:solidFill>
                <a:schemeClr val="dk1"/>
              </a:solidFill>
              <a:latin typeface="+mn-ea"/>
              <a:ea typeface="+mn-ea"/>
              <a:cs typeface="+mn-cs"/>
            </a:rPr>
            <a:t>17</a:t>
          </a:r>
          <a:r>
            <a:rPr lang="ja-JP" altLang="ja-JP" sz="1300" b="0" i="0" baseline="0">
              <a:solidFill>
                <a:schemeClr val="dk1"/>
              </a:solidFill>
              <a:latin typeface="+mn-ea"/>
              <a:ea typeface="+mn-ea"/>
              <a:cs typeface="+mn-cs"/>
            </a:rPr>
            <a:t>年度で一度は類似団体平均を下回ったが、それ以降は若干上回っている。公共施設の維持管理費が増加しており、施設の適正配置、効率的な管理運営により歳出抑制に努めていく。</a:t>
          </a:r>
          <a:endParaRPr lang="ja-JP" altLang="ja-JP" sz="1300">
            <a:solidFill>
              <a:schemeClr val="dk1"/>
            </a:solidFill>
            <a:latin typeface="+mn-ea"/>
            <a:ea typeface="+mn-ea"/>
            <a:cs typeface="+mn-cs"/>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13</xdr:row>
      <xdr:rowOff>82913</xdr:rowOff>
    </xdr:from>
    <xdr:to>
      <xdr:col>24</xdr:col>
      <xdr:colOff>31750</xdr:colOff>
      <xdr:row>21</xdr:row>
      <xdr:rowOff>11067</xdr:rowOff>
    </xdr:to>
    <xdr:cxnSp macro="">
      <xdr:nvCxnSpPr>
        <xdr:cNvPr id="120" name="直線コネクタ 119"/>
        <xdr:cNvCxnSpPr/>
      </xdr:nvCxnSpPr>
      <xdr:spPr>
        <a:xfrm flipV="1">
          <a:off x="16510000" y="2311763"/>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154594</xdr:rowOff>
    </xdr:from>
    <xdr:ext cx="762000" cy="259045"/>
    <xdr:sp macro="" textlink="">
      <xdr:nvSpPr>
        <xdr:cNvPr id="121" name="物件費最小値テキスト"/>
        <xdr:cNvSpPr txBox="1"/>
      </xdr:nvSpPr>
      <xdr:spPr>
        <a:xfrm>
          <a:off x="16598900" y="35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21</xdr:row>
      <xdr:rowOff>11067</xdr:rowOff>
    </xdr:from>
    <xdr:to>
      <xdr:col>24</xdr:col>
      <xdr:colOff>120650</xdr:colOff>
      <xdr:row>21</xdr:row>
      <xdr:rowOff>11067</xdr:rowOff>
    </xdr:to>
    <xdr:cxnSp macro="">
      <xdr:nvCxnSpPr>
        <xdr:cNvPr id="122" name="直線コネクタ 121"/>
        <xdr:cNvCxnSpPr/>
      </xdr:nvCxnSpPr>
      <xdr:spPr>
        <a:xfrm>
          <a:off x="16421100" y="361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169290</xdr:rowOff>
    </xdr:from>
    <xdr:ext cx="762000" cy="259045"/>
    <xdr:sp macro="" textlink="">
      <xdr:nvSpPr>
        <xdr:cNvPr id="123" name="物件費最大値テキスト"/>
        <xdr:cNvSpPr txBox="1"/>
      </xdr:nvSpPr>
      <xdr:spPr>
        <a:xfrm>
          <a:off x="16598900" y="20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13</xdr:row>
      <xdr:rowOff>82913</xdr:rowOff>
    </xdr:from>
    <xdr:to>
      <xdr:col>24</xdr:col>
      <xdr:colOff>120650</xdr:colOff>
      <xdr:row>13</xdr:row>
      <xdr:rowOff>82913</xdr:rowOff>
    </xdr:to>
    <xdr:cxnSp macro="">
      <xdr:nvCxnSpPr>
        <xdr:cNvPr id="124" name="直線コネクタ 123"/>
        <xdr:cNvCxnSpPr/>
      </xdr:nvCxnSpPr>
      <xdr:spPr>
        <a:xfrm>
          <a:off x="16421100" y="231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6169</xdr:rowOff>
    </xdr:from>
    <xdr:to>
      <xdr:col>24</xdr:col>
      <xdr:colOff>31750</xdr:colOff>
      <xdr:row>16</xdr:row>
      <xdr:rowOff>19231</xdr:rowOff>
    </xdr:to>
    <xdr:cxnSp macro="">
      <xdr:nvCxnSpPr>
        <xdr:cNvPr id="125" name="直線コネクタ 124"/>
        <xdr:cNvCxnSpPr/>
      </xdr:nvCxnSpPr>
      <xdr:spPr>
        <a:xfrm>
          <a:off x="15671800" y="2749369"/>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130283</xdr:rowOff>
    </xdr:from>
    <xdr:ext cx="762000" cy="259045"/>
    <xdr:sp macro="" textlink="">
      <xdr:nvSpPr>
        <xdr:cNvPr id="126" name="物件費平均値テキスト"/>
        <xdr:cNvSpPr txBox="1"/>
      </xdr:nvSpPr>
      <xdr:spPr>
        <a:xfrm>
          <a:off x="16598900" y="253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113756</xdr:rowOff>
    </xdr:from>
    <xdr:to>
      <xdr:col>24</xdr:col>
      <xdr:colOff>82550</xdr:colOff>
      <xdr:row>16</xdr:row>
      <xdr:rowOff>43906</xdr:rowOff>
    </xdr:to>
    <xdr:sp macro="" textlink="">
      <xdr:nvSpPr>
        <xdr:cNvPr id="127" name="フローチャート : 判断 126"/>
        <xdr:cNvSpPr/>
      </xdr:nvSpPr>
      <xdr:spPr>
        <a:xfrm>
          <a:off x="164592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16</xdr:row>
      <xdr:rowOff>6169</xdr:rowOff>
    </xdr:from>
    <xdr:to>
      <xdr:col>22</xdr:col>
      <xdr:colOff>565150</xdr:colOff>
      <xdr:row>16</xdr:row>
      <xdr:rowOff>19231</xdr:rowOff>
    </xdr:to>
    <xdr:cxnSp macro="">
      <xdr:nvCxnSpPr>
        <xdr:cNvPr id="128" name="直線コネクタ 127"/>
        <xdr:cNvCxnSpPr/>
      </xdr:nvCxnSpPr>
      <xdr:spPr>
        <a:xfrm flipV="1">
          <a:off x="14782800" y="27493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74567</xdr:rowOff>
    </xdr:from>
    <xdr:to>
      <xdr:col>22</xdr:col>
      <xdr:colOff>615950</xdr:colOff>
      <xdr:row>16</xdr:row>
      <xdr:rowOff>4717</xdr:rowOff>
    </xdr:to>
    <xdr:sp macro="" textlink="">
      <xdr:nvSpPr>
        <xdr:cNvPr id="129" name="フローチャート : 判断 128"/>
        <xdr:cNvSpPr/>
      </xdr:nvSpPr>
      <xdr:spPr>
        <a:xfrm>
          <a:off x="15621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14</xdr:row>
      <xdr:rowOff>14894</xdr:rowOff>
    </xdr:from>
    <xdr:ext cx="736600" cy="259045"/>
    <xdr:sp macro="" textlink="">
      <xdr:nvSpPr>
        <xdr:cNvPr id="130" name="テキスト ボックス 129"/>
        <xdr:cNvSpPr txBox="1"/>
      </xdr:nvSpPr>
      <xdr:spPr>
        <a:xfrm>
          <a:off x="15290800" y="2415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19231</xdr:rowOff>
    </xdr:from>
    <xdr:to>
      <xdr:col>21</xdr:col>
      <xdr:colOff>361950</xdr:colOff>
      <xdr:row>16</xdr:row>
      <xdr:rowOff>38826</xdr:rowOff>
    </xdr:to>
    <xdr:cxnSp macro="">
      <xdr:nvCxnSpPr>
        <xdr:cNvPr id="131" name="直線コネクタ 130"/>
        <xdr:cNvCxnSpPr/>
      </xdr:nvCxnSpPr>
      <xdr:spPr>
        <a:xfrm flipV="1">
          <a:off x="13893800" y="27624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2" name="フローチャート : 判断 131"/>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13</xdr:row>
      <xdr:rowOff>147156</xdr:rowOff>
    </xdr:from>
    <xdr:ext cx="762000" cy="259045"/>
    <xdr:sp macro="" textlink="">
      <xdr:nvSpPr>
        <xdr:cNvPr id="133" name="テキスト ボックス 132"/>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125367</xdr:rowOff>
    </xdr:from>
    <xdr:to>
      <xdr:col>20</xdr:col>
      <xdr:colOff>158750</xdr:colOff>
      <xdr:row>16</xdr:row>
      <xdr:rowOff>38826</xdr:rowOff>
    </xdr:to>
    <xdr:cxnSp macro="">
      <xdr:nvCxnSpPr>
        <xdr:cNvPr id="134" name="直線コネクタ 133"/>
        <xdr:cNvCxnSpPr/>
      </xdr:nvCxnSpPr>
      <xdr:spPr>
        <a:xfrm>
          <a:off x="13004800" y="2697117"/>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5" name="フローチャート : 判断 134"/>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13</xdr:row>
      <xdr:rowOff>121030</xdr:rowOff>
    </xdr:from>
    <xdr:ext cx="762000" cy="259045"/>
    <xdr:sp macro="" textlink="">
      <xdr:nvSpPr>
        <xdr:cNvPr id="136" name="テキスト ボックス 135"/>
        <xdr:cNvSpPr txBox="1"/>
      </xdr:nvSpPr>
      <xdr:spPr>
        <a:xfrm>
          <a:off x="13512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161109</xdr:rowOff>
    </xdr:from>
    <xdr:to>
      <xdr:col>19</xdr:col>
      <xdr:colOff>6350</xdr:colOff>
      <xdr:row>15</xdr:row>
      <xdr:rowOff>91259</xdr:rowOff>
    </xdr:to>
    <xdr:sp macro="" textlink="">
      <xdr:nvSpPr>
        <xdr:cNvPr id="137" name="フローチャート : 判断 136"/>
        <xdr:cNvSpPr/>
      </xdr:nvSpPr>
      <xdr:spPr>
        <a:xfrm>
          <a:off x="12954000" y="25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13</xdr:row>
      <xdr:rowOff>101436</xdr:rowOff>
    </xdr:from>
    <xdr:ext cx="762000" cy="259045"/>
    <xdr:sp macro="" textlink="">
      <xdr:nvSpPr>
        <xdr:cNvPr id="138" name="テキスト ボックス 137"/>
        <xdr:cNvSpPr txBox="1"/>
      </xdr:nvSpPr>
      <xdr:spPr>
        <a:xfrm>
          <a:off x="12623800" y="233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139881</xdr:rowOff>
    </xdr:from>
    <xdr:to>
      <xdr:col>24</xdr:col>
      <xdr:colOff>82550</xdr:colOff>
      <xdr:row>16</xdr:row>
      <xdr:rowOff>70031</xdr:rowOff>
    </xdr:to>
    <xdr:sp macro="" textlink="">
      <xdr:nvSpPr>
        <xdr:cNvPr id="144" name="円/楕円 143"/>
        <xdr:cNvSpPr/>
      </xdr:nvSpPr>
      <xdr:spPr>
        <a:xfrm>
          <a:off x="164592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15</xdr:row>
      <xdr:rowOff>111958</xdr:rowOff>
    </xdr:from>
    <xdr:ext cx="762000" cy="259045"/>
    <xdr:sp macro="" textlink="">
      <xdr:nvSpPr>
        <xdr:cNvPr id="145" name="物件費該当値テキスト"/>
        <xdr:cNvSpPr txBox="1"/>
      </xdr:nvSpPr>
      <xdr:spPr>
        <a:xfrm>
          <a:off x="16598900" y="268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126819</xdr:rowOff>
    </xdr:from>
    <xdr:to>
      <xdr:col>22</xdr:col>
      <xdr:colOff>615950</xdr:colOff>
      <xdr:row>16</xdr:row>
      <xdr:rowOff>56969</xdr:rowOff>
    </xdr:to>
    <xdr:sp macro="" textlink="">
      <xdr:nvSpPr>
        <xdr:cNvPr id="146" name="円/楕円 145"/>
        <xdr:cNvSpPr/>
      </xdr:nvSpPr>
      <xdr:spPr>
        <a:xfrm>
          <a:off x="156210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16</xdr:row>
      <xdr:rowOff>41746</xdr:rowOff>
    </xdr:from>
    <xdr:ext cx="736600" cy="259045"/>
    <xdr:sp macro="" textlink="">
      <xdr:nvSpPr>
        <xdr:cNvPr id="147" name="テキスト ボックス 146"/>
        <xdr:cNvSpPr txBox="1"/>
      </xdr:nvSpPr>
      <xdr:spPr>
        <a:xfrm>
          <a:off x="15290800" y="278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139881</xdr:rowOff>
    </xdr:from>
    <xdr:to>
      <xdr:col>21</xdr:col>
      <xdr:colOff>412750</xdr:colOff>
      <xdr:row>16</xdr:row>
      <xdr:rowOff>70031</xdr:rowOff>
    </xdr:to>
    <xdr:sp macro="" textlink="">
      <xdr:nvSpPr>
        <xdr:cNvPr id="148" name="円/楕円 147"/>
        <xdr:cNvSpPr/>
      </xdr:nvSpPr>
      <xdr:spPr>
        <a:xfrm>
          <a:off x="147320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16</xdr:row>
      <xdr:rowOff>54808</xdr:rowOff>
    </xdr:from>
    <xdr:ext cx="762000" cy="259045"/>
    <xdr:sp macro="" textlink="">
      <xdr:nvSpPr>
        <xdr:cNvPr id="149" name="テキスト ボックス 148"/>
        <xdr:cNvSpPr txBox="1"/>
      </xdr:nvSpPr>
      <xdr:spPr>
        <a:xfrm>
          <a:off x="14401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159476</xdr:rowOff>
    </xdr:from>
    <xdr:to>
      <xdr:col>20</xdr:col>
      <xdr:colOff>209550</xdr:colOff>
      <xdr:row>16</xdr:row>
      <xdr:rowOff>89626</xdr:rowOff>
    </xdr:to>
    <xdr:sp macro="" textlink="">
      <xdr:nvSpPr>
        <xdr:cNvPr id="150" name="円/楕円 149"/>
        <xdr:cNvSpPr/>
      </xdr:nvSpPr>
      <xdr:spPr>
        <a:xfrm>
          <a:off x="13843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16</xdr:row>
      <xdr:rowOff>74403</xdr:rowOff>
    </xdr:from>
    <xdr:ext cx="762000" cy="259045"/>
    <xdr:sp macro="" textlink="">
      <xdr:nvSpPr>
        <xdr:cNvPr id="151" name="テキスト ボックス 150"/>
        <xdr:cNvSpPr txBox="1"/>
      </xdr:nvSpPr>
      <xdr:spPr>
        <a:xfrm>
          <a:off x="13512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74567</xdr:rowOff>
    </xdr:from>
    <xdr:to>
      <xdr:col>19</xdr:col>
      <xdr:colOff>6350</xdr:colOff>
      <xdr:row>16</xdr:row>
      <xdr:rowOff>4717</xdr:rowOff>
    </xdr:to>
    <xdr:sp macro="" textlink="">
      <xdr:nvSpPr>
        <xdr:cNvPr id="152" name="円/楕円 151"/>
        <xdr:cNvSpPr/>
      </xdr:nvSpPr>
      <xdr:spPr>
        <a:xfrm>
          <a:off x="12954000" y="26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15</xdr:row>
      <xdr:rowOff>160944</xdr:rowOff>
    </xdr:from>
    <xdr:ext cx="762000" cy="259045"/>
    <xdr:sp macro="" textlink="">
      <xdr:nvSpPr>
        <xdr:cNvPr id="153" name="テキスト ボックス 152"/>
        <xdr:cNvSpPr txBox="1"/>
      </xdr:nvSpPr>
      <xdr:spPr>
        <a:xfrm>
          <a:off x="12623800" y="273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400"/>
            </a:lnSpc>
          </a:pPr>
          <a:r>
            <a:rPr lang="ja-JP" altLang="ja-JP" sz="1300" b="0" i="0" baseline="0">
              <a:solidFill>
                <a:schemeClr val="dk1"/>
              </a:solidFill>
              <a:latin typeface="+mn-lt"/>
              <a:ea typeface="+mn-ea"/>
              <a:cs typeface="+mn-cs"/>
            </a:rPr>
            <a:t>　扶助費については、増加傾向にあるが健全化計画などにおいて町単独事業の見直しなどを実施したことにより、類似団体平均を下回る結果が続いている。</a:t>
          </a:r>
          <a:endParaRPr lang="ja-JP" altLang="ja-JP" sz="13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83" name="直線コネクタ 182"/>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4"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5" name="直線コネクタ 184"/>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37193</xdr:rowOff>
    </xdr:from>
    <xdr:to>
      <xdr:col>7</xdr:col>
      <xdr:colOff>15875</xdr:colOff>
      <xdr:row>55</xdr:row>
      <xdr:rowOff>53522</xdr:rowOff>
    </xdr:to>
    <xdr:cxnSp macro="">
      <xdr:nvCxnSpPr>
        <xdr:cNvPr id="188" name="直線コネクタ 187"/>
        <xdr:cNvCxnSpPr/>
      </xdr:nvCxnSpPr>
      <xdr:spPr>
        <a:xfrm>
          <a:off x="3987800" y="94669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9"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0" name="フローチャート : 判断 189"/>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55</xdr:row>
      <xdr:rowOff>37193</xdr:rowOff>
    </xdr:from>
    <xdr:to>
      <xdr:col>5</xdr:col>
      <xdr:colOff>549275</xdr:colOff>
      <xdr:row>55</xdr:row>
      <xdr:rowOff>53522</xdr:rowOff>
    </xdr:to>
    <xdr:cxnSp macro="">
      <xdr:nvCxnSpPr>
        <xdr:cNvPr id="191" name="直線コネクタ 190"/>
        <xdr:cNvCxnSpPr/>
      </xdr:nvCxnSpPr>
      <xdr:spPr>
        <a:xfrm flipV="1">
          <a:off x="3098800" y="94669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110672</xdr:rowOff>
    </xdr:from>
    <xdr:to>
      <xdr:col>4</xdr:col>
      <xdr:colOff>346075</xdr:colOff>
      <xdr:row>55</xdr:row>
      <xdr:rowOff>53522</xdr:rowOff>
    </xdr:to>
    <xdr:cxnSp macro="">
      <xdr:nvCxnSpPr>
        <xdr:cNvPr id="194" name="直線コネクタ 193"/>
        <xdr:cNvCxnSpPr/>
      </xdr:nvCxnSpPr>
      <xdr:spPr>
        <a:xfrm>
          <a:off x="2209800" y="93689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5"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56</xdr:row>
      <xdr:rowOff>48277</xdr:rowOff>
    </xdr:from>
    <xdr:ext cx="762000" cy="259045"/>
    <xdr:sp macro="" textlink="">
      <xdr:nvSpPr>
        <xdr:cNvPr id="196" name="テキスト ボックス 19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61685</xdr:rowOff>
    </xdr:from>
    <xdr:to>
      <xdr:col>3</xdr:col>
      <xdr:colOff>142875</xdr:colOff>
      <xdr:row>54</xdr:row>
      <xdr:rowOff>110672</xdr:rowOff>
    </xdr:to>
    <xdr:cxnSp macro="">
      <xdr:nvCxnSpPr>
        <xdr:cNvPr id="197" name="直線コネクタ 196"/>
        <xdr:cNvCxnSpPr/>
      </xdr:nvCxnSpPr>
      <xdr:spPr>
        <a:xfrm>
          <a:off x="1320800" y="93199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8" name="フローチャート :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55</xdr:row>
      <xdr:rowOff>154412</xdr:rowOff>
    </xdr:from>
    <xdr:ext cx="762000" cy="259045"/>
    <xdr:sp macro="" textlink="">
      <xdr:nvSpPr>
        <xdr:cNvPr id="199" name="テキスト ボックス 198"/>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55</xdr:row>
      <xdr:rowOff>138084</xdr:rowOff>
    </xdr:from>
    <xdr:ext cx="762000" cy="259045"/>
    <xdr:sp macro="" textlink="">
      <xdr:nvSpPr>
        <xdr:cNvPr id="201" name="テキスト ボックス 200"/>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207" name="円/楕円 206"/>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54</xdr:row>
      <xdr:rowOff>19249</xdr:rowOff>
    </xdr:from>
    <xdr:ext cx="762000" cy="259045"/>
    <xdr:sp macro="" textlink="">
      <xdr:nvSpPr>
        <xdr:cNvPr id="208"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157843</xdr:rowOff>
    </xdr:from>
    <xdr:to>
      <xdr:col>5</xdr:col>
      <xdr:colOff>600075</xdr:colOff>
      <xdr:row>55</xdr:row>
      <xdr:rowOff>87993</xdr:rowOff>
    </xdr:to>
    <xdr:sp macro="" textlink="">
      <xdr:nvSpPr>
        <xdr:cNvPr id="209" name="円/楕円 208"/>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53</xdr:row>
      <xdr:rowOff>98170</xdr:rowOff>
    </xdr:from>
    <xdr:ext cx="736600" cy="259045"/>
    <xdr:sp macro="" textlink="">
      <xdr:nvSpPr>
        <xdr:cNvPr id="210" name="テキスト ボックス 209"/>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2722</xdr:rowOff>
    </xdr:from>
    <xdr:to>
      <xdr:col>4</xdr:col>
      <xdr:colOff>396875</xdr:colOff>
      <xdr:row>55</xdr:row>
      <xdr:rowOff>104322</xdr:rowOff>
    </xdr:to>
    <xdr:sp macro="" textlink="">
      <xdr:nvSpPr>
        <xdr:cNvPr id="211" name="円/楕円 210"/>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53</xdr:row>
      <xdr:rowOff>114499</xdr:rowOff>
    </xdr:from>
    <xdr:ext cx="762000" cy="259045"/>
    <xdr:sp macro="" textlink="">
      <xdr:nvSpPr>
        <xdr:cNvPr id="212" name="テキスト ボックス 21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59872</xdr:rowOff>
    </xdr:from>
    <xdr:to>
      <xdr:col>3</xdr:col>
      <xdr:colOff>193675</xdr:colOff>
      <xdr:row>54</xdr:row>
      <xdr:rowOff>161472</xdr:rowOff>
    </xdr:to>
    <xdr:sp macro="" textlink="">
      <xdr:nvSpPr>
        <xdr:cNvPr id="213" name="円/楕円 212"/>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53</xdr:row>
      <xdr:rowOff>199</xdr:rowOff>
    </xdr:from>
    <xdr:ext cx="762000" cy="259045"/>
    <xdr:sp macro="" textlink="">
      <xdr:nvSpPr>
        <xdr:cNvPr id="214" name="テキスト ボックス 213"/>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15" name="円/楕円 214"/>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52</xdr:row>
      <xdr:rowOff>122662</xdr:rowOff>
    </xdr:from>
    <xdr:ext cx="762000" cy="259045"/>
    <xdr:sp macro="" textlink="">
      <xdr:nvSpPr>
        <xdr:cNvPr id="216" name="テキスト ボックス 215"/>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lnSpc>
              <a:spcPts val="1500"/>
            </a:lnSpc>
          </a:pPr>
          <a:r>
            <a:rPr lang="ja-JP" altLang="ja-JP" sz="1300" b="0" i="0" baseline="0">
              <a:solidFill>
                <a:schemeClr val="dk1"/>
              </a:solidFill>
              <a:latin typeface="+mn-ea"/>
              <a:ea typeface="+mn-ea"/>
              <a:cs typeface="+mn-cs"/>
            </a:rPr>
            <a:t>　繰出金については、各特別会計において適正な税や料金設定及び使用料設定を実施している。その結果、類似団体平均を下回っている。</a:t>
          </a:r>
          <a:endParaRPr lang="en-US" altLang="ja-JP" sz="1300" b="0" i="0" baseline="0">
            <a:solidFill>
              <a:schemeClr val="dk1"/>
            </a:solidFill>
            <a:latin typeface="+mn-ea"/>
            <a:ea typeface="+mn-ea"/>
            <a:cs typeface="+mn-cs"/>
          </a:endParaRPr>
        </a:p>
        <a:p>
          <a:pPr rtl="0">
            <a:lnSpc>
              <a:spcPts val="1400"/>
            </a:lnSpc>
          </a:pPr>
          <a:r>
            <a:rPr lang="ja-JP" altLang="ja-JP" sz="1300" b="0" i="0" baseline="0">
              <a:solidFill>
                <a:schemeClr val="dk1"/>
              </a:solidFill>
              <a:latin typeface="+mn-ea"/>
              <a:ea typeface="+mn-ea"/>
              <a:cs typeface="+mn-cs"/>
            </a:rPr>
            <a:t>　平成</a:t>
          </a:r>
          <a:r>
            <a:rPr lang="en-US" altLang="ja-JP" sz="1300" b="0" i="0" baseline="0">
              <a:solidFill>
                <a:schemeClr val="dk1"/>
              </a:solidFill>
              <a:latin typeface="+mn-ea"/>
              <a:ea typeface="+mn-ea"/>
              <a:cs typeface="+mn-cs"/>
            </a:rPr>
            <a:t>26</a:t>
          </a:r>
          <a:r>
            <a:rPr lang="ja-JP" altLang="ja-JP" sz="1300" b="0" i="0" baseline="0">
              <a:solidFill>
                <a:schemeClr val="dk1"/>
              </a:solidFill>
              <a:latin typeface="+mn-ea"/>
              <a:ea typeface="+mn-ea"/>
              <a:cs typeface="+mn-cs"/>
            </a:rPr>
            <a:t>年度については、医療費の増により繰出金は増加となった。</a:t>
          </a:r>
          <a:endParaRPr lang="ja-JP" altLang="ja-JP" sz="1300">
            <a:solidFill>
              <a:schemeClr val="dk1"/>
            </a:solidFill>
            <a:latin typeface="+mn-ea"/>
            <a:ea typeface="+mn-ea"/>
            <a:cs typeface="+mn-cs"/>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54</xdr:row>
      <xdr:rowOff>159004</xdr:rowOff>
    </xdr:from>
    <xdr:to>
      <xdr:col>24</xdr:col>
      <xdr:colOff>31750</xdr:colOff>
      <xdr:row>61</xdr:row>
      <xdr:rowOff>78994</xdr:rowOff>
    </xdr:to>
    <xdr:cxnSp macro="">
      <xdr:nvCxnSpPr>
        <xdr:cNvPr id="241" name="直線コネクタ 240"/>
        <xdr:cNvCxnSpPr/>
      </xdr:nvCxnSpPr>
      <xdr:spPr>
        <a:xfrm flipV="1">
          <a:off x="16510000" y="941730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51071</xdr:rowOff>
    </xdr:from>
    <xdr:ext cx="762000" cy="259045"/>
    <xdr:sp macro="" textlink="">
      <xdr:nvSpPr>
        <xdr:cNvPr id="242" name="その他最小値テキスト"/>
        <xdr:cNvSpPr txBox="1"/>
      </xdr:nvSpPr>
      <xdr:spPr>
        <a:xfrm>
          <a:off x="16598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628650</xdr:colOff>
      <xdr:row>61</xdr:row>
      <xdr:rowOff>78994</xdr:rowOff>
    </xdr:from>
    <xdr:to>
      <xdr:col>24</xdr:col>
      <xdr:colOff>120650</xdr:colOff>
      <xdr:row>61</xdr:row>
      <xdr:rowOff>78994</xdr:rowOff>
    </xdr:to>
    <xdr:cxnSp macro="">
      <xdr:nvCxnSpPr>
        <xdr:cNvPr id="243" name="直線コネクタ 242"/>
        <xdr:cNvCxnSpPr/>
      </xdr:nvCxnSpPr>
      <xdr:spPr>
        <a:xfrm>
          <a:off x="16421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73931</xdr:rowOff>
    </xdr:from>
    <xdr:ext cx="762000" cy="259045"/>
    <xdr:sp macro="" textlink="">
      <xdr:nvSpPr>
        <xdr:cNvPr id="244" name="その他最大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54</xdr:row>
      <xdr:rowOff>159004</xdr:rowOff>
    </xdr:from>
    <xdr:to>
      <xdr:col>24</xdr:col>
      <xdr:colOff>120650</xdr:colOff>
      <xdr:row>54</xdr:row>
      <xdr:rowOff>159004</xdr:rowOff>
    </xdr:to>
    <xdr:cxnSp macro="">
      <xdr:nvCxnSpPr>
        <xdr:cNvPr id="245" name="直線コネクタ 244"/>
        <xdr:cNvCxnSpPr/>
      </xdr:nvCxnSpPr>
      <xdr:spPr>
        <a:xfrm>
          <a:off x="16421100" y="941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145288</xdr:rowOff>
    </xdr:from>
    <xdr:to>
      <xdr:col>24</xdr:col>
      <xdr:colOff>31750</xdr:colOff>
      <xdr:row>57</xdr:row>
      <xdr:rowOff>14986</xdr:rowOff>
    </xdr:to>
    <xdr:cxnSp macro="">
      <xdr:nvCxnSpPr>
        <xdr:cNvPr id="246" name="直線コネクタ 245"/>
        <xdr:cNvCxnSpPr/>
      </xdr:nvCxnSpPr>
      <xdr:spPr>
        <a:xfrm>
          <a:off x="15671800" y="974648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148861</xdr:rowOff>
    </xdr:from>
    <xdr:ext cx="762000" cy="259045"/>
    <xdr:sp macro="" textlink="">
      <xdr:nvSpPr>
        <xdr:cNvPr id="247" name="その他平均値テキスト"/>
        <xdr:cNvSpPr txBox="1"/>
      </xdr:nvSpPr>
      <xdr:spPr>
        <a:xfrm>
          <a:off x="16598900" y="9750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48" name="フローチャート : 判断 247"/>
        <xdr:cNvSpPr/>
      </xdr:nvSpPr>
      <xdr:spPr>
        <a:xfrm>
          <a:off x="164592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56</xdr:row>
      <xdr:rowOff>145288</xdr:rowOff>
    </xdr:from>
    <xdr:to>
      <xdr:col>22</xdr:col>
      <xdr:colOff>565150</xdr:colOff>
      <xdr:row>56</xdr:row>
      <xdr:rowOff>163576</xdr:rowOff>
    </xdr:to>
    <xdr:cxnSp macro="">
      <xdr:nvCxnSpPr>
        <xdr:cNvPr id="249" name="直線コネクタ 248"/>
        <xdr:cNvCxnSpPr/>
      </xdr:nvCxnSpPr>
      <xdr:spPr>
        <a:xfrm flipV="1">
          <a:off x="14782800" y="97464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57</xdr:row>
      <xdr:rowOff>68851</xdr:rowOff>
    </xdr:from>
    <xdr:ext cx="736600" cy="259045"/>
    <xdr:sp macro="" textlink="">
      <xdr:nvSpPr>
        <xdr:cNvPr id="251" name="テキスト ボックス 250"/>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149860</xdr:rowOff>
    </xdr:from>
    <xdr:to>
      <xdr:col>21</xdr:col>
      <xdr:colOff>361950</xdr:colOff>
      <xdr:row>56</xdr:row>
      <xdr:rowOff>163576</xdr:rowOff>
    </xdr:to>
    <xdr:cxnSp macro="">
      <xdr:nvCxnSpPr>
        <xdr:cNvPr id="252" name="直線コネクタ 251"/>
        <xdr:cNvCxnSpPr/>
      </xdr:nvCxnSpPr>
      <xdr:spPr>
        <a:xfrm>
          <a:off x="13893800" y="97510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57</xdr:row>
      <xdr:rowOff>91711</xdr:rowOff>
    </xdr:from>
    <xdr:ext cx="762000" cy="259045"/>
    <xdr:sp macro="" textlink="">
      <xdr:nvSpPr>
        <xdr:cNvPr id="254" name="テキスト ボックス 253"/>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108712</xdr:rowOff>
    </xdr:from>
    <xdr:to>
      <xdr:col>20</xdr:col>
      <xdr:colOff>158750</xdr:colOff>
      <xdr:row>56</xdr:row>
      <xdr:rowOff>149860</xdr:rowOff>
    </xdr:to>
    <xdr:cxnSp macro="">
      <xdr:nvCxnSpPr>
        <xdr:cNvPr id="255" name="直線コネクタ 254"/>
        <xdr:cNvCxnSpPr/>
      </xdr:nvCxnSpPr>
      <xdr:spPr>
        <a:xfrm>
          <a:off x="13004800" y="97099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6" name="フローチャート : 判断 255"/>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57</xdr:row>
      <xdr:rowOff>77995</xdr:rowOff>
    </xdr:from>
    <xdr:ext cx="762000" cy="259045"/>
    <xdr:sp macro="" textlink="">
      <xdr:nvSpPr>
        <xdr:cNvPr id="257" name="テキスト ボックス 256"/>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135636</xdr:rowOff>
    </xdr:from>
    <xdr:to>
      <xdr:col>24</xdr:col>
      <xdr:colOff>82550</xdr:colOff>
      <xdr:row>57</xdr:row>
      <xdr:rowOff>65786</xdr:rowOff>
    </xdr:to>
    <xdr:sp macro="" textlink="">
      <xdr:nvSpPr>
        <xdr:cNvPr id="265" name="円/楕円 264"/>
        <xdr:cNvSpPr/>
      </xdr:nvSpPr>
      <xdr:spPr>
        <a:xfrm>
          <a:off x="164592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55</xdr:row>
      <xdr:rowOff>152163</xdr:rowOff>
    </xdr:from>
    <xdr:ext cx="762000" cy="259045"/>
    <xdr:sp macro="" textlink="">
      <xdr:nvSpPr>
        <xdr:cNvPr id="266" name="その他該当値テキスト"/>
        <xdr:cNvSpPr txBox="1"/>
      </xdr:nvSpPr>
      <xdr:spPr>
        <a:xfrm>
          <a:off x="16598900" y="958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94488</xdr:rowOff>
    </xdr:from>
    <xdr:to>
      <xdr:col>22</xdr:col>
      <xdr:colOff>615950</xdr:colOff>
      <xdr:row>57</xdr:row>
      <xdr:rowOff>24638</xdr:rowOff>
    </xdr:to>
    <xdr:sp macro="" textlink="">
      <xdr:nvSpPr>
        <xdr:cNvPr id="267" name="円/楕円 266"/>
        <xdr:cNvSpPr/>
      </xdr:nvSpPr>
      <xdr:spPr>
        <a:xfrm>
          <a:off x="15621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55</xdr:row>
      <xdr:rowOff>34815</xdr:rowOff>
    </xdr:from>
    <xdr:ext cx="736600" cy="259045"/>
    <xdr:sp macro="" textlink="">
      <xdr:nvSpPr>
        <xdr:cNvPr id="268" name="テキスト ボックス 267"/>
        <xdr:cNvSpPr txBox="1"/>
      </xdr:nvSpPr>
      <xdr:spPr>
        <a:xfrm>
          <a:off x="15290800" y="946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112776</xdr:rowOff>
    </xdr:from>
    <xdr:to>
      <xdr:col>21</xdr:col>
      <xdr:colOff>412750</xdr:colOff>
      <xdr:row>57</xdr:row>
      <xdr:rowOff>42926</xdr:rowOff>
    </xdr:to>
    <xdr:sp macro="" textlink="">
      <xdr:nvSpPr>
        <xdr:cNvPr id="269" name="円/楕円 268"/>
        <xdr:cNvSpPr/>
      </xdr:nvSpPr>
      <xdr:spPr>
        <a:xfrm>
          <a:off x="14732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55</xdr:row>
      <xdr:rowOff>53103</xdr:rowOff>
    </xdr:from>
    <xdr:ext cx="762000" cy="259045"/>
    <xdr:sp macro="" textlink="">
      <xdr:nvSpPr>
        <xdr:cNvPr id="270" name="テキスト ボックス 269"/>
        <xdr:cNvSpPr txBox="1"/>
      </xdr:nvSpPr>
      <xdr:spPr>
        <a:xfrm>
          <a:off x="14401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71" name="円/楕円 270"/>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55</xdr:row>
      <xdr:rowOff>39387</xdr:rowOff>
    </xdr:from>
    <xdr:ext cx="762000" cy="259045"/>
    <xdr:sp macro="" textlink="">
      <xdr:nvSpPr>
        <xdr:cNvPr id="272" name="テキスト ボックス 271"/>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57912</xdr:rowOff>
    </xdr:from>
    <xdr:to>
      <xdr:col>19</xdr:col>
      <xdr:colOff>6350</xdr:colOff>
      <xdr:row>56</xdr:row>
      <xdr:rowOff>159512</xdr:rowOff>
    </xdr:to>
    <xdr:sp macro="" textlink="">
      <xdr:nvSpPr>
        <xdr:cNvPr id="273" name="円/楕円 272"/>
        <xdr:cNvSpPr/>
      </xdr:nvSpPr>
      <xdr:spPr>
        <a:xfrm>
          <a:off x="12954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54</xdr:row>
      <xdr:rowOff>169689</xdr:rowOff>
    </xdr:from>
    <xdr:ext cx="762000" cy="259045"/>
    <xdr:sp macro="" textlink="">
      <xdr:nvSpPr>
        <xdr:cNvPr id="274" name="テキスト ボックス 273"/>
        <xdr:cNvSpPr txBox="1"/>
      </xdr:nvSpPr>
      <xdr:spPr>
        <a:xfrm>
          <a:off x="12623800" y="94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ysClr val="windowText" lastClr="000000"/>
              </a:solidFill>
              <a:latin typeface="+mn-ea"/>
              <a:ea typeface="+mn-ea"/>
              <a:cs typeface="+mn-cs"/>
            </a:rPr>
            <a:t>　経常的な補助費のうち</a:t>
          </a:r>
          <a:r>
            <a:rPr lang="en-US" altLang="ja-JP" sz="1300" b="0" i="0" baseline="0">
              <a:solidFill>
                <a:sysClr val="windowText" lastClr="000000"/>
              </a:solidFill>
              <a:latin typeface="+mn-ea"/>
              <a:ea typeface="+mn-ea"/>
              <a:cs typeface="+mn-cs"/>
            </a:rPr>
            <a:t>80</a:t>
          </a:r>
          <a:r>
            <a:rPr lang="ja-JP" altLang="ja-JP" sz="1300" b="0" i="0" baseline="0">
              <a:solidFill>
                <a:sysClr val="windowText" lastClr="000000"/>
              </a:solidFill>
              <a:latin typeface="+mn-ea"/>
              <a:ea typeface="+mn-ea"/>
              <a:cs typeface="+mn-cs"/>
            </a:rPr>
            <a:t>％が一部事務組合に対する負担金であり、補助金については個々にその意義や目的・成果などを精査し見直しを行ってきた。また、負担金については、行政運営に支障をきたすものを除き、廃止または休止を検討した。その結果、例年類似団体平均を下回っている。</a:t>
          </a:r>
          <a:endParaRPr lang="ja-JP" altLang="ja-JP" sz="1300">
            <a:solidFill>
              <a:sysClr val="windowText" lastClr="000000"/>
            </a:solidFill>
            <a:latin typeface="+mn-ea"/>
            <a:ea typeface="+mn-ea"/>
            <a:cs typeface="+mn-cs"/>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34</xdr:row>
      <xdr:rowOff>67564</xdr:rowOff>
    </xdr:from>
    <xdr:to>
      <xdr:col>24</xdr:col>
      <xdr:colOff>31750</xdr:colOff>
      <xdr:row>39</xdr:row>
      <xdr:rowOff>165862</xdr:rowOff>
    </xdr:to>
    <xdr:cxnSp macro="">
      <xdr:nvCxnSpPr>
        <xdr:cNvPr id="299" name="直線コネクタ 298"/>
        <xdr:cNvCxnSpPr/>
      </xdr:nvCxnSpPr>
      <xdr:spPr>
        <a:xfrm flipV="1">
          <a:off x="16510000" y="58968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300"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301" name="直線コネクタ 300"/>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2"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3" name="直線コネクタ 302"/>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67564</xdr:rowOff>
    </xdr:from>
    <xdr:to>
      <xdr:col>24</xdr:col>
      <xdr:colOff>31750</xdr:colOff>
      <xdr:row>36</xdr:row>
      <xdr:rowOff>76708</xdr:rowOff>
    </xdr:to>
    <xdr:cxnSp macro="">
      <xdr:nvCxnSpPr>
        <xdr:cNvPr id="304" name="直線コネクタ 303"/>
        <xdr:cNvCxnSpPr/>
      </xdr:nvCxnSpPr>
      <xdr:spPr>
        <a:xfrm>
          <a:off x="15671800" y="62397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84853</xdr:rowOff>
    </xdr:from>
    <xdr:ext cx="762000" cy="259045"/>
    <xdr:sp macro="" textlink="">
      <xdr:nvSpPr>
        <xdr:cNvPr id="305"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6" name="フローチャート :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36</xdr:row>
      <xdr:rowOff>53848</xdr:rowOff>
    </xdr:from>
    <xdr:to>
      <xdr:col>22</xdr:col>
      <xdr:colOff>565150</xdr:colOff>
      <xdr:row>36</xdr:row>
      <xdr:rowOff>67564</xdr:rowOff>
    </xdr:to>
    <xdr:cxnSp macro="">
      <xdr:nvCxnSpPr>
        <xdr:cNvPr id="307" name="直線コネクタ 306"/>
        <xdr:cNvCxnSpPr/>
      </xdr:nvCxnSpPr>
      <xdr:spPr>
        <a:xfrm>
          <a:off x="14782800" y="62260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8" name="フローチャート : 判断 307"/>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37</xdr:row>
      <xdr:rowOff>27703</xdr:rowOff>
    </xdr:from>
    <xdr:ext cx="736600" cy="259045"/>
    <xdr:sp macro="" textlink="">
      <xdr:nvSpPr>
        <xdr:cNvPr id="309" name="テキスト ボックス 308"/>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44704</xdr:rowOff>
    </xdr:from>
    <xdr:to>
      <xdr:col>21</xdr:col>
      <xdr:colOff>361950</xdr:colOff>
      <xdr:row>36</xdr:row>
      <xdr:rowOff>53848</xdr:rowOff>
    </xdr:to>
    <xdr:cxnSp macro="">
      <xdr:nvCxnSpPr>
        <xdr:cNvPr id="310" name="直線コネクタ 309"/>
        <xdr:cNvCxnSpPr/>
      </xdr:nvCxnSpPr>
      <xdr:spPr>
        <a:xfrm>
          <a:off x="13893800" y="6216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37</xdr:row>
      <xdr:rowOff>23131</xdr:rowOff>
    </xdr:from>
    <xdr:ext cx="762000" cy="259045"/>
    <xdr:sp macro="" textlink="">
      <xdr:nvSpPr>
        <xdr:cNvPr id="312" name="テキスト ボックス 311"/>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35560</xdr:rowOff>
    </xdr:from>
    <xdr:to>
      <xdr:col>20</xdr:col>
      <xdr:colOff>158750</xdr:colOff>
      <xdr:row>36</xdr:row>
      <xdr:rowOff>44704</xdr:rowOff>
    </xdr:to>
    <xdr:cxnSp macro="">
      <xdr:nvCxnSpPr>
        <xdr:cNvPr id="313" name="直線コネクタ 312"/>
        <xdr:cNvCxnSpPr/>
      </xdr:nvCxnSpPr>
      <xdr:spPr>
        <a:xfrm>
          <a:off x="13004800" y="62077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37</xdr:row>
      <xdr:rowOff>18559</xdr:rowOff>
    </xdr:from>
    <xdr:ext cx="762000" cy="259045"/>
    <xdr:sp macro="" textlink="">
      <xdr:nvSpPr>
        <xdr:cNvPr id="315" name="テキスト ボックス 314"/>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6" name="フローチャート :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37</xdr:row>
      <xdr:rowOff>50563</xdr:rowOff>
    </xdr:from>
    <xdr:ext cx="762000" cy="259045"/>
    <xdr:sp macro="" textlink="">
      <xdr:nvSpPr>
        <xdr:cNvPr id="317" name="テキスト ボックス 316"/>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25908</xdr:rowOff>
    </xdr:from>
    <xdr:to>
      <xdr:col>24</xdr:col>
      <xdr:colOff>82550</xdr:colOff>
      <xdr:row>36</xdr:row>
      <xdr:rowOff>127508</xdr:rowOff>
    </xdr:to>
    <xdr:sp macro="" textlink="">
      <xdr:nvSpPr>
        <xdr:cNvPr id="323" name="円/楕円 322"/>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35</xdr:row>
      <xdr:rowOff>42435</xdr:rowOff>
    </xdr:from>
    <xdr:ext cx="762000" cy="259045"/>
    <xdr:sp macro="" textlink="">
      <xdr:nvSpPr>
        <xdr:cNvPr id="324" name="補助費等該当値テキスト"/>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xdr:rowOff>
    </xdr:from>
    <xdr:to>
      <xdr:col>22</xdr:col>
      <xdr:colOff>615950</xdr:colOff>
      <xdr:row>36</xdr:row>
      <xdr:rowOff>118364</xdr:rowOff>
    </xdr:to>
    <xdr:sp macro="" textlink="">
      <xdr:nvSpPr>
        <xdr:cNvPr id="325" name="円/楕円 324"/>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34</xdr:row>
      <xdr:rowOff>128541</xdr:rowOff>
    </xdr:from>
    <xdr:ext cx="736600" cy="259045"/>
    <xdr:sp macro="" textlink="">
      <xdr:nvSpPr>
        <xdr:cNvPr id="326" name="テキスト ボックス 325"/>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xdr:rowOff>
    </xdr:from>
    <xdr:to>
      <xdr:col>21</xdr:col>
      <xdr:colOff>412750</xdr:colOff>
      <xdr:row>36</xdr:row>
      <xdr:rowOff>104648</xdr:rowOff>
    </xdr:to>
    <xdr:sp macro="" textlink="">
      <xdr:nvSpPr>
        <xdr:cNvPr id="327" name="円/楕円 326"/>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34</xdr:row>
      <xdr:rowOff>114825</xdr:rowOff>
    </xdr:from>
    <xdr:ext cx="762000" cy="259045"/>
    <xdr:sp macro="" textlink="">
      <xdr:nvSpPr>
        <xdr:cNvPr id="328" name="テキスト ボックス 327"/>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165354</xdr:rowOff>
    </xdr:from>
    <xdr:to>
      <xdr:col>20</xdr:col>
      <xdr:colOff>209550</xdr:colOff>
      <xdr:row>36</xdr:row>
      <xdr:rowOff>95504</xdr:rowOff>
    </xdr:to>
    <xdr:sp macro="" textlink="">
      <xdr:nvSpPr>
        <xdr:cNvPr id="329" name="円/楕円 328"/>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34</xdr:row>
      <xdr:rowOff>105681</xdr:rowOff>
    </xdr:from>
    <xdr:ext cx="762000" cy="259045"/>
    <xdr:sp macro="" textlink="">
      <xdr:nvSpPr>
        <xdr:cNvPr id="330" name="テキスト ボックス 329"/>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156210</xdr:rowOff>
    </xdr:from>
    <xdr:to>
      <xdr:col>19</xdr:col>
      <xdr:colOff>6350</xdr:colOff>
      <xdr:row>36</xdr:row>
      <xdr:rowOff>86360</xdr:rowOff>
    </xdr:to>
    <xdr:sp macro="" textlink="">
      <xdr:nvSpPr>
        <xdr:cNvPr id="331" name="円/楕円 330"/>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34</xdr:row>
      <xdr:rowOff>96537</xdr:rowOff>
    </xdr:from>
    <xdr:ext cx="762000" cy="259045"/>
    <xdr:sp macro="" textlink="">
      <xdr:nvSpPr>
        <xdr:cNvPr id="332" name="テキスト ボックス 331"/>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400"/>
            </a:lnSpc>
          </a:pPr>
          <a:r>
            <a:rPr lang="ja-JP" altLang="ja-JP" sz="1200" b="0" i="0" baseline="0">
              <a:solidFill>
                <a:sysClr val="windowText" lastClr="000000"/>
              </a:solidFill>
              <a:latin typeface="+mn-ea"/>
              <a:ea typeface="+mn-ea"/>
              <a:cs typeface="+mn-cs"/>
            </a:rPr>
            <a:t>　公債費</a:t>
          </a:r>
          <a:r>
            <a:rPr lang="ja-JP" altLang="en-US" sz="1200" b="0" i="0" baseline="0">
              <a:solidFill>
                <a:sysClr val="windowText" lastClr="000000"/>
              </a:solidFill>
              <a:latin typeface="+mn-ea"/>
              <a:ea typeface="+mn-ea"/>
              <a:cs typeface="+mn-cs"/>
            </a:rPr>
            <a:t>では</a:t>
          </a:r>
          <a:r>
            <a:rPr lang="ja-JP" altLang="ja-JP" sz="1200" b="0" i="0" baseline="0">
              <a:solidFill>
                <a:sysClr val="windowText" lastClr="000000"/>
              </a:solidFill>
              <a:latin typeface="+mn-ea"/>
              <a:ea typeface="+mn-ea"/>
              <a:cs typeface="+mn-cs"/>
            </a:rPr>
            <a:t>、補償金免除繰上償還の実施や新規地方債発行の抑制等</a:t>
          </a:r>
          <a:r>
            <a:rPr lang="ja-JP" altLang="en-US" sz="1200" b="0" i="0" baseline="0">
              <a:solidFill>
                <a:sysClr val="windowText" lastClr="000000"/>
              </a:solidFill>
              <a:latin typeface="+mn-ea"/>
              <a:ea typeface="+mn-ea"/>
              <a:cs typeface="+mn-cs"/>
            </a:rPr>
            <a:t>により</a:t>
          </a:r>
          <a:r>
            <a:rPr lang="ja-JP" altLang="ja-JP" sz="1200" b="0" i="0" baseline="0">
              <a:solidFill>
                <a:sysClr val="windowText" lastClr="000000"/>
              </a:solidFill>
              <a:latin typeface="+mn-ea"/>
              <a:ea typeface="+mn-ea"/>
              <a:cs typeface="+mn-cs"/>
            </a:rPr>
            <a:t>、</a:t>
          </a:r>
          <a:r>
            <a:rPr lang="ja-JP" altLang="en-US" sz="1200" b="0" i="0" baseline="0">
              <a:solidFill>
                <a:sysClr val="windowText" lastClr="000000"/>
              </a:solidFill>
              <a:latin typeface="+mn-ea"/>
              <a:ea typeface="+mn-ea"/>
              <a:cs typeface="+mn-cs"/>
            </a:rPr>
            <a:t>償還額</a:t>
          </a:r>
          <a:r>
            <a:rPr lang="ja-JP" altLang="ja-JP" sz="1200" b="0" i="0" baseline="0">
              <a:solidFill>
                <a:sysClr val="windowText" lastClr="000000"/>
              </a:solidFill>
              <a:latin typeface="+mn-ea"/>
              <a:ea typeface="+mn-ea"/>
              <a:cs typeface="+mn-cs"/>
            </a:rPr>
            <a:t>の縮減に努めているが、平成元年度以降の大規模な社会資本整備</a:t>
          </a:r>
          <a:r>
            <a:rPr lang="ja-JP" altLang="en-US" sz="1200" b="0" i="0" baseline="0">
              <a:solidFill>
                <a:sysClr val="windowText" lastClr="000000"/>
              </a:solidFill>
              <a:latin typeface="+mn-ea"/>
              <a:ea typeface="+mn-ea"/>
              <a:cs typeface="+mn-cs"/>
            </a:rPr>
            <a:t>や、</a:t>
          </a:r>
          <a:r>
            <a:rPr lang="ja-JP" altLang="ja-JP" sz="1200">
              <a:solidFill>
                <a:sysClr val="windowText" lastClr="000000"/>
              </a:solidFill>
              <a:latin typeface="+mn-ea"/>
              <a:ea typeface="+mn-ea"/>
              <a:cs typeface="+mn-cs"/>
            </a:rPr>
            <a:t>平成</a:t>
          </a:r>
          <a:r>
            <a:rPr lang="en-US" altLang="ja-JP" sz="1200">
              <a:solidFill>
                <a:sysClr val="windowText" lastClr="000000"/>
              </a:solidFill>
              <a:latin typeface="+mn-ea"/>
              <a:ea typeface="+mn-ea"/>
              <a:cs typeface="+mn-cs"/>
            </a:rPr>
            <a:t>25</a:t>
          </a:r>
          <a:r>
            <a:rPr lang="ja-JP" altLang="ja-JP" sz="1200">
              <a:solidFill>
                <a:sysClr val="windowText" lastClr="000000"/>
              </a:solidFill>
              <a:latin typeface="+mn-ea"/>
              <a:ea typeface="+mn-ea"/>
              <a:cs typeface="+mn-cs"/>
            </a:rPr>
            <a:t>年度</a:t>
          </a:r>
          <a:r>
            <a:rPr lang="ja-JP" altLang="en-US" sz="1200">
              <a:solidFill>
                <a:sysClr val="windowText" lastClr="000000"/>
              </a:solidFill>
              <a:latin typeface="+mn-ea"/>
              <a:ea typeface="+mn-ea"/>
              <a:cs typeface="+mn-cs"/>
            </a:rPr>
            <a:t>に</a:t>
          </a:r>
          <a:r>
            <a:rPr lang="ja-JP" altLang="ja-JP" sz="1200">
              <a:solidFill>
                <a:sysClr val="windowText" lastClr="000000"/>
              </a:solidFill>
              <a:latin typeface="+mn-ea"/>
              <a:ea typeface="+mn-ea"/>
              <a:cs typeface="+mn-cs"/>
            </a:rPr>
            <a:t>発行した</a:t>
          </a:r>
          <a:r>
            <a:rPr lang="ja-JP" altLang="ja-JP" sz="1200" b="0" i="0" baseline="0">
              <a:solidFill>
                <a:sysClr val="windowText" lastClr="000000"/>
              </a:solidFill>
              <a:latin typeface="+mn-ea"/>
              <a:ea typeface="+mn-ea"/>
              <a:cs typeface="+mn-cs"/>
            </a:rPr>
            <a:t>第三セクター等改革推進債等により、</a:t>
          </a:r>
          <a:r>
            <a:rPr lang="ja-JP" altLang="en-US" sz="1200" b="0" i="0" baseline="0">
              <a:solidFill>
                <a:sysClr val="windowText" lastClr="000000"/>
              </a:solidFill>
              <a:latin typeface="+mn-ea"/>
              <a:ea typeface="+mn-ea"/>
              <a:cs typeface="+mn-cs"/>
            </a:rPr>
            <a:t>平成</a:t>
          </a:r>
          <a:r>
            <a:rPr lang="en-US" altLang="ja-JP" sz="1200" b="0" i="0" baseline="0">
              <a:solidFill>
                <a:sysClr val="windowText" lastClr="000000"/>
              </a:solidFill>
              <a:latin typeface="+mn-ea"/>
              <a:ea typeface="+mn-ea"/>
              <a:cs typeface="+mn-cs"/>
            </a:rPr>
            <a:t>26</a:t>
          </a:r>
          <a:r>
            <a:rPr lang="ja-JP" altLang="en-US" sz="1200" b="0" i="0" baseline="0">
              <a:solidFill>
                <a:sysClr val="windowText" lastClr="000000"/>
              </a:solidFill>
              <a:latin typeface="+mn-ea"/>
              <a:ea typeface="+mn-ea"/>
              <a:cs typeface="+mn-cs"/>
            </a:rPr>
            <a:t>年度の</a:t>
          </a:r>
          <a:r>
            <a:rPr lang="ja-JP" altLang="ja-JP" sz="1200" b="0" i="0" baseline="0">
              <a:solidFill>
                <a:sysClr val="windowText" lastClr="000000"/>
              </a:solidFill>
              <a:latin typeface="+mn-ea"/>
              <a:ea typeface="+mn-ea"/>
              <a:cs typeface="+mn-cs"/>
            </a:rPr>
            <a:t>公債費に係る経常収支比率</a:t>
          </a:r>
          <a:r>
            <a:rPr lang="ja-JP" altLang="en-US" sz="1200" b="0" i="0" baseline="0">
              <a:solidFill>
                <a:sysClr val="windowText" lastClr="000000"/>
              </a:solidFill>
              <a:latin typeface="+mn-ea"/>
              <a:ea typeface="+mn-ea"/>
              <a:cs typeface="+mn-cs"/>
            </a:rPr>
            <a:t>が</a:t>
          </a:r>
          <a:r>
            <a:rPr lang="ja-JP" altLang="ja-JP" sz="1200" b="0" i="0" baseline="0">
              <a:solidFill>
                <a:sysClr val="windowText" lastClr="000000"/>
              </a:solidFill>
              <a:latin typeface="+mn-ea"/>
              <a:ea typeface="+mn-ea"/>
              <a:cs typeface="+mn-cs"/>
            </a:rPr>
            <a:t>類似団体</a:t>
          </a:r>
          <a:r>
            <a:rPr lang="ja-JP" altLang="en-US" sz="1200" b="0" i="0" baseline="0">
              <a:solidFill>
                <a:sysClr val="windowText" lastClr="000000"/>
              </a:solidFill>
              <a:latin typeface="+mn-ea"/>
              <a:ea typeface="+mn-ea"/>
              <a:cs typeface="+mn-cs"/>
            </a:rPr>
            <a:t>の</a:t>
          </a:r>
          <a:r>
            <a:rPr lang="ja-JP" altLang="ja-JP" sz="1200" b="0" i="0" baseline="0">
              <a:solidFill>
                <a:sysClr val="windowText" lastClr="000000"/>
              </a:solidFill>
              <a:latin typeface="+mn-ea"/>
              <a:ea typeface="+mn-ea"/>
              <a:cs typeface="+mn-cs"/>
            </a:rPr>
            <a:t>平均より</a:t>
          </a:r>
          <a:r>
            <a:rPr lang="en-US" altLang="ja-JP" sz="1200" b="0" i="0" baseline="0">
              <a:solidFill>
                <a:sysClr val="windowText" lastClr="000000"/>
              </a:solidFill>
              <a:latin typeface="+mn-ea"/>
              <a:ea typeface="+mn-ea"/>
              <a:cs typeface="+mn-cs"/>
            </a:rPr>
            <a:t>6.8</a:t>
          </a:r>
          <a:r>
            <a:rPr lang="ja-JP" altLang="ja-JP" sz="1200" b="0" i="0" baseline="0">
              <a:solidFill>
                <a:sysClr val="windowText" lastClr="000000"/>
              </a:solidFill>
              <a:latin typeface="+mn-ea"/>
              <a:ea typeface="+mn-ea"/>
              <a:cs typeface="+mn-cs"/>
            </a:rPr>
            <a:t>％高い結果となっている。</a:t>
          </a:r>
          <a:endParaRPr lang="en-US" altLang="ja-JP" sz="1200" b="0" i="0" baseline="0">
            <a:solidFill>
              <a:sysClr val="windowText" lastClr="000000"/>
            </a:solidFill>
            <a:latin typeface="+mn-ea"/>
            <a:ea typeface="+mn-ea"/>
            <a:cs typeface="+mn-cs"/>
          </a:endParaRPr>
        </a:p>
        <a:p>
          <a:pPr rtl="0" eaLnBrk="1" fontAlgn="auto" latinLnBrk="0" hangingPunct="1">
            <a:lnSpc>
              <a:spcPts val="1400"/>
            </a:lnSpc>
          </a:pPr>
          <a:r>
            <a:rPr lang="ja-JP" altLang="en-US" sz="1200" b="0" i="0" baseline="0">
              <a:solidFill>
                <a:sysClr val="windowText" lastClr="000000"/>
              </a:solidFill>
              <a:latin typeface="+mn-ea"/>
              <a:ea typeface="+mn-ea"/>
              <a:cs typeface="+mn-cs"/>
            </a:rPr>
            <a:t>　</a:t>
          </a:r>
          <a:r>
            <a:rPr lang="ja-JP" altLang="ja-JP" sz="1200" b="0" i="0" baseline="0">
              <a:solidFill>
                <a:sysClr val="windowText" lastClr="000000"/>
              </a:solidFill>
              <a:latin typeface="+mn-ea"/>
              <a:ea typeface="+mn-ea"/>
              <a:cs typeface="+mn-cs"/>
            </a:rPr>
            <a:t>しかし、</a:t>
          </a:r>
          <a:r>
            <a:rPr lang="ja-JP" altLang="en-US" sz="1200" b="0" i="0" baseline="0">
              <a:solidFill>
                <a:sysClr val="windowText" lastClr="000000"/>
              </a:solidFill>
              <a:latin typeface="+mn-ea"/>
              <a:ea typeface="+mn-ea"/>
              <a:cs typeface="+mn-cs"/>
            </a:rPr>
            <a:t>今後は</a:t>
          </a:r>
          <a:r>
            <a:rPr lang="ja-JP" altLang="ja-JP" sz="1200" b="0" i="0" baseline="0">
              <a:solidFill>
                <a:sysClr val="windowText" lastClr="000000"/>
              </a:solidFill>
              <a:latin typeface="+mn-ea"/>
              <a:ea typeface="+mn-ea"/>
              <a:cs typeface="+mn-cs"/>
            </a:rPr>
            <a:t>地方債現在高</a:t>
          </a:r>
          <a:r>
            <a:rPr lang="ja-JP" altLang="en-US" sz="1200" b="0" i="0" baseline="0">
              <a:solidFill>
                <a:sysClr val="windowText" lastClr="000000"/>
              </a:solidFill>
              <a:latin typeface="+mn-ea"/>
              <a:ea typeface="+mn-ea"/>
              <a:cs typeface="+mn-cs"/>
            </a:rPr>
            <a:t>が</a:t>
          </a:r>
          <a:r>
            <a:rPr lang="ja-JP" altLang="ja-JP" sz="1200" b="0" i="0" baseline="0">
              <a:solidFill>
                <a:sysClr val="windowText" lastClr="000000"/>
              </a:solidFill>
              <a:latin typeface="+mn-ea"/>
              <a:ea typeface="+mn-ea"/>
              <a:cs typeface="+mn-cs"/>
            </a:rPr>
            <a:t>減少</a:t>
          </a:r>
          <a:r>
            <a:rPr lang="ja-JP" altLang="en-US" sz="1200" b="0" i="0" baseline="0">
              <a:solidFill>
                <a:sysClr val="windowText" lastClr="000000"/>
              </a:solidFill>
              <a:latin typeface="+mn-ea"/>
              <a:ea typeface="+mn-ea"/>
              <a:cs typeface="+mn-cs"/>
            </a:rPr>
            <a:t>傾向にあることや</a:t>
          </a:r>
          <a:r>
            <a:rPr lang="ja-JP" altLang="ja-JP" sz="1200" b="0" i="0" baseline="0">
              <a:solidFill>
                <a:sysClr val="windowText" lastClr="000000"/>
              </a:solidFill>
              <a:latin typeface="+mn-ea"/>
              <a:ea typeface="+mn-ea"/>
              <a:cs typeface="+mn-cs"/>
            </a:rPr>
            <a:t>、過去から交付税算入などの有利な地方債を発行してきたことなどから、公債費に係る経常収支比率</a:t>
          </a:r>
          <a:r>
            <a:rPr lang="ja-JP" altLang="en-US" sz="1200" b="0" i="0" baseline="0">
              <a:solidFill>
                <a:sysClr val="windowText" lastClr="000000"/>
              </a:solidFill>
              <a:latin typeface="+mn-ea"/>
              <a:ea typeface="+mn-ea"/>
              <a:cs typeface="+mn-cs"/>
            </a:rPr>
            <a:t>も減少していくと見込んでいる</a:t>
          </a:r>
          <a:r>
            <a:rPr lang="ja-JP" altLang="ja-JP" sz="1200" b="0" i="0" baseline="0">
              <a:solidFill>
                <a:sysClr val="windowText" lastClr="000000"/>
              </a:solidFill>
              <a:latin typeface="+mn-ea"/>
              <a:ea typeface="+mn-ea"/>
              <a:cs typeface="+mn-cs"/>
            </a:rPr>
            <a:t>。</a:t>
          </a:r>
          <a:endParaRPr lang="ja-JP" altLang="ja-JP" sz="1200">
            <a:solidFill>
              <a:sysClr val="windowText" lastClr="000000"/>
            </a:solidFill>
            <a:latin typeface="+mn-ea"/>
            <a:ea typeface="+mn-ea"/>
            <a:cs typeface="+mn-cs"/>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74</xdr:row>
      <xdr:rowOff>99568</xdr:rowOff>
    </xdr:from>
    <xdr:to>
      <xdr:col>7</xdr:col>
      <xdr:colOff>15875</xdr:colOff>
      <xdr:row>81</xdr:row>
      <xdr:rowOff>133858</xdr:rowOff>
    </xdr:to>
    <xdr:cxnSp macro="">
      <xdr:nvCxnSpPr>
        <xdr:cNvPr id="357" name="直線コネクタ 356"/>
        <xdr:cNvCxnSpPr/>
      </xdr:nvCxnSpPr>
      <xdr:spPr>
        <a:xfrm flipV="1">
          <a:off x="4826000" y="1278686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14495</xdr:rowOff>
    </xdr:from>
    <xdr:ext cx="762000" cy="259045"/>
    <xdr:sp macro="" textlink="">
      <xdr:nvSpPr>
        <xdr:cNvPr id="360"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74</xdr:row>
      <xdr:rowOff>99568</xdr:rowOff>
    </xdr:from>
    <xdr:to>
      <xdr:col>7</xdr:col>
      <xdr:colOff>104775</xdr:colOff>
      <xdr:row>74</xdr:row>
      <xdr:rowOff>99568</xdr:rowOff>
    </xdr:to>
    <xdr:cxnSp macro="">
      <xdr:nvCxnSpPr>
        <xdr:cNvPr id="361" name="直線コネクタ 360"/>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33274</xdr:rowOff>
    </xdr:from>
    <xdr:to>
      <xdr:col>7</xdr:col>
      <xdr:colOff>15875</xdr:colOff>
      <xdr:row>79</xdr:row>
      <xdr:rowOff>143002</xdr:rowOff>
    </xdr:to>
    <xdr:cxnSp macro="">
      <xdr:nvCxnSpPr>
        <xdr:cNvPr id="362" name="直線コネクタ 361"/>
        <xdr:cNvCxnSpPr/>
      </xdr:nvCxnSpPr>
      <xdr:spPr>
        <a:xfrm>
          <a:off x="3987800" y="1357782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140733</xdr:rowOff>
    </xdr:from>
    <xdr:ext cx="762000" cy="259045"/>
    <xdr:sp macro="" textlink="">
      <xdr:nvSpPr>
        <xdr:cNvPr id="363" name="公債費平均値テキスト"/>
        <xdr:cNvSpPr txBox="1"/>
      </xdr:nvSpPr>
      <xdr:spPr>
        <a:xfrm>
          <a:off x="4914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64" name="フローチャート : 判断 363"/>
        <xdr:cNvSpPr/>
      </xdr:nvSpPr>
      <xdr:spPr>
        <a:xfrm>
          <a:off x="4775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79</xdr:row>
      <xdr:rowOff>33274</xdr:rowOff>
    </xdr:from>
    <xdr:to>
      <xdr:col>5</xdr:col>
      <xdr:colOff>549275</xdr:colOff>
      <xdr:row>79</xdr:row>
      <xdr:rowOff>74422</xdr:rowOff>
    </xdr:to>
    <xdr:cxnSp macro="">
      <xdr:nvCxnSpPr>
        <xdr:cNvPr id="365" name="直線コネクタ 364"/>
        <xdr:cNvCxnSpPr/>
      </xdr:nvCxnSpPr>
      <xdr:spPr>
        <a:xfrm flipV="1">
          <a:off x="3098800" y="135778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6" name="フローチャート : 判断 365"/>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76</xdr:row>
      <xdr:rowOff>78249</xdr:rowOff>
    </xdr:from>
    <xdr:ext cx="736600" cy="259045"/>
    <xdr:sp macro="" textlink="">
      <xdr:nvSpPr>
        <xdr:cNvPr id="367" name="テキスト ボックス 366"/>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69850</xdr:rowOff>
    </xdr:from>
    <xdr:to>
      <xdr:col>4</xdr:col>
      <xdr:colOff>346075</xdr:colOff>
      <xdr:row>79</xdr:row>
      <xdr:rowOff>74422</xdr:rowOff>
    </xdr:to>
    <xdr:cxnSp macro="">
      <xdr:nvCxnSpPr>
        <xdr:cNvPr id="368" name="直線コネクタ 367"/>
        <xdr:cNvCxnSpPr/>
      </xdr:nvCxnSpPr>
      <xdr:spPr>
        <a:xfrm>
          <a:off x="2209800" y="136144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9" name="フローチャート : 判断 368"/>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76</xdr:row>
      <xdr:rowOff>91964</xdr:rowOff>
    </xdr:from>
    <xdr:ext cx="762000" cy="259045"/>
    <xdr:sp macro="" textlink="">
      <xdr:nvSpPr>
        <xdr:cNvPr id="370" name="テキスト ボックス 369"/>
        <xdr:cNvSpPr txBox="1"/>
      </xdr:nvSpPr>
      <xdr:spPr>
        <a:xfrm>
          <a:off x="2717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69850</xdr:rowOff>
    </xdr:from>
    <xdr:to>
      <xdr:col>3</xdr:col>
      <xdr:colOff>142875</xdr:colOff>
      <xdr:row>79</xdr:row>
      <xdr:rowOff>161289</xdr:rowOff>
    </xdr:to>
    <xdr:cxnSp macro="">
      <xdr:nvCxnSpPr>
        <xdr:cNvPr id="371" name="直線コネクタ 370"/>
        <xdr:cNvCxnSpPr/>
      </xdr:nvCxnSpPr>
      <xdr:spPr>
        <a:xfrm flipV="1">
          <a:off x="1320800" y="136144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2" name="フローチャート : 判断 371"/>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76</xdr:row>
      <xdr:rowOff>91964</xdr:rowOff>
    </xdr:from>
    <xdr:ext cx="762000" cy="259045"/>
    <xdr:sp macro="" textlink="">
      <xdr:nvSpPr>
        <xdr:cNvPr id="373" name="テキスト ボックス 372"/>
        <xdr:cNvSpPr txBox="1"/>
      </xdr:nvSpPr>
      <xdr:spPr>
        <a:xfrm>
          <a:off x="1828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74" name="フローチャート : 判断 373"/>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76</xdr:row>
      <xdr:rowOff>69105</xdr:rowOff>
    </xdr:from>
    <xdr:ext cx="762000" cy="259045"/>
    <xdr:sp macro="" textlink="">
      <xdr:nvSpPr>
        <xdr:cNvPr id="375" name="テキスト ボックス 374"/>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92202</xdr:rowOff>
    </xdr:from>
    <xdr:to>
      <xdr:col>7</xdr:col>
      <xdr:colOff>66675</xdr:colOff>
      <xdr:row>80</xdr:row>
      <xdr:rowOff>22352</xdr:rowOff>
    </xdr:to>
    <xdr:sp macro="" textlink="">
      <xdr:nvSpPr>
        <xdr:cNvPr id="381" name="円/楕円 380"/>
        <xdr:cNvSpPr/>
      </xdr:nvSpPr>
      <xdr:spPr>
        <a:xfrm>
          <a:off x="47752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79</xdr:row>
      <xdr:rowOff>64279</xdr:rowOff>
    </xdr:from>
    <xdr:ext cx="762000" cy="259045"/>
    <xdr:sp macro="" textlink="">
      <xdr:nvSpPr>
        <xdr:cNvPr id="382" name="公債費該当値テキスト"/>
        <xdr:cNvSpPr txBox="1"/>
      </xdr:nvSpPr>
      <xdr:spPr>
        <a:xfrm>
          <a:off x="49149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153924</xdr:rowOff>
    </xdr:from>
    <xdr:to>
      <xdr:col>5</xdr:col>
      <xdr:colOff>600075</xdr:colOff>
      <xdr:row>79</xdr:row>
      <xdr:rowOff>84074</xdr:rowOff>
    </xdr:to>
    <xdr:sp macro="" textlink="">
      <xdr:nvSpPr>
        <xdr:cNvPr id="383" name="円/楕円 382"/>
        <xdr:cNvSpPr/>
      </xdr:nvSpPr>
      <xdr:spPr>
        <a:xfrm>
          <a:off x="3937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79</xdr:row>
      <xdr:rowOff>68851</xdr:rowOff>
    </xdr:from>
    <xdr:ext cx="736600" cy="259045"/>
    <xdr:sp macro="" textlink="">
      <xdr:nvSpPr>
        <xdr:cNvPr id="384" name="テキスト ボックス 383"/>
        <xdr:cNvSpPr txBox="1"/>
      </xdr:nvSpPr>
      <xdr:spPr>
        <a:xfrm>
          <a:off x="3606800" y="1361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23622</xdr:rowOff>
    </xdr:from>
    <xdr:to>
      <xdr:col>4</xdr:col>
      <xdr:colOff>396875</xdr:colOff>
      <xdr:row>79</xdr:row>
      <xdr:rowOff>125222</xdr:rowOff>
    </xdr:to>
    <xdr:sp macro="" textlink="">
      <xdr:nvSpPr>
        <xdr:cNvPr id="385" name="円/楕円 384"/>
        <xdr:cNvSpPr/>
      </xdr:nvSpPr>
      <xdr:spPr>
        <a:xfrm>
          <a:off x="3048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79</xdr:row>
      <xdr:rowOff>109999</xdr:rowOff>
    </xdr:from>
    <xdr:ext cx="762000" cy="259045"/>
    <xdr:sp macro="" textlink="">
      <xdr:nvSpPr>
        <xdr:cNvPr id="386" name="テキスト ボックス 385"/>
        <xdr:cNvSpPr txBox="1"/>
      </xdr:nvSpPr>
      <xdr:spPr>
        <a:xfrm>
          <a:off x="2717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19050</xdr:rowOff>
    </xdr:from>
    <xdr:to>
      <xdr:col>3</xdr:col>
      <xdr:colOff>193675</xdr:colOff>
      <xdr:row>79</xdr:row>
      <xdr:rowOff>120650</xdr:rowOff>
    </xdr:to>
    <xdr:sp macro="" textlink="">
      <xdr:nvSpPr>
        <xdr:cNvPr id="387" name="円/楕円 386"/>
        <xdr:cNvSpPr/>
      </xdr:nvSpPr>
      <xdr:spPr>
        <a:xfrm>
          <a:off x="2159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79</xdr:row>
      <xdr:rowOff>105427</xdr:rowOff>
    </xdr:from>
    <xdr:ext cx="762000" cy="259045"/>
    <xdr:sp macro="" textlink="">
      <xdr:nvSpPr>
        <xdr:cNvPr id="388" name="テキスト ボックス 387"/>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110489</xdr:rowOff>
    </xdr:from>
    <xdr:to>
      <xdr:col>1</xdr:col>
      <xdr:colOff>676275</xdr:colOff>
      <xdr:row>80</xdr:row>
      <xdr:rowOff>40639</xdr:rowOff>
    </xdr:to>
    <xdr:sp macro="" textlink="">
      <xdr:nvSpPr>
        <xdr:cNvPr id="389" name="円/楕円 388"/>
        <xdr:cNvSpPr/>
      </xdr:nvSpPr>
      <xdr:spPr>
        <a:xfrm>
          <a:off x="1270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80</xdr:row>
      <xdr:rowOff>25416</xdr:rowOff>
    </xdr:from>
    <xdr:ext cx="762000" cy="259045"/>
    <xdr:sp macro="" textlink="">
      <xdr:nvSpPr>
        <xdr:cNvPr id="390" name="テキスト ボックス 389"/>
        <xdr:cNvSpPr txBox="1"/>
      </xdr:nvSpPr>
      <xdr:spPr>
        <a:xfrm>
          <a:off x="939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400"/>
            </a:lnSpc>
          </a:pPr>
          <a:r>
            <a:rPr lang="ja-JP" altLang="ja-JP" sz="1300" b="0" i="0" baseline="0">
              <a:solidFill>
                <a:sysClr val="windowText" lastClr="000000"/>
              </a:solidFill>
              <a:latin typeface="+mn-ea"/>
              <a:ea typeface="+mn-ea"/>
              <a:cs typeface="+mn-cs"/>
            </a:rPr>
            <a:t>　公債費以外の経常収支比率は、平成</a:t>
          </a:r>
          <a:r>
            <a:rPr lang="en-US" altLang="ja-JP" sz="1300" b="0" i="0" baseline="0">
              <a:solidFill>
                <a:sysClr val="windowText" lastClr="000000"/>
              </a:solidFill>
              <a:latin typeface="+mn-ea"/>
              <a:ea typeface="+mn-ea"/>
              <a:cs typeface="+mn-cs"/>
            </a:rPr>
            <a:t>21</a:t>
          </a:r>
          <a:r>
            <a:rPr lang="ja-JP" altLang="ja-JP" sz="1300" b="0" i="0" baseline="0">
              <a:solidFill>
                <a:sysClr val="windowText" lastClr="000000"/>
              </a:solidFill>
              <a:latin typeface="+mn-ea"/>
              <a:ea typeface="+mn-ea"/>
              <a:cs typeface="+mn-cs"/>
            </a:rPr>
            <a:t>年度以降類似団体平均を上回っており、今後も比率の減少を目指すために、適正な財政運営を維持し、健全化計画以上の成果をあげることに努める。</a:t>
          </a:r>
          <a:endParaRPr lang="ja-JP" altLang="ja-JP" sz="1300">
            <a:solidFill>
              <a:sysClr val="windowText" lastClr="000000"/>
            </a:solidFill>
            <a:latin typeface="+mn-ea"/>
            <a:ea typeface="+mn-ea"/>
            <a:cs typeface="+mn-cs"/>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418" name="直線コネクタ 417"/>
        <xdr:cNvCxnSpPr/>
      </xdr:nvCxnSpPr>
      <xdr:spPr>
        <a:xfrm flipV="1">
          <a:off x="16510000" y="12726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9"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0" name="直線コネクタ 419"/>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1"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2" name="直線コネクタ 421"/>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66039</xdr:rowOff>
    </xdr:from>
    <xdr:to>
      <xdr:col>24</xdr:col>
      <xdr:colOff>31750</xdr:colOff>
      <xdr:row>78</xdr:row>
      <xdr:rowOff>85089</xdr:rowOff>
    </xdr:to>
    <xdr:cxnSp macro="">
      <xdr:nvCxnSpPr>
        <xdr:cNvPr id="423" name="直線コネクタ 422"/>
        <xdr:cNvCxnSpPr/>
      </xdr:nvCxnSpPr>
      <xdr:spPr>
        <a:xfrm>
          <a:off x="15671800" y="1343913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4"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78</xdr:row>
      <xdr:rowOff>66039</xdr:rowOff>
    </xdr:from>
    <xdr:to>
      <xdr:col>22</xdr:col>
      <xdr:colOff>565150</xdr:colOff>
      <xdr:row>78</xdr:row>
      <xdr:rowOff>130811</xdr:rowOff>
    </xdr:to>
    <xdr:cxnSp macro="">
      <xdr:nvCxnSpPr>
        <xdr:cNvPr id="426" name="直線コネクタ 425"/>
        <xdr:cNvCxnSpPr/>
      </xdr:nvCxnSpPr>
      <xdr:spPr>
        <a:xfrm flipV="1">
          <a:off x="14782800" y="134391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427"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75</xdr:row>
      <xdr:rowOff>138447</xdr:rowOff>
    </xdr:from>
    <xdr:ext cx="736600" cy="259045"/>
    <xdr:sp macro="" textlink="">
      <xdr:nvSpPr>
        <xdr:cNvPr id="428" name="テキスト ボックス 427"/>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62230</xdr:rowOff>
    </xdr:from>
    <xdr:to>
      <xdr:col>21</xdr:col>
      <xdr:colOff>361950</xdr:colOff>
      <xdr:row>78</xdr:row>
      <xdr:rowOff>130811</xdr:rowOff>
    </xdr:to>
    <xdr:cxnSp macro="">
      <xdr:nvCxnSpPr>
        <xdr:cNvPr id="429" name="直線コネクタ 428"/>
        <xdr:cNvCxnSpPr/>
      </xdr:nvCxnSpPr>
      <xdr:spPr>
        <a:xfrm>
          <a:off x="13893800" y="134353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0" name="フローチャート : 判断 429"/>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75</xdr:row>
      <xdr:rowOff>153688</xdr:rowOff>
    </xdr:from>
    <xdr:ext cx="762000" cy="259045"/>
    <xdr:sp macro="" textlink="">
      <xdr:nvSpPr>
        <xdr:cNvPr id="431" name="テキスト ボックス 430"/>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92711</xdr:rowOff>
    </xdr:from>
    <xdr:to>
      <xdr:col>20</xdr:col>
      <xdr:colOff>158750</xdr:colOff>
      <xdr:row>78</xdr:row>
      <xdr:rowOff>62230</xdr:rowOff>
    </xdr:to>
    <xdr:cxnSp macro="">
      <xdr:nvCxnSpPr>
        <xdr:cNvPr id="432" name="直線コネクタ 431"/>
        <xdr:cNvCxnSpPr/>
      </xdr:nvCxnSpPr>
      <xdr:spPr>
        <a:xfrm>
          <a:off x="13004800" y="13294361"/>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3"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75</xdr:row>
      <xdr:rowOff>119397</xdr:rowOff>
    </xdr:from>
    <xdr:ext cx="762000" cy="259045"/>
    <xdr:sp macro="" textlink="">
      <xdr:nvSpPr>
        <xdr:cNvPr id="434" name="テキスト ボックス 433"/>
        <xdr:cNvSpPr txBox="1"/>
      </xdr:nvSpPr>
      <xdr:spPr>
        <a:xfrm>
          <a:off x="13512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102870</xdr:rowOff>
    </xdr:from>
    <xdr:to>
      <xdr:col>19</xdr:col>
      <xdr:colOff>6350</xdr:colOff>
      <xdr:row>77</xdr:row>
      <xdr:rowOff>33020</xdr:rowOff>
    </xdr:to>
    <xdr:sp macro="" textlink="">
      <xdr:nvSpPr>
        <xdr:cNvPr id="435" name="フローチャート : 判断 434"/>
        <xdr:cNvSpPr/>
      </xdr:nvSpPr>
      <xdr:spPr>
        <a:xfrm>
          <a:off x="12954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75</xdr:row>
      <xdr:rowOff>43197</xdr:rowOff>
    </xdr:from>
    <xdr:ext cx="762000" cy="259045"/>
    <xdr:sp macro="" textlink="">
      <xdr:nvSpPr>
        <xdr:cNvPr id="436" name="テキスト ボックス 435"/>
        <xdr:cNvSpPr txBox="1"/>
      </xdr:nvSpPr>
      <xdr:spPr>
        <a:xfrm>
          <a:off x="12623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34289</xdr:rowOff>
    </xdr:from>
    <xdr:to>
      <xdr:col>24</xdr:col>
      <xdr:colOff>82550</xdr:colOff>
      <xdr:row>78</xdr:row>
      <xdr:rowOff>135889</xdr:rowOff>
    </xdr:to>
    <xdr:sp macro="" textlink="">
      <xdr:nvSpPr>
        <xdr:cNvPr id="442" name="円/楕円 441"/>
        <xdr:cNvSpPr/>
      </xdr:nvSpPr>
      <xdr:spPr>
        <a:xfrm>
          <a:off x="164592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78</xdr:row>
      <xdr:rowOff>6366</xdr:rowOff>
    </xdr:from>
    <xdr:ext cx="762000" cy="259045"/>
    <xdr:sp macro="" textlink="">
      <xdr:nvSpPr>
        <xdr:cNvPr id="443" name="公債費以外該当値テキスト"/>
        <xdr:cNvSpPr txBox="1"/>
      </xdr:nvSpPr>
      <xdr:spPr>
        <a:xfrm>
          <a:off x="165989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15239</xdr:rowOff>
    </xdr:from>
    <xdr:to>
      <xdr:col>22</xdr:col>
      <xdr:colOff>615950</xdr:colOff>
      <xdr:row>78</xdr:row>
      <xdr:rowOff>116839</xdr:rowOff>
    </xdr:to>
    <xdr:sp macro="" textlink="">
      <xdr:nvSpPr>
        <xdr:cNvPr id="444" name="円/楕円 443"/>
        <xdr:cNvSpPr/>
      </xdr:nvSpPr>
      <xdr:spPr>
        <a:xfrm>
          <a:off x="15621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78</xdr:row>
      <xdr:rowOff>101616</xdr:rowOff>
    </xdr:from>
    <xdr:ext cx="736600" cy="259045"/>
    <xdr:sp macro="" textlink="">
      <xdr:nvSpPr>
        <xdr:cNvPr id="445" name="テキスト ボックス 444"/>
        <xdr:cNvSpPr txBox="1"/>
      </xdr:nvSpPr>
      <xdr:spPr>
        <a:xfrm>
          <a:off x="15290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80011</xdr:rowOff>
    </xdr:from>
    <xdr:to>
      <xdr:col>21</xdr:col>
      <xdr:colOff>412750</xdr:colOff>
      <xdr:row>79</xdr:row>
      <xdr:rowOff>10161</xdr:rowOff>
    </xdr:to>
    <xdr:sp macro="" textlink="">
      <xdr:nvSpPr>
        <xdr:cNvPr id="446" name="円/楕円 445"/>
        <xdr:cNvSpPr/>
      </xdr:nvSpPr>
      <xdr:spPr>
        <a:xfrm>
          <a:off x="14732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78</xdr:row>
      <xdr:rowOff>166388</xdr:rowOff>
    </xdr:from>
    <xdr:ext cx="762000" cy="259045"/>
    <xdr:sp macro="" textlink="">
      <xdr:nvSpPr>
        <xdr:cNvPr id="447" name="テキスト ボックス 446"/>
        <xdr:cNvSpPr txBox="1"/>
      </xdr:nvSpPr>
      <xdr:spPr>
        <a:xfrm>
          <a:off x="14401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11430</xdr:rowOff>
    </xdr:from>
    <xdr:to>
      <xdr:col>20</xdr:col>
      <xdr:colOff>209550</xdr:colOff>
      <xdr:row>78</xdr:row>
      <xdr:rowOff>113030</xdr:rowOff>
    </xdr:to>
    <xdr:sp macro="" textlink="">
      <xdr:nvSpPr>
        <xdr:cNvPr id="448" name="円/楕円 447"/>
        <xdr:cNvSpPr/>
      </xdr:nvSpPr>
      <xdr:spPr>
        <a:xfrm>
          <a:off x="13843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78</xdr:row>
      <xdr:rowOff>97807</xdr:rowOff>
    </xdr:from>
    <xdr:ext cx="762000" cy="259045"/>
    <xdr:sp macro="" textlink="">
      <xdr:nvSpPr>
        <xdr:cNvPr id="449" name="テキスト ボックス 448"/>
        <xdr:cNvSpPr txBox="1"/>
      </xdr:nvSpPr>
      <xdr:spPr>
        <a:xfrm>
          <a:off x="13512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50" name="円/楕円 449"/>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77</xdr:row>
      <xdr:rowOff>128288</xdr:rowOff>
    </xdr:from>
    <xdr:ext cx="762000" cy="259045"/>
    <xdr:sp macro="" textlink="">
      <xdr:nvSpPr>
        <xdr:cNvPr id="451" name="テキスト ボックス 450"/>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5258"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5260"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261"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奈良県河合町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5263" name="正方形/長方形 6"/>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5264" name="正方形/長方形 7"/>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5268" name="直線コネクタ 11"/>
        <xdr:cNvCxnSpPr>
          <a:cxnSpLocks noChangeShapeType="1"/>
        </xdr:cNvCxnSpPr>
      </xdr:nvCxnSpPr>
      <xdr:spPr bwMode="auto">
        <a:xfrm>
          <a:off x="2409825" y="12125325"/>
          <a:ext cx="295275" cy="0"/>
        </a:xfrm>
        <a:prstGeom prst="line">
          <a:avLst/>
        </a:prstGeom>
        <a:noFill/>
        <a:ln w="6350" algn="ctr">
          <a:solidFill>
            <a:srgbClr val="FF0000"/>
          </a:solidFill>
          <a:round/>
          <a:headEnd/>
          <a:tailEn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5269" name="円/楕円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5270" name="フローチャート : 判断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5277" name="直線コネクタ 20"/>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5278" name="直線コネクタ 21"/>
        <xdr:cNvCxnSpPr>
          <a:cxnSpLocks noChangeShapeType="1"/>
        </xdr:cNvCxnSpPr>
      </xdr:nvCxnSpPr>
      <xdr:spPr bwMode="auto">
        <a:xfrm>
          <a:off x="285750" y="1714500"/>
          <a:ext cx="0" cy="142875"/>
        </a:xfrm>
        <a:prstGeom prst="line">
          <a:avLst/>
        </a:prstGeom>
        <a:noFill/>
        <a:ln w="31750" algn="ctr">
          <a:solidFill>
            <a:srgbClr val="808080"/>
          </a:solidFill>
          <a:round/>
          <a:headEnd/>
          <a:tailEnd/>
        </a:ln>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5279" name="直線コネクタ 22"/>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5280" name="直線コネクタ 23"/>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5281" name="直線コネクタ 24"/>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5282" name="円/楕円 25"/>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5283" name="フローチャート : 判断 26"/>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284" name="正方形/長方形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7</xdr:row>
      <xdr:rowOff>22225</xdr:rowOff>
    </xdr:from>
    <xdr:ext cx="411651" cy="275717"/>
    <xdr:sp macro="" textlink="">
      <xdr:nvSpPr>
        <xdr:cNvPr id="29" name="テキスト ボックス 28"/>
        <xdr:cNvSpPr txBox="1"/>
      </xdr:nvSpPr>
      <xdr:spPr>
        <a:xfrm>
          <a:off x="1676400" y="12700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5286" name="直線コネクタ 29"/>
        <xdr:cNvCxnSpPr>
          <a:cxnSpLocks noChangeShapeType="1"/>
        </xdr:cNvCxnSpPr>
      </xdr:nvCxnSpPr>
      <xdr:spPr bwMode="auto">
        <a:xfrm>
          <a:off x="2162175" y="3933825"/>
          <a:ext cx="4238625" cy="0"/>
        </a:xfrm>
        <a:prstGeom prst="line">
          <a:avLst/>
        </a:prstGeom>
        <a:noFill/>
        <a:ln w="9525" algn="ctr">
          <a:solidFill>
            <a:srgbClr val="C0C0C0"/>
          </a:solidFill>
          <a:round/>
          <a:headEnd/>
          <a:tailEnd/>
        </a:ln>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5288" name="直線コネクタ 31"/>
        <xdr:cNvCxnSpPr>
          <a:cxnSpLocks noChangeShapeType="1"/>
        </xdr:cNvCxnSpPr>
      </xdr:nvCxnSpPr>
      <xdr:spPr bwMode="auto">
        <a:xfrm>
          <a:off x="2162175" y="3552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5290" name="直線コネクタ 33"/>
        <xdr:cNvCxnSpPr>
          <a:cxnSpLocks noChangeShapeType="1"/>
        </xdr:cNvCxnSpPr>
      </xdr:nvCxnSpPr>
      <xdr:spPr bwMode="auto">
        <a:xfrm>
          <a:off x="2162175" y="3171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5292" name="直線コネクタ 35"/>
        <xdr:cNvCxnSpPr>
          <a:cxnSpLocks noChangeShapeType="1"/>
        </xdr:cNvCxnSpPr>
      </xdr:nvCxnSpPr>
      <xdr:spPr bwMode="auto">
        <a:xfrm>
          <a:off x="2162175" y="2790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5294" name="直線コネクタ 37"/>
        <xdr:cNvCxnSpPr>
          <a:cxnSpLocks noChangeShapeType="1"/>
        </xdr:cNvCxnSpPr>
      </xdr:nvCxnSpPr>
      <xdr:spPr bwMode="auto">
        <a:xfrm>
          <a:off x="2162175" y="2409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5296" name="直線コネクタ 39"/>
        <xdr:cNvCxnSpPr>
          <a:cxnSpLocks noChangeShapeType="1"/>
        </xdr:cNvCxnSpPr>
      </xdr:nvCxnSpPr>
      <xdr:spPr bwMode="auto">
        <a:xfrm>
          <a:off x="2162175" y="2028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5298" name="直線コネクタ 41"/>
        <xdr:cNvCxnSpPr>
          <a:cxnSpLocks noChangeShapeType="1"/>
        </xdr:cNvCxnSpPr>
      </xdr:nvCxnSpPr>
      <xdr:spPr bwMode="auto">
        <a:xfrm>
          <a:off x="2162175" y="1647825"/>
          <a:ext cx="4238625" cy="0"/>
        </a:xfrm>
        <a:prstGeom prst="line">
          <a:avLst/>
        </a:prstGeom>
        <a:noFill/>
        <a:ln w="9525" algn="ctr">
          <a:solidFill>
            <a:srgbClr val="C0C0C0"/>
          </a:solidFill>
          <a:round/>
          <a:headEnd/>
          <a:tailEnd/>
        </a:ln>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5300"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12</xdr:row>
      <xdr:rowOff>28575</xdr:rowOff>
    </xdr:from>
    <xdr:to>
      <xdr:col>4</xdr:col>
      <xdr:colOff>1114425</xdr:colOff>
      <xdr:row>21</xdr:row>
      <xdr:rowOff>0</xdr:rowOff>
    </xdr:to>
    <xdr:cxnSp macro="">
      <xdr:nvCxnSpPr>
        <xdr:cNvPr id="5301" name="直線コネクタ 44"/>
        <xdr:cNvCxnSpPr>
          <a:cxnSpLocks noChangeShapeType="1"/>
        </xdr:cNvCxnSpPr>
      </xdr:nvCxnSpPr>
      <xdr:spPr bwMode="auto">
        <a:xfrm flipV="1">
          <a:off x="5648325" y="2133600"/>
          <a:ext cx="0" cy="1514475"/>
        </a:xfrm>
        <a:prstGeom prst="line">
          <a:avLst/>
        </a:prstGeom>
        <a:noFill/>
        <a:ln w="31750" algn="ctr">
          <a:solidFill>
            <a:srgbClr val="808080"/>
          </a:solidFill>
          <a:round/>
          <a:headEnd/>
          <a:tailEnd/>
        </a:ln>
      </xdr:spPr>
    </xdr:cxnSp>
    <xdr:clientData/>
  </xdr:twoCellAnchor>
  <xdr:oneCellAnchor>
    <xdr:from>
      <xdr:col>5</xdr:col>
      <xdr:colOff>73025</xdr:colOff>
      <xdr:row>20</xdr:row>
      <xdr:rowOff>143895</xdr:rowOff>
    </xdr:from>
    <xdr:ext cx="762000" cy="259045"/>
    <xdr:sp macro="" textlink="">
      <xdr:nvSpPr>
        <xdr:cNvPr id="46" name="人口1人当たり決算額の推移最小値テキスト130"/>
        <xdr:cNvSpPr txBox="1"/>
      </xdr:nvSpPr>
      <xdr:spPr>
        <a:xfrm>
          <a:off x="5740400" y="36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52,721</a:t>
          </a:r>
          <a:endParaRPr kumimoji="1" lang="ja-JP" altLang="en-US" sz="1000" b="1">
            <a:latin typeface="ＭＳ Ｐゴシック"/>
          </a:endParaRPr>
        </a:p>
      </xdr:txBody>
    </xdr:sp>
    <xdr:clientData/>
  </xdr:oneCellAnchor>
  <xdr:twoCellAnchor>
    <xdr:from>
      <xdr:col>4</xdr:col>
      <xdr:colOff>1028700</xdr:colOff>
      <xdr:row>21</xdr:row>
      <xdr:rowOff>0</xdr:rowOff>
    </xdr:from>
    <xdr:to>
      <xdr:col>5</xdr:col>
      <xdr:colOff>76200</xdr:colOff>
      <xdr:row>21</xdr:row>
      <xdr:rowOff>0</xdr:rowOff>
    </xdr:to>
    <xdr:cxnSp macro="">
      <xdr:nvCxnSpPr>
        <xdr:cNvPr id="5303" name="直線コネクタ 46"/>
        <xdr:cNvCxnSpPr>
          <a:cxnSpLocks noChangeShapeType="1"/>
        </xdr:cNvCxnSpPr>
      </xdr:nvCxnSpPr>
      <xdr:spPr bwMode="auto">
        <a:xfrm>
          <a:off x="5562600" y="3648075"/>
          <a:ext cx="180975" cy="0"/>
        </a:xfrm>
        <a:prstGeom prst="line">
          <a:avLst/>
        </a:prstGeom>
        <a:noFill/>
        <a:ln w="19050" algn="ctr">
          <a:solidFill>
            <a:srgbClr val="000000"/>
          </a:solidFill>
          <a:round/>
          <a:headEnd/>
          <a:tailEnd/>
        </a:ln>
      </xdr:spPr>
    </xdr:cxnSp>
    <xdr:clientData/>
  </xdr:twoCellAnchor>
  <xdr:oneCellAnchor>
    <xdr:from>
      <xdr:col>5</xdr:col>
      <xdr:colOff>73025</xdr:colOff>
      <xdr:row>10</xdr:row>
      <xdr:rowOff>113098</xdr:rowOff>
    </xdr:from>
    <xdr:ext cx="762000" cy="259045"/>
    <xdr:sp macro="" textlink="">
      <xdr:nvSpPr>
        <xdr:cNvPr id="48" name="人口1人当たり決算額の推移最大値テキスト130"/>
        <xdr:cNvSpPr txBox="1"/>
      </xdr:nvSpPr>
      <xdr:spPr>
        <a:xfrm>
          <a:off x="5740400" y="18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172,146</a:t>
          </a:r>
          <a:endParaRPr kumimoji="1" lang="ja-JP" altLang="en-US" sz="1000" b="1">
            <a:latin typeface="ＭＳ Ｐゴシック"/>
          </a:endParaRPr>
        </a:p>
      </xdr:txBody>
    </xdr:sp>
    <xdr:clientData/>
  </xdr:oneCellAnchor>
  <xdr:twoCellAnchor>
    <xdr:from>
      <xdr:col>4</xdr:col>
      <xdr:colOff>1028700</xdr:colOff>
      <xdr:row>12</xdr:row>
      <xdr:rowOff>28575</xdr:rowOff>
    </xdr:from>
    <xdr:to>
      <xdr:col>5</xdr:col>
      <xdr:colOff>76200</xdr:colOff>
      <xdr:row>12</xdr:row>
      <xdr:rowOff>28575</xdr:rowOff>
    </xdr:to>
    <xdr:cxnSp macro="">
      <xdr:nvCxnSpPr>
        <xdr:cNvPr id="5305" name="直線コネクタ 48"/>
        <xdr:cNvCxnSpPr>
          <a:cxnSpLocks noChangeShapeType="1"/>
        </xdr:cNvCxnSpPr>
      </xdr:nvCxnSpPr>
      <xdr:spPr bwMode="auto">
        <a:xfrm>
          <a:off x="5562600" y="2133600"/>
          <a:ext cx="180975" cy="0"/>
        </a:xfrm>
        <a:prstGeom prst="line">
          <a:avLst/>
        </a:prstGeom>
        <a:noFill/>
        <a:ln w="19050" algn="ctr">
          <a:solidFill>
            <a:srgbClr val="000000"/>
          </a:solidFill>
          <a:round/>
          <a:headEnd/>
          <a:tailEnd/>
        </a:ln>
      </xdr:spPr>
    </xdr:cxnSp>
    <xdr:clientData/>
  </xdr:twoCellAnchor>
  <xdr:twoCellAnchor>
    <xdr:from>
      <xdr:col>4</xdr:col>
      <xdr:colOff>466725</xdr:colOff>
      <xdr:row>18</xdr:row>
      <xdr:rowOff>28575</xdr:rowOff>
    </xdr:from>
    <xdr:to>
      <xdr:col>4</xdr:col>
      <xdr:colOff>1114425</xdr:colOff>
      <xdr:row>18</xdr:row>
      <xdr:rowOff>66675</xdr:rowOff>
    </xdr:to>
    <xdr:cxnSp macro="">
      <xdr:nvCxnSpPr>
        <xdr:cNvPr id="5306" name="直線コネクタ 49"/>
        <xdr:cNvCxnSpPr>
          <a:cxnSpLocks noChangeShapeType="1"/>
        </xdr:cNvCxnSpPr>
      </xdr:nvCxnSpPr>
      <xdr:spPr bwMode="auto">
        <a:xfrm flipV="1">
          <a:off x="5000625" y="3162300"/>
          <a:ext cx="647700" cy="38100"/>
        </a:xfrm>
        <a:prstGeom prst="line">
          <a:avLst/>
        </a:prstGeom>
        <a:noFill/>
        <a:ln w="6350" algn="ctr">
          <a:solidFill>
            <a:srgbClr val="FF0000"/>
          </a:solidFill>
          <a:round/>
          <a:headEnd/>
          <a:tailEnd/>
        </a:ln>
      </xdr:spPr>
    </xdr:cxnSp>
    <xdr:clientData/>
  </xdr:twoCellAnchor>
  <xdr:oneCellAnchor>
    <xdr:from>
      <xdr:col>5</xdr:col>
      <xdr:colOff>73025</xdr:colOff>
      <xdr:row>16</xdr:row>
      <xdr:rowOff>117479</xdr:rowOff>
    </xdr:from>
    <xdr:ext cx="762000" cy="259045"/>
    <xdr:sp macro="" textlink="">
      <xdr:nvSpPr>
        <xdr:cNvPr id="51" name="人口1人当たり決算額の推移平均値テキスト130"/>
        <xdr:cNvSpPr txBox="1"/>
      </xdr:nvSpPr>
      <xdr:spPr>
        <a:xfrm>
          <a:off x="5740400" y="29083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104775</xdr:rowOff>
    </xdr:from>
    <xdr:to>
      <xdr:col>5</xdr:col>
      <xdr:colOff>38100</xdr:colOff>
      <xdr:row>18</xdr:row>
      <xdr:rowOff>28575</xdr:rowOff>
    </xdr:to>
    <xdr:sp macro="" textlink="">
      <xdr:nvSpPr>
        <xdr:cNvPr id="5308" name="フローチャート : 判断 51"/>
        <xdr:cNvSpPr>
          <a:spLocks noChangeArrowheads="1"/>
        </xdr:cNvSpPr>
      </xdr:nvSpPr>
      <xdr:spPr bwMode="auto">
        <a:xfrm>
          <a:off x="5600700" y="3067050"/>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18</xdr:row>
      <xdr:rowOff>28575</xdr:rowOff>
    </xdr:from>
    <xdr:to>
      <xdr:col>4</xdr:col>
      <xdr:colOff>466725</xdr:colOff>
      <xdr:row>18</xdr:row>
      <xdr:rowOff>66675</xdr:rowOff>
    </xdr:to>
    <xdr:cxnSp macro="">
      <xdr:nvCxnSpPr>
        <xdr:cNvPr id="5309" name="直線コネクタ 52"/>
        <xdr:cNvCxnSpPr>
          <a:cxnSpLocks noChangeShapeType="1"/>
        </xdr:cNvCxnSpPr>
      </xdr:nvCxnSpPr>
      <xdr:spPr bwMode="auto">
        <a:xfrm>
          <a:off x="4305300" y="3162300"/>
          <a:ext cx="695325" cy="38100"/>
        </a:xfrm>
        <a:prstGeom prst="line">
          <a:avLst/>
        </a:prstGeom>
        <a:noFill/>
        <a:ln w="6350" algn="ctr">
          <a:solidFill>
            <a:srgbClr val="FF0000"/>
          </a:solidFill>
          <a:round/>
          <a:headEnd/>
          <a:tailEnd/>
        </a:ln>
      </xdr:spPr>
    </xdr:cxnSp>
    <xdr:clientData/>
  </xdr:twoCellAnchor>
  <xdr:twoCellAnchor>
    <xdr:from>
      <xdr:col>4</xdr:col>
      <xdr:colOff>419100</xdr:colOff>
      <xdr:row>17</xdr:row>
      <xdr:rowOff>123825</xdr:rowOff>
    </xdr:from>
    <xdr:to>
      <xdr:col>4</xdr:col>
      <xdr:colOff>523875</xdr:colOff>
      <xdr:row>18</xdr:row>
      <xdr:rowOff>57150</xdr:rowOff>
    </xdr:to>
    <xdr:sp macro="" textlink="">
      <xdr:nvSpPr>
        <xdr:cNvPr id="5310" name="フローチャート : 判断 53"/>
        <xdr:cNvSpPr>
          <a:spLocks noChangeArrowheads="1"/>
        </xdr:cNvSpPr>
      </xdr:nvSpPr>
      <xdr:spPr bwMode="auto">
        <a:xfrm>
          <a:off x="4953000" y="30861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16</xdr:row>
      <xdr:rowOff>67251</xdr:rowOff>
    </xdr:from>
    <xdr:ext cx="736600" cy="259045"/>
    <xdr:sp macro="" textlink="">
      <xdr:nvSpPr>
        <xdr:cNvPr id="55" name="テキスト ボックス 54"/>
        <xdr:cNvSpPr txBox="1"/>
      </xdr:nvSpPr>
      <xdr:spPr>
        <a:xfrm>
          <a:off x="4622800" y="2858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3</xdr:col>
      <xdr:colOff>209550</xdr:colOff>
      <xdr:row>18</xdr:row>
      <xdr:rowOff>9525</xdr:rowOff>
    </xdr:from>
    <xdr:to>
      <xdr:col>3</xdr:col>
      <xdr:colOff>904875</xdr:colOff>
      <xdr:row>18</xdr:row>
      <xdr:rowOff>28575</xdr:rowOff>
    </xdr:to>
    <xdr:cxnSp macro="">
      <xdr:nvCxnSpPr>
        <xdr:cNvPr id="5312" name="直線コネクタ 55"/>
        <xdr:cNvCxnSpPr>
          <a:cxnSpLocks noChangeShapeType="1"/>
        </xdr:cNvCxnSpPr>
      </xdr:nvCxnSpPr>
      <xdr:spPr bwMode="auto">
        <a:xfrm>
          <a:off x="3609975" y="3143250"/>
          <a:ext cx="695325" cy="19050"/>
        </a:xfrm>
        <a:prstGeom prst="line">
          <a:avLst/>
        </a:prstGeom>
        <a:noFill/>
        <a:ln w="6350" algn="ctr">
          <a:solidFill>
            <a:srgbClr val="FF0000"/>
          </a:solidFill>
          <a:round/>
          <a:headEnd/>
          <a:tailEnd/>
        </a:ln>
      </xdr:spPr>
    </xdr:cxnSp>
    <xdr:clientData/>
  </xdr:twoCellAnchor>
  <xdr:twoCellAnchor>
    <xdr:from>
      <xdr:col>3</xdr:col>
      <xdr:colOff>857250</xdr:colOff>
      <xdr:row>17</xdr:row>
      <xdr:rowOff>95250</xdr:rowOff>
    </xdr:from>
    <xdr:to>
      <xdr:col>3</xdr:col>
      <xdr:colOff>952500</xdr:colOff>
      <xdr:row>18</xdr:row>
      <xdr:rowOff>28575</xdr:rowOff>
    </xdr:to>
    <xdr:sp macro="" textlink="">
      <xdr:nvSpPr>
        <xdr:cNvPr id="5313" name="フローチャート : 判断 56"/>
        <xdr:cNvSpPr>
          <a:spLocks noChangeArrowheads="1"/>
        </xdr:cNvSpPr>
      </xdr:nvSpPr>
      <xdr:spPr bwMode="auto">
        <a:xfrm>
          <a:off x="4257675" y="3057525"/>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16</xdr:row>
      <xdr:rowOff>37406</xdr:rowOff>
    </xdr:from>
    <xdr:ext cx="762000" cy="259045"/>
    <xdr:sp macro="" textlink="">
      <xdr:nvSpPr>
        <xdr:cNvPr id="58" name="テキスト ボックス 57"/>
        <xdr:cNvSpPr txBox="1"/>
      </xdr:nvSpPr>
      <xdr:spPr>
        <a:xfrm>
          <a:off x="3924300" y="282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638175</xdr:colOff>
      <xdr:row>18</xdr:row>
      <xdr:rowOff>0</xdr:rowOff>
    </xdr:from>
    <xdr:to>
      <xdr:col>3</xdr:col>
      <xdr:colOff>209550</xdr:colOff>
      <xdr:row>18</xdr:row>
      <xdr:rowOff>9525</xdr:rowOff>
    </xdr:to>
    <xdr:cxnSp macro="">
      <xdr:nvCxnSpPr>
        <xdr:cNvPr id="5315" name="直線コネクタ 58"/>
        <xdr:cNvCxnSpPr>
          <a:cxnSpLocks noChangeShapeType="1"/>
        </xdr:cNvCxnSpPr>
      </xdr:nvCxnSpPr>
      <xdr:spPr bwMode="auto">
        <a:xfrm>
          <a:off x="2905125" y="3133725"/>
          <a:ext cx="704850" cy="9525"/>
        </a:xfrm>
        <a:prstGeom prst="line">
          <a:avLst/>
        </a:prstGeom>
        <a:noFill/>
        <a:ln w="6350" algn="ctr">
          <a:solidFill>
            <a:srgbClr val="FF0000"/>
          </a:solidFill>
          <a:round/>
          <a:headEnd/>
          <a:tailEnd/>
        </a:ln>
      </xdr:spPr>
    </xdr:cxnSp>
    <xdr:clientData/>
  </xdr:twoCellAnchor>
  <xdr:twoCellAnchor>
    <xdr:from>
      <xdr:col>3</xdr:col>
      <xdr:colOff>152400</xdr:colOff>
      <xdr:row>17</xdr:row>
      <xdr:rowOff>66675</xdr:rowOff>
    </xdr:from>
    <xdr:to>
      <xdr:col>3</xdr:col>
      <xdr:colOff>257175</xdr:colOff>
      <xdr:row>17</xdr:row>
      <xdr:rowOff>161925</xdr:rowOff>
    </xdr:to>
    <xdr:sp macro="" textlink="">
      <xdr:nvSpPr>
        <xdr:cNvPr id="5316" name="フローチャート : 判断 59"/>
        <xdr:cNvSpPr>
          <a:spLocks noChangeArrowheads="1"/>
        </xdr:cNvSpPr>
      </xdr:nvSpPr>
      <xdr:spPr bwMode="auto">
        <a:xfrm>
          <a:off x="3552825" y="302895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16</xdr:row>
      <xdr:rowOff>2468</xdr:rowOff>
    </xdr:from>
    <xdr:ext cx="762000" cy="259045"/>
    <xdr:sp macro="" textlink="">
      <xdr:nvSpPr>
        <xdr:cNvPr id="61" name="テキスト ボックス 60"/>
        <xdr:cNvSpPr txBox="1"/>
      </xdr:nvSpPr>
      <xdr:spPr>
        <a:xfrm>
          <a:off x="3225800" y="279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114300</xdr:rowOff>
    </xdr:from>
    <xdr:to>
      <xdr:col>2</xdr:col>
      <xdr:colOff>695325</xdr:colOff>
      <xdr:row>18</xdr:row>
      <xdr:rowOff>47625</xdr:rowOff>
    </xdr:to>
    <xdr:sp macro="" textlink="">
      <xdr:nvSpPr>
        <xdr:cNvPr id="5318" name="フローチャート : 判断 61"/>
        <xdr:cNvSpPr>
          <a:spLocks noChangeArrowheads="1"/>
        </xdr:cNvSpPr>
      </xdr:nvSpPr>
      <xdr:spPr bwMode="auto">
        <a:xfrm>
          <a:off x="2857500" y="30765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16</xdr:row>
      <xdr:rowOff>58704</xdr:rowOff>
    </xdr:from>
    <xdr:ext cx="762000" cy="259045"/>
    <xdr:sp macro="" textlink="">
      <xdr:nvSpPr>
        <xdr:cNvPr id="63" name="テキスト ボックス 62"/>
        <xdr:cNvSpPr txBox="1"/>
      </xdr:nvSpPr>
      <xdr:spPr>
        <a:xfrm>
          <a:off x="2527300" y="2849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152400</xdr:rowOff>
    </xdr:from>
    <xdr:to>
      <xdr:col>5</xdr:col>
      <xdr:colOff>38100</xdr:colOff>
      <xdr:row>18</xdr:row>
      <xdr:rowOff>76200</xdr:rowOff>
    </xdr:to>
    <xdr:sp macro="" textlink="">
      <xdr:nvSpPr>
        <xdr:cNvPr id="5325" name="円/楕円 68"/>
        <xdr:cNvSpPr>
          <a:spLocks noChangeArrowheads="1"/>
        </xdr:cNvSpPr>
      </xdr:nvSpPr>
      <xdr:spPr bwMode="auto">
        <a:xfrm>
          <a:off x="5600700" y="3114675"/>
          <a:ext cx="104775" cy="95250"/>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17</xdr:row>
      <xdr:rowOff>122737</xdr:rowOff>
    </xdr:from>
    <xdr:ext cx="762000" cy="259045"/>
    <xdr:sp macro="" textlink="">
      <xdr:nvSpPr>
        <xdr:cNvPr id="70" name="人口1人当たり決算額の推移該当値テキスト130"/>
        <xdr:cNvSpPr txBox="1"/>
      </xdr:nvSpPr>
      <xdr:spPr>
        <a:xfrm>
          <a:off x="5740400" y="3085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90,887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19050</xdr:rowOff>
    </xdr:from>
    <xdr:to>
      <xdr:col>4</xdr:col>
      <xdr:colOff>523875</xdr:colOff>
      <xdr:row>18</xdr:row>
      <xdr:rowOff>123825</xdr:rowOff>
    </xdr:to>
    <xdr:sp macro="" textlink="">
      <xdr:nvSpPr>
        <xdr:cNvPr id="5327" name="円/楕円 70"/>
        <xdr:cNvSpPr>
          <a:spLocks noChangeArrowheads="1"/>
        </xdr:cNvSpPr>
      </xdr:nvSpPr>
      <xdr:spPr bwMode="auto">
        <a:xfrm>
          <a:off x="4953000" y="3152775"/>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18</xdr:row>
      <xdr:rowOff>103890</xdr:rowOff>
    </xdr:from>
    <xdr:ext cx="736600" cy="259045"/>
    <xdr:sp macro="" textlink="">
      <xdr:nvSpPr>
        <xdr:cNvPr id="72" name="テキスト ボックス 71"/>
        <xdr:cNvSpPr txBox="1"/>
      </xdr:nvSpPr>
      <xdr:spPr>
        <a:xfrm>
          <a:off x="4622800" y="3237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87,871</a:t>
          </a:r>
          <a:endParaRPr kumimoji="1" lang="ja-JP" altLang="en-US" sz="1000" b="1">
            <a:solidFill>
              <a:srgbClr val="FF0000"/>
            </a:solidFill>
            <a:latin typeface="ＭＳ Ｐゴシック"/>
          </a:endParaRPr>
        </a:p>
      </xdr:txBody>
    </xdr:sp>
    <xdr:clientData/>
  </xdr:oneCellAnchor>
  <xdr:twoCellAnchor>
    <xdr:from>
      <xdr:col>3</xdr:col>
      <xdr:colOff>857250</xdr:colOff>
      <xdr:row>17</xdr:row>
      <xdr:rowOff>142875</xdr:rowOff>
    </xdr:from>
    <xdr:to>
      <xdr:col>3</xdr:col>
      <xdr:colOff>952500</xdr:colOff>
      <xdr:row>18</xdr:row>
      <xdr:rowOff>76200</xdr:rowOff>
    </xdr:to>
    <xdr:sp macro="" textlink="">
      <xdr:nvSpPr>
        <xdr:cNvPr id="5329" name="円/楕円 72"/>
        <xdr:cNvSpPr>
          <a:spLocks noChangeArrowheads="1"/>
        </xdr:cNvSpPr>
      </xdr:nvSpPr>
      <xdr:spPr bwMode="auto">
        <a:xfrm>
          <a:off x="4257675" y="3105150"/>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18</xdr:row>
      <xdr:rowOff>60786</xdr:rowOff>
    </xdr:from>
    <xdr:ext cx="762000" cy="259045"/>
    <xdr:sp macro="" textlink="">
      <xdr:nvSpPr>
        <xdr:cNvPr id="74" name="テキスト ボックス 73"/>
        <xdr:cNvSpPr txBox="1"/>
      </xdr:nvSpPr>
      <xdr:spPr>
        <a:xfrm>
          <a:off x="3924300" y="3194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91,265</a:t>
          </a:r>
          <a:endParaRPr kumimoji="1" lang="ja-JP" altLang="en-US" sz="1000" b="1">
            <a:solidFill>
              <a:srgbClr val="FF0000"/>
            </a:solidFill>
            <a:latin typeface="ＭＳ Ｐゴシック"/>
          </a:endParaRPr>
        </a:p>
      </xdr:txBody>
    </xdr:sp>
    <xdr:clientData/>
  </xdr:oneCellAnchor>
  <xdr:twoCellAnchor>
    <xdr:from>
      <xdr:col>3</xdr:col>
      <xdr:colOff>152400</xdr:colOff>
      <xdr:row>17</xdr:row>
      <xdr:rowOff>123825</xdr:rowOff>
    </xdr:from>
    <xdr:to>
      <xdr:col>3</xdr:col>
      <xdr:colOff>257175</xdr:colOff>
      <xdr:row>18</xdr:row>
      <xdr:rowOff>57150</xdr:rowOff>
    </xdr:to>
    <xdr:sp macro="" textlink="">
      <xdr:nvSpPr>
        <xdr:cNvPr id="5331" name="円/楕円 74"/>
        <xdr:cNvSpPr>
          <a:spLocks noChangeArrowheads="1"/>
        </xdr:cNvSpPr>
      </xdr:nvSpPr>
      <xdr:spPr bwMode="auto">
        <a:xfrm>
          <a:off x="3552825" y="308610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18</xdr:row>
      <xdr:rowOff>41482</xdr:rowOff>
    </xdr:from>
    <xdr:ext cx="762000" cy="259045"/>
    <xdr:sp macro="" textlink="">
      <xdr:nvSpPr>
        <xdr:cNvPr id="76" name="テキスト ボックス 75"/>
        <xdr:cNvSpPr txBox="1"/>
      </xdr:nvSpPr>
      <xdr:spPr>
        <a:xfrm>
          <a:off x="3225800" y="317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92,785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123825</xdr:rowOff>
    </xdr:from>
    <xdr:to>
      <xdr:col>2</xdr:col>
      <xdr:colOff>695325</xdr:colOff>
      <xdr:row>18</xdr:row>
      <xdr:rowOff>57150</xdr:rowOff>
    </xdr:to>
    <xdr:sp macro="" textlink="">
      <xdr:nvSpPr>
        <xdr:cNvPr id="5333" name="円/楕円 76"/>
        <xdr:cNvSpPr>
          <a:spLocks noChangeArrowheads="1"/>
        </xdr:cNvSpPr>
      </xdr:nvSpPr>
      <xdr:spPr bwMode="auto">
        <a:xfrm>
          <a:off x="2857500" y="308610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18</xdr:row>
      <xdr:rowOff>38981</xdr:rowOff>
    </xdr:from>
    <xdr:ext cx="762000" cy="259045"/>
    <xdr:sp macro="" textlink="">
      <xdr:nvSpPr>
        <xdr:cNvPr id="78" name="テキスト ボックス 77"/>
        <xdr:cNvSpPr txBox="1"/>
      </xdr:nvSpPr>
      <xdr:spPr>
        <a:xfrm>
          <a:off x="2527300" y="3172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5340" name="直線コネクタ 83"/>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5341" name="直線コネクタ 84"/>
        <xdr:cNvCxnSpPr>
          <a:cxnSpLocks noChangeShapeType="1"/>
        </xdr:cNvCxnSpPr>
      </xdr:nvCxnSpPr>
      <xdr:spPr bwMode="auto">
        <a:xfrm>
          <a:off x="285750" y="5715000"/>
          <a:ext cx="0" cy="142875"/>
        </a:xfrm>
        <a:prstGeom prst="line">
          <a:avLst/>
        </a:prstGeom>
        <a:noFill/>
        <a:ln w="31750" algn="ctr">
          <a:solidFill>
            <a:srgbClr val="808080"/>
          </a:solidFill>
          <a:round/>
          <a:headEnd/>
          <a:tailEn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5342" name="直線コネクタ 85"/>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5343" name="直線コネクタ 86"/>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5344" name="直線コネクタ 87"/>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5345" name="円/楕円 88"/>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5346" name="フローチャート : 判断 89"/>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347" name="正方形/長方形 90"/>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30</xdr:row>
      <xdr:rowOff>31750</xdr:rowOff>
    </xdr:from>
    <xdr:ext cx="411651" cy="275717"/>
    <xdr:sp macro="" textlink="">
      <xdr:nvSpPr>
        <xdr:cNvPr id="92" name="テキスト ボックス 91"/>
        <xdr:cNvSpPr txBox="1"/>
      </xdr:nvSpPr>
      <xdr:spPr>
        <a:xfrm>
          <a:off x="1676400" y="52705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5349" name="直線コネクタ 92"/>
        <xdr:cNvCxnSpPr>
          <a:cxnSpLocks noChangeShapeType="1"/>
        </xdr:cNvCxnSpPr>
      </xdr:nvCxnSpPr>
      <xdr:spPr bwMode="auto">
        <a:xfrm>
          <a:off x="2162175" y="7934325"/>
          <a:ext cx="4238625" cy="0"/>
        </a:xfrm>
        <a:prstGeom prst="line">
          <a:avLst/>
        </a:prstGeom>
        <a:noFill/>
        <a:ln w="9525" algn="ctr">
          <a:solidFill>
            <a:srgbClr val="C0C0C0"/>
          </a:solidFill>
          <a:round/>
          <a:headEnd/>
          <a:tailEnd/>
        </a:ln>
      </xdr:spPr>
    </xdr:cxnSp>
    <xdr:clientData/>
  </xdr:twoCellAnchor>
  <xdr:twoCellAnchor>
    <xdr:from>
      <xdr:col>1</xdr:col>
      <xdr:colOff>1028700</xdr:colOff>
      <xdr:row>38</xdr:row>
      <xdr:rowOff>9525</xdr:rowOff>
    </xdr:from>
    <xdr:to>
      <xdr:col>5</xdr:col>
      <xdr:colOff>733425</xdr:colOff>
      <xdr:row>38</xdr:row>
      <xdr:rowOff>9525</xdr:rowOff>
    </xdr:to>
    <xdr:cxnSp macro="">
      <xdr:nvCxnSpPr>
        <xdr:cNvPr id="5350" name="直線コネクタ 93"/>
        <xdr:cNvCxnSpPr>
          <a:cxnSpLocks noChangeShapeType="1"/>
        </xdr:cNvCxnSpPr>
      </xdr:nvCxnSpPr>
      <xdr:spPr bwMode="auto">
        <a:xfrm>
          <a:off x="2162175" y="7477125"/>
          <a:ext cx="4238625" cy="0"/>
        </a:xfrm>
        <a:prstGeom prst="line">
          <a:avLst/>
        </a:prstGeom>
        <a:noFill/>
        <a:ln w="9525" algn="ctr">
          <a:solidFill>
            <a:srgbClr val="C0C0C0"/>
          </a:solidFill>
          <a:round/>
          <a:headEnd/>
          <a:tailEnd/>
        </a:ln>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36</xdr:row>
      <xdr:rowOff>66675</xdr:rowOff>
    </xdr:from>
    <xdr:to>
      <xdr:col>5</xdr:col>
      <xdr:colOff>733425</xdr:colOff>
      <xdr:row>36</xdr:row>
      <xdr:rowOff>66675</xdr:rowOff>
    </xdr:to>
    <xdr:cxnSp macro="">
      <xdr:nvCxnSpPr>
        <xdr:cNvPr id="5352" name="直線コネクタ 95"/>
        <xdr:cNvCxnSpPr>
          <a:cxnSpLocks noChangeShapeType="1"/>
        </xdr:cNvCxnSpPr>
      </xdr:nvCxnSpPr>
      <xdr:spPr bwMode="auto">
        <a:xfrm>
          <a:off x="2162175" y="7019925"/>
          <a:ext cx="4238625" cy="0"/>
        </a:xfrm>
        <a:prstGeom prst="line">
          <a:avLst/>
        </a:prstGeom>
        <a:noFill/>
        <a:ln w="9525" algn="ctr">
          <a:solidFill>
            <a:srgbClr val="C0C0C0"/>
          </a:solidFill>
          <a:round/>
          <a:headEnd/>
          <a:tailEnd/>
        </a:ln>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295275</xdr:rowOff>
    </xdr:from>
    <xdr:to>
      <xdr:col>5</xdr:col>
      <xdr:colOff>733425</xdr:colOff>
      <xdr:row>34</xdr:row>
      <xdr:rowOff>295275</xdr:rowOff>
    </xdr:to>
    <xdr:cxnSp macro="">
      <xdr:nvCxnSpPr>
        <xdr:cNvPr id="5354" name="直線コネクタ 97"/>
        <xdr:cNvCxnSpPr>
          <a:cxnSpLocks noChangeShapeType="1"/>
        </xdr:cNvCxnSpPr>
      </xdr:nvCxnSpPr>
      <xdr:spPr bwMode="auto">
        <a:xfrm>
          <a:off x="2162175" y="6562725"/>
          <a:ext cx="4238625" cy="0"/>
        </a:xfrm>
        <a:prstGeom prst="line">
          <a:avLst/>
        </a:prstGeom>
        <a:noFill/>
        <a:ln w="9525" algn="ctr">
          <a:solidFill>
            <a:srgbClr val="C0C0C0"/>
          </a:solidFill>
          <a:round/>
          <a:headEnd/>
          <a:tailEnd/>
        </a:ln>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33</xdr:row>
      <xdr:rowOff>180975</xdr:rowOff>
    </xdr:from>
    <xdr:to>
      <xdr:col>5</xdr:col>
      <xdr:colOff>733425</xdr:colOff>
      <xdr:row>33</xdr:row>
      <xdr:rowOff>180975</xdr:rowOff>
    </xdr:to>
    <xdr:cxnSp macro="">
      <xdr:nvCxnSpPr>
        <xdr:cNvPr id="5356" name="直線コネクタ 99"/>
        <xdr:cNvCxnSpPr>
          <a:cxnSpLocks noChangeShapeType="1"/>
        </xdr:cNvCxnSpPr>
      </xdr:nvCxnSpPr>
      <xdr:spPr bwMode="auto">
        <a:xfrm>
          <a:off x="2162175" y="6105525"/>
          <a:ext cx="4238625" cy="0"/>
        </a:xfrm>
        <a:prstGeom prst="line">
          <a:avLst/>
        </a:prstGeom>
        <a:noFill/>
        <a:ln w="9525" algn="ctr">
          <a:solidFill>
            <a:srgbClr val="C0C0C0"/>
          </a:solidFill>
          <a:round/>
          <a:headEnd/>
          <a:tailEnd/>
        </a:ln>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5358" name="直線コネクタ 101"/>
        <xdr:cNvCxnSpPr>
          <a:cxnSpLocks noChangeShapeType="1"/>
        </xdr:cNvCxnSpPr>
      </xdr:nvCxnSpPr>
      <xdr:spPr bwMode="auto">
        <a:xfrm>
          <a:off x="2162175" y="5648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5360"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171450</xdr:rowOff>
    </xdr:from>
    <xdr:to>
      <xdr:col>4</xdr:col>
      <xdr:colOff>1114425</xdr:colOff>
      <xdr:row>38</xdr:row>
      <xdr:rowOff>19050</xdr:rowOff>
    </xdr:to>
    <xdr:cxnSp macro="">
      <xdr:nvCxnSpPr>
        <xdr:cNvPr id="5361" name="直線コネクタ 104"/>
        <xdr:cNvCxnSpPr>
          <a:cxnSpLocks noChangeShapeType="1"/>
        </xdr:cNvCxnSpPr>
      </xdr:nvCxnSpPr>
      <xdr:spPr bwMode="auto">
        <a:xfrm flipV="1">
          <a:off x="5648325" y="6096000"/>
          <a:ext cx="0" cy="1390650"/>
        </a:xfrm>
        <a:prstGeom prst="line">
          <a:avLst/>
        </a:prstGeom>
        <a:noFill/>
        <a:ln w="31750" algn="ctr">
          <a:solidFill>
            <a:srgbClr val="808080"/>
          </a:solidFill>
          <a:round/>
          <a:headEnd/>
          <a:tailEnd/>
        </a:ln>
      </xdr:spPr>
    </xdr:cxnSp>
    <xdr:clientData/>
  </xdr:twoCellAnchor>
  <xdr:oneCellAnchor>
    <xdr:from>
      <xdr:col>5</xdr:col>
      <xdr:colOff>73025</xdr:colOff>
      <xdr:row>37</xdr:row>
      <xdr:rowOff>336958</xdr:rowOff>
    </xdr:from>
    <xdr:ext cx="762000" cy="259045"/>
    <xdr:sp macro="" textlink="">
      <xdr:nvSpPr>
        <xdr:cNvPr id="106" name="人口1人当たり決算額の推移最小値テキスト445"/>
        <xdr:cNvSpPr txBox="1"/>
      </xdr:nvSpPr>
      <xdr:spPr>
        <a:xfrm>
          <a:off x="5740400" y="7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4</xdr:col>
      <xdr:colOff>1028700</xdr:colOff>
      <xdr:row>38</xdr:row>
      <xdr:rowOff>19050</xdr:rowOff>
    </xdr:from>
    <xdr:to>
      <xdr:col>5</xdr:col>
      <xdr:colOff>76200</xdr:colOff>
      <xdr:row>38</xdr:row>
      <xdr:rowOff>19050</xdr:rowOff>
    </xdr:to>
    <xdr:cxnSp macro="">
      <xdr:nvCxnSpPr>
        <xdr:cNvPr id="5363" name="直線コネクタ 106"/>
        <xdr:cNvCxnSpPr>
          <a:cxnSpLocks noChangeShapeType="1"/>
        </xdr:cNvCxnSpPr>
      </xdr:nvCxnSpPr>
      <xdr:spPr bwMode="auto">
        <a:xfrm>
          <a:off x="5562600" y="7486650"/>
          <a:ext cx="180975" cy="0"/>
        </a:xfrm>
        <a:prstGeom prst="line">
          <a:avLst/>
        </a:prstGeom>
        <a:noFill/>
        <a:ln w="19050" algn="ctr">
          <a:solidFill>
            <a:srgbClr val="000000"/>
          </a:solidFill>
          <a:round/>
          <a:headEnd/>
          <a:tailEnd/>
        </a:ln>
      </xdr:spPr>
    </xdr:cxnSp>
    <xdr:clientData/>
  </xdr:twoCellAnchor>
  <xdr:oneCellAnchor>
    <xdr:from>
      <xdr:col>5</xdr:col>
      <xdr:colOff>73025</xdr:colOff>
      <xdr:row>32</xdr:row>
      <xdr:rowOff>86024</xdr:rowOff>
    </xdr:from>
    <xdr:ext cx="762000" cy="259045"/>
    <xdr:sp macro="" textlink="">
      <xdr:nvSpPr>
        <xdr:cNvPr id="108" name="人口1人当たり決算額の推移最大値テキスト445"/>
        <xdr:cNvSpPr txBox="1"/>
      </xdr:nvSpPr>
      <xdr:spPr>
        <a:xfrm>
          <a:off x="5740400" y="58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60,571</a:t>
          </a:r>
          <a:endParaRPr kumimoji="1" lang="ja-JP" altLang="en-US" sz="1000" b="1">
            <a:latin typeface="ＭＳ Ｐゴシック"/>
          </a:endParaRPr>
        </a:p>
      </xdr:txBody>
    </xdr:sp>
    <xdr:clientData/>
  </xdr:oneCellAnchor>
  <xdr:twoCellAnchor>
    <xdr:from>
      <xdr:col>4</xdr:col>
      <xdr:colOff>1028700</xdr:colOff>
      <xdr:row>33</xdr:row>
      <xdr:rowOff>171450</xdr:rowOff>
    </xdr:from>
    <xdr:to>
      <xdr:col>5</xdr:col>
      <xdr:colOff>76200</xdr:colOff>
      <xdr:row>33</xdr:row>
      <xdr:rowOff>171450</xdr:rowOff>
    </xdr:to>
    <xdr:cxnSp macro="">
      <xdr:nvCxnSpPr>
        <xdr:cNvPr id="5365" name="直線コネクタ 108"/>
        <xdr:cNvCxnSpPr>
          <a:cxnSpLocks noChangeShapeType="1"/>
        </xdr:cNvCxnSpPr>
      </xdr:nvCxnSpPr>
      <xdr:spPr bwMode="auto">
        <a:xfrm>
          <a:off x="5562600" y="6096000"/>
          <a:ext cx="180975" cy="0"/>
        </a:xfrm>
        <a:prstGeom prst="line">
          <a:avLst/>
        </a:prstGeom>
        <a:noFill/>
        <a:ln w="19050" algn="ctr">
          <a:solidFill>
            <a:srgbClr val="000000"/>
          </a:solidFill>
          <a:round/>
          <a:headEnd/>
          <a:tailEnd/>
        </a:ln>
      </xdr:spPr>
    </xdr:cxnSp>
    <xdr:clientData/>
  </xdr:twoCellAnchor>
  <xdr:twoCellAnchor>
    <xdr:from>
      <xdr:col>4</xdr:col>
      <xdr:colOff>466725</xdr:colOff>
      <xdr:row>35</xdr:row>
      <xdr:rowOff>133350</xdr:rowOff>
    </xdr:from>
    <xdr:to>
      <xdr:col>4</xdr:col>
      <xdr:colOff>1114425</xdr:colOff>
      <xdr:row>35</xdr:row>
      <xdr:rowOff>200025</xdr:rowOff>
    </xdr:to>
    <xdr:cxnSp macro="">
      <xdr:nvCxnSpPr>
        <xdr:cNvPr id="5366" name="直線コネクタ 109"/>
        <xdr:cNvCxnSpPr>
          <a:cxnSpLocks noChangeShapeType="1"/>
        </xdr:cNvCxnSpPr>
      </xdr:nvCxnSpPr>
      <xdr:spPr bwMode="auto">
        <a:xfrm flipV="1">
          <a:off x="5000625" y="6743700"/>
          <a:ext cx="647700" cy="66675"/>
        </a:xfrm>
        <a:prstGeom prst="line">
          <a:avLst/>
        </a:prstGeom>
        <a:noFill/>
        <a:ln w="6350" algn="ctr">
          <a:solidFill>
            <a:srgbClr val="FF0000"/>
          </a:solidFill>
          <a:round/>
          <a:headEnd/>
          <a:tailEnd/>
        </a:ln>
      </xdr:spPr>
    </xdr:cxnSp>
    <xdr:clientData/>
  </xdr:twoCellAnchor>
  <xdr:oneCellAnchor>
    <xdr:from>
      <xdr:col>5</xdr:col>
      <xdr:colOff>73025</xdr:colOff>
      <xdr:row>35</xdr:row>
      <xdr:rowOff>272351</xdr:rowOff>
    </xdr:from>
    <xdr:ext cx="762000" cy="259045"/>
    <xdr:sp macro="" textlink="">
      <xdr:nvSpPr>
        <xdr:cNvPr id="111" name="人口1人当たり決算額の推移平均値テキスト445"/>
        <xdr:cNvSpPr txBox="1"/>
      </xdr:nvSpPr>
      <xdr:spPr>
        <a:xfrm>
          <a:off x="5740400" y="6882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304800</xdr:rowOff>
    </xdr:from>
    <xdr:to>
      <xdr:col>5</xdr:col>
      <xdr:colOff>38100</xdr:colOff>
      <xdr:row>36</xdr:row>
      <xdr:rowOff>57150</xdr:rowOff>
    </xdr:to>
    <xdr:sp macro="" textlink="">
      <xdr:nvSpPr>
        <xdr:cNvPr id="5368" name="フローチャート : 判断 111"/>
        <xdr:cNvSpPr>
          <a:spLocks noChangeArrowheads="1"/>
        </xdr:cNvSpPr>
      </xdr:nvSpPr>
      <xdr:spPr bwMode="auto">
        <a:xfrm>
          <a:off x="5600700" y="6915150"/>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35</xdr:row>
      <xdr:rowOff>190500</xdr:rowOff>
    </xdr:from>
    <xdr:to>
      <xdr:col>4</xdr:col>
      <xdr:colOff>466725</xdr:colOff>
      <xdr:row>35</xdr:row>
      <xdr:rowOff>200025</xdr:rowOff>
    </xdr:to>
    <xdr:cxnSp macro="">
      <xdr:nvCxnSpPr>
        <xdr:cNvPr id="5369" name="直線コネクタ 112"/>
        <xdr:cNvCxnSpPr>
          <a:cxnSpLocks noChangeShapeType="1"/>
        </xdr:cNvCxnSpPr>
      </xdr:nvCxnSpPr>
      <xdr:spPr bwMode="auto">
        <a:xfrm>
          <a:off x="4305300" y="6800850"/>
          <a:ext cx="695325" cy="9525"/>
        </a:xfrm>
        <a:prstGeom prst="line">
          <a:avLst/>
        </a:prstGeom>
        <a:noFill/>
        <a:ln w="6350" algn="ctr">
          <a:solidFill>
            <a:srgbClr val="FF0000"/>
          </a:solidFill>
          <a:round/>
          <a:headEnd/>
          <a:tailEnd/>
        </a:ln>
      </xdr:spPr>
    </xdr:cxnSp>
    <xdr:clientData/>
  </xdr:twoCellAnchor>
  <xdr:twoCellAnchor>
    <xdr:from>
      <xdr:col>4</xdr:col>
      <xdr:colOff>419100</xdr:colOff>
      <xdr:row>35</xdr:row>
      <xdr:rowOff>238125</xdr:rowOff>
    </xdr:from>
    <xdr:to>
      <xdr:col>4</xdr:col>
      <xdr:colOff>523875</xdr:colOff>
      <xdr:row>35</xdr:row>
      <xdr:rowOff>342900</xdr:rowOff>
    </xdr:to>
    <xdr:sp macro="" textlink="">
      <xdr:nvSpPr>
        <xdr:cNvPr id="5370" name="フローチャート : 判断 113"/>
        <xdr:cNvSpPr>
          <a:spLocks noChangeArrowheads="1"/>
        </xdr:cNvSpPr>
      </xdr:nvSpPr>
      <xdr:spPr bwMode="auto">
        <a:xfrm>
          <a:off x="4953000" y="68484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35</xdr:row>
      <xdr:rowOff>325592</xdr:rowOff>
    </xdr:from>
    <xdr:ext cx="736600" cy="259045"/>
    <xdr:sp macro="" textlink="">
      <xdr:nvSpPr>
        <xdr:cNvPr id="115" name="テキスト ボックス 114"/>
        <xdr:cNvSpPr txBox="1"/>
      </xdr:nvSpPr>
      <xdr:spPr>
        <a:xfrm>
          <a:off x="4622800" y="693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152400</xdr:rowOff>
    </xdr:from>
    <xdr:to>
      <xdr:col>3</xdr:col>
      <xdr:colOff>904875</xdr:colOff>
      <xdr:row>35</xdr:row>
      <xdr:rowOff>190500</xdr:rowOff>
    </xdr:to>
    <xdr:cxnSp macro="">
      <xdr:nvCxnSpPr>
        <xdr:cNvPr id="5372" name="直線コネクタ 115"/>
        <xdr:cNvCxnSpPr>
          <a:cxnSpLocks noChangeShapeType="1"/>
        </xdr:cNvCxnSpPr>
      </xdr:nvCxnSpPr>
      <xdr:spPr bwMode="auto">
        <a:xfrm>
          <a:off x="3609975" y="6762750"/>
          <a:ext cx="695325" cy="38100"/>
        </a:xfrm>
        <a:prstGeom prst="line">
          <a:avLst/>
        </a:prstGeom>
        <a:noFill/>
        <a:ln w="6350" algn="ctr">
          <a:solidFill>
            <a:srgbClr val="FF0000"/>
          </a:solidFill>
          <a:round/>
          <a:headEnd/>
          <a:tailEnd/>
        </a:ln>
      </xdr:spPr>
    </xdr:cxnSp>
    <xdr:clientData/>
  </xdr:twoCellAnchor>
  <xdr:twoCellAnchor>
    <xdr:from>
      <xdr:col>3</xdr:col>
      <xdr:colOff>857250</xdr:colOff>
      <xdr:row>35</xdr:row>
      <xdr:rowOff>200025</xdr:rowOff>
    </xdr:from>
    <xdr:to>
      <xdr:col>3</xdr:col>
      <xdr:colOff>952500</xdr:colOff>
      <xdr:row>35</xdr:row>
      <xdr:rowOff>304800</xdr:rowOff>
    </xdr:to>
    <xdr:sp macro="" textlink="">
      <xdr:nvSpPr>
        <xdr:cNvPr id="5373" name="フローチャート : 判断 116"/>
        <xdr:cNvSpPr>
          <a:spLocks noChangeArrowheads="1"/>
        </xdr:cNvSpPr>
      </xdr:nvSpPr>
      <xdr:spPr bwMode="auto">
        <a:xfrm>
          <a:off x="4257675" y="6810375"/>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35</xdr:row>
      <xdr:rowOff>290341</xdr:rowOff>
    </xdr:from>
    <xdr:ext cx="762000" cy="259045"/>
    <xdr:sp macro="" textlink="">
      <xdr:nvSpPr>
        <xdr:cNvPr id="118" name="テキスト ボックス 117"/>
        <xdr:cNvSpPr txBox="1"/>
      </xdr:nvSpPr>
      <xdr:spPr>
        <a:xfrm>
          <a:off x="3924300" y="690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57150</xdr:rowOff>
    </xdr:from>
    <xdr:to>
      <xdr:col>3</xdr:col>
      <xdr:colOff>209550</xdr:colOff>
      <xdr:row>35</xdr:row>
      <xdr:rowOff>152400</xdr:rowOff>
    </xdr:to>
    <xdr:cxnSp macro="">
      <xdr:nvCxnSpPr>
        <xdr:cNvPr id="5375" name="直線コネクタ 118"/>
        <xdr:cNvCxnSpPr>
          <a:cxnSpLocks noChangeShapeType="1"/>
        </xdr:cNvCxnSpPr>
      </xdr:nvCxnSpPr>
      <xdr:spPr bwMode="auto">
        <a:xfrm>
          <a:off x="2905125" y="6667500"/>
          <a:ext cx="704850" cy="95250"/>
        </a:xfrm>
        <a:prstGeom prst="line">
          <a:avLst/>
        </a:prstGeom>
        <a:noFill/>
        <a:ln w="6350" algn="ctr">
          <a:solidFill>
            <a:srgbClr val="FF0000"/>
          </a:solidFill>
          <a:round/>
          <a:headEnd/>
          <a:tailEnd/>
        </a:ln>
      </xdr:spPr>
    </xdr:cxnSp>
    <xdr:clientData/>
  </xdr:twoCellAnchor>
  <xdr:twoCellAnchor>
    <xdr:from>
      <xdr:col>3</xdr:col>
      <xdr:colOff>152400</xdr:colOff>
      <xdr:row>35</xdr:row>
      <xdr:rowOff>152400</xdr:rowOff>
    </xdr:from>
    <xdr:to>
      <xdr:col>3</xdr:col>
      <xdr:colOff>257175</xdr:colOff>
      <xdr:row>35</xdr:row>
      <xdr:rowOff>257175</xdr:rowOff>
    </xdr:to>
    <xdr:sp macro="" textlink="">
      <xdr:nvSpPr>
        <xdr:cNvPr id="5376" name="フローチャート : 判断 119"/>
        <xdr:cNvSpPr>
          <a:spLocks noChangeArrowheads="1"/>
        </xdr:cNvSpPr>
      </xdr:nvSpPr>
      <xdr:spPr bwMode="auto">
        <a:xfrm>
          <a:off x="3552825" y="67627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35</xdr:row>
      <xdr:rowOff>240278</xdr:rowOff>
    </xdr:from>
    <xdr:ext cx="762000" cy="259045"/>
    <xdr:sp macro="" textlink="">
      <xdr:nvSpPr>
        <xdr:cNvPr id="121" name="テキスト ボックス 120"/>
        <xdr:cNvSpPr txBox="1"/>
      </xdr:nvSpPr>
      <xdr:spPr>
        <a:xfrm>
          <a:off x="3225800" y="68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180975</xdr:rowOff>
    </xdr:from>
    <xdr:to>
      <xdr:col>2</xdr:col>
      <xdr:colOff>695325</xdr:colOff>
      <xdr:row>35</xdr:row>
      <xdr:rowOff>285750</xdr:rowOff>
    </xdr:to>
    <xdr:sp macro="" textlink="">
      <xdr:nvSpPr>
        <xdr:cNvPr id="5378" name="フローチャート : 判断 121"/>
        <xdr:cNvSpPr>
          <a:spLocks noChangeArrowheads="1"/>
        </xdr:cNvSpPr>
      </xdr:nvSpPr>
      <xdr:spPr bwMode="auto">
        <a:xfrm>
          <a:off x="2857500" y="67913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35</xdr:row>
      <xdr:rowOff>266956</xdr:rowOff>
    </xdr:from>
    <xdr:ext cx="762000" cy="259045"/>
    <xdr:sp macro="" textlink="">
      <xdr:nvSpPr>
        <xdr:cNvPr id="123" name="テキスト ボックス 122"/>
        <xdr:cNvSpPr txBox="1"/>
      </xdr:nvSpPr>
      <xdr:spPr>
        <a:xfrm>
          <a:off x="2527300" y="687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85725</xdr:rowOff>
    </xdr:from>
    <xdr:to>
      <xdr:col>5</xdr:col>
      <xdr:colOff>38100</xdr:colOff>
      <xdr:row>35</xdr:row>
      <xdr:rowOff>180975</xdr:rowOff>
    </xdr:to>
    <xdr:sp macro="" textlink="">
      <xdr:nvSpPr>
        <xdr:cNvPr id="5385" name="円/楕円 128"/>
        <xdr:cNvSpPr>
          <a:spLocks noChangeArrowheads="1"/>
        </xdr:cNvSpPr>
      </xdr:nvSpPr>
      <xdr:spPr bwMode="auto">
        <a:xfrm>
          <a:off x="5600700" y="6696075"/>
          <a:ext cx="104775" cy="95250"/>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34</xdr:row>
      <xdr:rowOff>270281</xdr:rowOff>
    </xdr:from>
    <xdr:ext cx="762000" cy="259045"/>
    <xdr:sp macro="" textlink="">
      <xdr:nvSpPr>
        <xdr:cNvPr id="130" name="人口1人当たり決算額の推移該当値テキスト445"/>
        <xdr:cNvSpPr txBox="1"/>
      </xdr:nvSpPr>
      <xdr:spPr>
        <a:xfrm>
          <a:off x="5740400" y="653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32,233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152400</xdr:rowOff>
    </xdr:from>
    <xdr:to>
      <xdr:col>4</xdr:col>
      <xdr:colOff>523875</xdr:colOff>
      <xdr:row>35</xdr:row>
      <xdr:rowOff>257175</xdr:rowOff>
    </xdr:to>
    <xdr:sp macro="" textlink="">
      <xdr:nvSpPr>
        <xdr:cNvPr id="5387" name="円/楕円 130"/>
        <xdr:cNvSpPr>
          <a:spLocks noChangeArrowheads="1"/>
        </xdr:cNvSpPr>
      </xdr:nvSpPr>
      <xdr:spPr bwMode="auto">
        <a:xfrm>
          <a:off x="4953000" y="6762750"/>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34</xdr:row>
      <xdr:rowOff>265472</xdr:rowOff>
    </xdr:from>
    <xdr:ext cx="736600" cy="259045"/>
    <xdr:sp macro="" textlink="">
      <xdr:nvSpPr>
        <xdr:cNvPr id="132" name="テキスト ボックス 131"/>
        <xdr:cNvSpPr txBox="1"/>
      </xdr:nvSpPr>
      <xdr:spPr>
        <a:xfrm>
          <a:off x="4622800" y="6532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29,110</a:t>
          </a:r>
          <a:endParaRPr kumimoji="1" lang="ja-JP" altLang="en-US" sz="1000" b="1">
            <a:solidFill>
              <a:srgbClr val="FF0000"/>
            </a:solidFill>
            <a:latin typeface="ＭＳ Ｐゴシック"/>
          </a:endParaRPr>
        </a:p>
      </xdr:txBody>
    </xdr:sp>
    <xdr:clientData/>
  </xdr:oneCellAnchor>
  <xdr:twoCellAnchor>
    <xdr:from>
      <xdr:col>3</xdr:col>
      <xdr:colOff>857250</xdr:colOff>
      <xdr:row>35</xdr:row>
      <xdr:rowOff>142875</xdr:rowOff>
    </xdr:from>
    <xdr:to>
      <xdr:col>3</xdr:col>
      <xdr:colOff>952500</xdr:colOff>
      <xdr:row>35</xdr:row>
      <xdr:rowOff>238125</xdr:rowOff>
    </xdr:to>
    <xdr:sp macro="" textlink="">
      <xdr:nvSpPr>
        <xdr:cNvPr id="5389" name="円/楕円 132"/>
        <xdr:cNvSpPr>
          <a:spLocks noChangeArrowheads="1"/>
        </xdr:cNvSpPr>
      </xdr:nvSpPr>
      <xdr:spPr bwMode="auto">
        <a:xfrm>
          <a:off x="4257675" y="6753225"/>
          <a:ext cx="95250" cy="95250"/>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34</xdr:row>
      <xdr:rowOff>250476</xdr:rowOff>
    </xdr:from>
    <xdr:ext cx="762000" cy="259045"/>
    <xdr:sp macro="" textlink="">
      <xdr:nvSpPr>
        <xdr:cNvPr id="134" name="テキスト ボックス 133"/>
        <xdr:cNvSpPr txBox="1"/>
      </xdr:nvSpPr>
      <xdr:spPr>
        <a:xfrm>
          <a:off x="3924300" y="651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29,766</a:t>
          </a:r>
          <a:endParaRPr kumimoji="1" lang="ja-JP" altLang="en-US" sz="1000" b="1">
            <a:solidFill>
              <a:srgbClr val="FF0000"/>
            </a:solidFill>
            <a:latin typeface="ＭＳ Ｐゴシック"/>
          </a:endParaRPr>
        </a:p>
      </xdr:txBody>
    </xdr:sp>
    <xdr:clientData/>
  </xdr:oneCellAnchor>
  <xdr:twoCellAnchor>
    <xdr:from>
      <xdr:col>3</xdr:col>
      <xdr:colOff>152400</xdr:colOff>
      <xdr:row>35</xdr:row>
      <xdr:rowOff>95250</xdr:rowOff>
    </xdr:from>
    <xdr:to>
      <xdr:col>3</xdr:col>
      <xdr:colOff>257175</xdr:colOff>
      <xdr:row>35</xdr:row>
      <xdr:rowOff>200025</xdr:rowOff>
    </xdr:to>
    <xdr:sp macro="" textlink="">
      <xdr:nvSpPr>
        <xdr:cNvPr id="5391" name="円/楕円 134"/>
        <xdr:cNvSpPr>
          <a:spLocks noChangeArrowheads="1"/>
        </xdr:cNvSpPr>
      </xdr:nvSpPr>
      <xdr:spPr bwMode="auto">
        <a:xfrm>
          <a:off x="3552825" y="670560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34</xdr:row>
      <xdr:rowOff>209969</xdr:rowOff>
    </xdr:from>
    <xdr:ext cx="762000" cy="259045"/>
    <xdr:sp macro="" textlink="">
      <xdr:nvSpPr>
        <xdr:cNvPr id="136" name="テキスト ボックス 135"/>
        <xdr:cNvSpPr txBox="1"/>
      </xdr:nvSpPr>
      <xdr:spPr>
        <a:xfrm>
          <a:off x="3225800" y="6477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31,538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9525</xdr:rowOff>
    </xdr:from>
    <xdr:to>
      <xdr:col>2</xdr:col>
      <xdr:colOff>695325</xdr:colOff>
      <xdr:row>35</xdr:row>
      <xdr:rowOff>104775</xdr:rowOff>
    </xdr:to>
    <xdr:sp macro="" textlink="">
      <xdr:nvSpPr>
        <xdr:cNvPr id="5393" name="円/楕円 136"/>
        <xdr:cNvSpPr>
          <a:spLocks noChangeArrowheads="1"/>
        </xdr:cNvSpPr>
      </xdr:nvSpPr>
      <xdr:spPr bwMode="auto">
        <a:xfrm>
          <a:off x="2857500" y="6619875"/>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34</xdr:row>
      <xdr:rowOff>117225</xdr:rowOff>
    </xdr:from>
    <xdr:ext cx="762000" cy="259045"/>
    <xdr:sp macro="" textlink="">
      <xdr:nvSpPr>
        <xdr:cNvPr id="138" name="テキスト ボックス 137"/>
        <xdr:cNvSpPr txBox="1"/>
      </xdr:nvSpPr>
      <xdr:spPr>
        <a:xfrm>
          <a:off x="2527300" y="638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35,595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718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718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718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7185"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7186"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18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7190"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奈良県河合町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lnSpc>
              <a:spcPts val="1700"/>
            </a:lnSpc>
          </a:pPr>
          <a:r>
            <a:rPr lang="ja-JP" altLang="ja-JP" sz="1400" b="0" i="0" baseline="0">
              <a:solidFill>
                <a:schemeClr val="dk1"/>
              </a:solidFill>
              <a:latin typeface="ＭＳ ゴシック" pitchFamily="49" charset="-128"/>
              <a:ea typeface="ＭＳ ゴシック" pitchFamily="49" charset="-128"/>
              <a:cs typeface="+mn-cs"/>
            </a:rPr>
            <a:t>　実質収支額</a:t>
          </a:r>
          <a:r>
            <a:rPr lang="ja-JP" altLang="en-US" sz="1400" b="0" i="0" baseline="0">
              <a:solidFill>
                <a:schemeClr val="dk1"/>
              </a:solidFill>
              <a:latin typeface="ＭＳ ゴシック" pitchFamily="49" charset="-128"/>
              <a:ea typeface="ＭＳ ゴシック" pitchFamily="49" charset="-128"/>
              <a:cs typeface="+mn-cs"/>
            </a:rPr>
            <a:t>について</a:t>
          </a:r>
          <a:r>
            <a:rPr lang="ja-JP" altLang="ja-JP" sz="1400" b="0" i="0" baseline="0">
              <a:solidFill>
                <a:schemeClr val="dk1"/>
              </a:solidFill>
              <a:latin typeface="ＭＳ ゴシック" pitchFamily="49" charset="-128"/>
              <a:ea typeface="ＭＳ ゴシック" pitchFamily="49" charset="-128"/>
              <a:cs typeface="+mn-cs"/>
            </a:rPr>
            <a:t>は、平成</a:t>
          </a:r>
          <a:r>
            <a:rPr lang="en-US" altLang="ja-JP" sz="1400" b="0" i="0" baseline="0">
              <a:solidFill>
                <a:schemeClr val="dk1"/>
              </a:solidFill>
              <a:latin typeface="ＭＳ ゴシック" pitchFamily="49" charset="-128"/>
              <a:ea typeface="ＭＳ ゴシック" pitchFamily="49" charset="-128"/>
              <a:cs typeface="+mn-cs"/>
            </a:rPr>
            <a:t>25</a:t>
          </a:r>
          <a:r>
            <a:rPr lang="ja-JP" altLang="ja-JP" sz="1400" b="0" i="0" baseline="0">
              <a:solidFill>
                <a:schemeClr val="dk1"/>
              </a:solidFill>
              <a:latin typeface="ＭＳ ゴシック" pitchFamily="49" charset="-128"/>
              <a:ea typeface="ＭＳ ゴシック" pitchFamily="49" charset="-128"/>
              <a:cs typeface="+mn-cs"/>
            </a:rPr>
            <a:t>年度</a:t>
          </a:r>
          <a:r>
            <a:rPr lang="ja-JP" altLang="en-US" sz="1400" b="0" i="0" baseline="0">
              <a:solidFill>
                <a:schemeClr val="dk1"/>
              </a:solidFill>
              <a:latin typeface="ＭＳ ゴシック" pitchFamily="49" charset="-128"/>
              <a:ea typeface="ＭＳ ゴシック" pitchFamily="49" charset="-128"/>
              <a:cs typeface="+mn-cs"/>
            </a:rPr>
            <a:t>で</a:t>
          </a:r>
          <a:r>
            <a:rPr lang="ja-JP" altLang="ja-JP" sz="1400" b="0" i="0" baseline="0">
              <a:solidFill>
                <a:schemeClr val="dk1"/>
              </a:solidFill>
              <a:latin typeface="ＭＳ ゴシック" pitchFamily="49" charset="-128"/>
              <a:ea typeface="ＭＳ ゴシック" pitchFamily="49" charset="-128"/>
              <a:cs typeface="+mn-cs"/>
            </a:rPr>
            <a:t>は地方交付税や交付金の増により増加</a:t>
          </a:r>
          <a:r>
            <a:rPr lang="ja-JP" altLang="en-US" sz="1400" b="0" i="0" baseline="0">
              <a:solidFill>
                <a:schemeClr val="dk1"/>
              </a:solidFill>
              <a:latin typeface="ＭＳ ゴシック" pitchFamily="49" charset="-128"/>
              <a:ea typeface="ＭＳ ゴシック" pitchFamily="49" charset="-128"/>
              <a:cs typeface="+mn-cs"/>
            </a:rPr>
            <a:t>したが、</a:t>
          </a:r>
          <a:r>
            <a:rPr lang="ja-JP" altLang="ja-JP" sz="1400" b="0" i="0" baseline="0">
              <a:solidFill>
                <a:schemeClr val="dk1"/>
              </a:solidFill>
              <a:latin typeface="ＭＳ ゴシック" pitchFamily="49" charset="-128"/>
              <a:ea typeface="ＭＳ ゴシック" pitchFamily="49" charset="-128"/>
              <a:cs typeface="+mn-cs"/>
            </a:rPr>
            <a:t>平成</a:t>
          </a:r>
          <a:r>
            <a:rPr lang="en-US" altLang="ja-JP" sz="1400" b="0" i="0" baseline="0">
              <a:solidFill>
                <a:schemeClr val="dk1"/>
              </a:solidFill>
              <a:latin typeface="ＭＳ ゴシック" pitchFamily="49" charset="-128"/>
              <a:ea typeface="ＭＳ ゴシック" pitchFamily="49" charset="-128"/>
              <a:cs typeface="+mn-cs"/>
            </a:rPr>
            <a:t>26</a:t>
          </a:r>
          <a:r>
            <a:rPr lang="ja-JP" altLang="ja-JP" sz="1400" b="0" i="0" baseline="0">
              <a:solidFill>
                <a:schemeClr val="dk1"/>
              </a:solidFill>
              <a:latin typeface="ＭＳ ゴシック" pitchFamily="49" charset="-128"/>
              <a:ea typeface="ＭＳ ゴシック" pitchFamily="49" charset="-128"/>
              <a:cs typeface="+mn-cs"/>
            </a:rPr>
            <a:t>年度では前年度に</a:t>
          </a:r>
          <a:r>
            <a:rPr lang="ja-JP" altLang="ja-JP" sz="1400">
              <a:solidFill>
                <a:schemeClr val="dk1"/>
              </a:solidFill>
              <a:latin typeface="ＭＳ ゴシック" pitchFamily="49" charset="-128"/>
              <a:ea typeface="ＭＳ ゴシック" pitchFamily="49" charset="-128"/>
              <a:cs typeface="+mn-cs"/>
            </a:rPr>
            <a:t>発行した</a:t>
          </a:r>
          <a:r>
            <a:rPr lang="ja-JP" altLang="ja-JP" sz="1400" b="0" i="0" baseline="0">
              <a:solidFill>
                <a:schemeClr val="dk1"/>
              </a:solidFill>
              <a:latin typeface="ＭＳ ゴシック" pitchFamily="49" charset="-128"/>
              <a:ea typeface="ＭＳ ゴシック" pitchFamily="49" charset="-128"/>
              <a:cs typeface="+mn-cs"/>
            </a:rPr>
            <a:t>第三セクター等改革推進債の償還開始に伴う公債費</a:t>
          </a:r>
          <a:r>
            <a:rPr lang="ja-JP" altLang="ja-JP" sz="1400">
              <a:solidFill>
                <a:schemeClr val="dk1"/>
              </a:solidFill>
              <a:latin typeface="ＭＳ ゴシック" pitchFamily="49" charset="-128"/>
              <a:ea typeface="ＭＳ ゴシック" pitchFamily="49" charset="-128"/>
              <a:cs typeface="+mn-cs"/>
            </a:rPr>
            <a:t>や、社会福祉関係経費等が大きく増加したことで減少した。</a:t>
          </a:r>
          <a:endParaRPr lang="en-US" altLang="ja-JP" sz="1400">
            <a:solidFill>
              <a:schemeClr val="dk1"/>
            </a:solidFill>
            <a:latin typeface="ＭＳ ゴシック" pitchFamily="49" charset="-128"/>
            <a:ea typeface="ＭＳ ゴシック" pitchFamily="49" charset="-128"/>
            <a:cs typeface="+mn-cs"/>
          </a:endParaRPr>
        </a:p>
        <a:p>
          <a:pPr rtl="0">
            <a:lnSpc>
              <a:spcPts val="1700"/>
            </a:lnSpc>
          </a:pPr>
          <a:r>
            <a:rPr lang="ja-JP" altLang="ja-JP" sz="1400" b="0" i="0" baseline="0">
              <a:solidFill>
                <a:schemeClr val="dk1"/>
              </a:solidFill>
              <a:latin typeface="ＭＳ ゴシック" pitchFamily="49" charset="-128"/>
              <a:ea typeface="ＭＳ ゴシック" pitchFamily="49" charset="-128"/>
              <a:cs typeface="+mn-cs"/>
            </a:rPr>
            <a:t>　</a:t>
          </a:r>
          <a:r>
            <a:rPr lang="ja-JP" altLang="en-US" sz="1400" b="0" i="0" baseline="0">
              <a:solidFill>
                <a:schemeClr val="dk1"/>
              </a:solidFill>
              <a:latin typeface="ＭＳ ゴシック" pitchFamily="49" charset="-128"/>
              <a:ea typeface="ＭＳ ゴシック" pitchFamily="49" charset="-128"/>
              <a:cs typeface="+mn-cs"/>
            </a:rPr>
            <a:t>そのため、</a:t>
          </a:r>
          <a:r>
            <a:rPr lang="ja-JP" altLang="ja-JP" sz="1400" b="0" i="0" baseline="0">
              <a:solidFill>
                <a:schemeClr val="dk1"/>
              </a:solidFill>
              <a:latin typeface="ＭＳ ゴシック" pitchFamily="49" charset="-128"/>
              <a:ea typeface="ＭＳ ゴシック" pitchFamily="49" charset="-128"/>
              <a:cs typeface="+mn-cs"/>
            </a:rPr>
            <a:t>今後も</a:t>
          </a:r>
          <a:r>
            <a:rPr lang="ja-JP" altLang="en-US" sz="1400" b="0" i="0" baseline="0">
              <a:solidFill>
                <a:schemeClr val="dk1"/>
              </a:solidFill>
              <a:latin typeface="ＭＳ ゴシック" pitchFamily="49" charset="-128"/>
              <a:ea typeface="ＭＳ ゴシック" pitchFamily="49" charset="-128"/>
              <a:cs typeface="+mn-cs"/>
            </a:rPr>
            <a:t>引き続き、</a:t>
          </a:r>
          <a:r>
            <a:rPr lang="ja-JP" altLang="ja-JP" sz="1400" b="0" i="0" baseline="0">
              <a:solidFill>
                <a:schemeClr val="dk1"/>
              </a:solidFill>
              <a:latin typeface="ＭＳ ゴシック" pitchFamily="49" charset="-128"/>
              <a:ea typeface="ＭＳ ゴシック" pitchFamily="49" charset="-128"/>
              <a:cs typeface="+mn-cs"/>
            </a:rPr>
            <a:t>財政の健全化を図るとともに、計画的な基金管理に努める。</a:t>
          </a:r>
          <a:endParaRPr lang="ja-JP" altLang="ja-JP" sz="1400">
            <a:solidFill>
              <a:schemeClr val="dk1"/>
            </a:solidFill>
            <a:latin typeface="ＭＳ ゴシック" pitchFamily="49" charset="-128"/>
            <a:ea typeface="ＭＳ ゴシック"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923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9238"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奈良県河合町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lnSpc>
              <a:spcPts val="1700"/>
            </a:lnSpc>
          </a:pPr>
          <a:r>
            <a:rPr lang="ja-JP" altLang="ja-JP" sz="1400" b="0" i="0" baseline="0">
              <a:solidFill>
                <a:sysClr val="windowText" lastClr="000000"/>
              </a:solidFill>
              <a:latin typeface="ＭＳ ゴシック" pitchFamily="49" charset="-128"/>
              <a:ea typeface="ＭＳ ゴシック" pitchFamily="49" charset="-128"/>
              <a:cs typeface="+mn-cs"/>
            </a:rPr>
            <a:t>　例年赤字が生じている特別会計はあるが、今後も計画的に健全化を図り、赤字解消に努めるとともに、その他の会計についても更なる健全な財政運営を行う。</a:t>
          </a:r>
          <a:endParaRPr lang="ja-JP" altLang="ja-JP" sz="1400">
            <a:solidFill>
              <a:sysClr val="windowText" lastClr="000000"/>
            </a:solidFill>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9247" name="凡例1"/>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9248" name="凡例2"/>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9249" name="凡例3"/>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9250" name="凡例4"/>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9251" name="凡例5"/>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9252" name="凡例6"/>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9253" name="凡例7"/>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9254" name="凡例8"/>
        <xdr:cNvSpPr>
          <a:spLocks noChangeArrowheads="1"/>
        </xdr:cNvSpPr>
      </xdr:nvSpPr>
      <xdr:spPr bwMode="auto">
        <a:xfrm>
          <a:off x="638175" y="10944225"/>
          <a:ext cx="504825" cy="295275"/>
        </a:xfrm>
        <a:prstGeom prst="rect">
          <a:avLst/>
        </a:prstGeom>
        <a:solidFill>
          <a:srgbClr val="00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9255" name="凡例9"/>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9256" name="凡例10"/>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奈良県河合町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11287"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11288"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11289"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11290"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11291"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1292"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293"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1294"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1295"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1296"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1297"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1298"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1300"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ysClr val="windowText" lastClr="000000"/>
              </a:solidFill>
              <a:latin typeface="ＭＳ ゴシック" pitchFamily="49" charset="-128"/>
              <a:ea typeface="ＭＳ ゴシック" pitchFamily="49" charset="-128"/>
              <a:cs typeface="+mn-cs"/>
            </a:rPr>
            <a:t>　</a:t>
          </a:r>
          <a:r>
            <a:rPr lang="ja-JP" altLang="en-US" sz="1400" b="0" i="0" baseline="0">
              <a:solidFill>
                <a:sysClr val="windowText" lastClr="000000"/>
              </a:solidFill>
              <a:latin typeface="ＭＳ ゴシック" pitchFamily="49" charset="-128"/>
              <a:ea typeface="ＭＳ ゴシック" pitchFamily="49" charset="-128"/>
              <a:cs typeface="+mn-cs"/>
            </a:rPr>
            <a:t>平成</a:t>
          </a:r>
          <a:r>
            <a:rPr lang="en-US" altLang="ja-JP" sz="1400" b="0" i="0" baseline="0">
              <a:solidFill>
                <a:sysClr val="windowText" lastClr="000000"/>
              </a:solidFill>
              <a:latin typeface="ＭＳ ゴシック" pitchFamily="49" charset="-128"/>
              <a:ea typeface="ＭＳ ゴシック" pitchFamily="49" charset="-128"/>
              <a:cs typeface="+mn-cs"/>
            </a:rPr>
            <a:t>25</a:t>
          </a:r>
          <a:r>
            <a:rPr lang="ja-JP" altLang="en-US" sz="1400" b="0" i="0" baseline="0">
              <a:solidFill>
                <a:sysClr val="windowText" lastClr="000000"/>
              </a:solidFill>
              <a:latin typeface="ＭＳ ゴシック" pitchFamily="49" charset="-128"/>
              <a:ea typeface="ＭＳ ゴシック" pitchFamily="49" charset="-128"/>
              <a:cs typeface="+mn-cs"/>
            </a:rPr>
            <a:t>年度までは、</a:t>
          </a:r>
          <a:r>
            <a:rPr lang="ja-JP" altLang="ja-JP" sz="1400" b="0" i="0" baseline="0">
              <a:solidFill>
                <a:sysClr val="windowText" lastClr="000000"/>
              </a:solidFill>
              <a:latin typeface="ＭＳ ゴシック" pitchFamily="49" charset="-128"/>
              <a:ea typeface="ＭＳ ゴシック" pitchFamily="49" charset="-128"/>
              <a:cs typeface="+mn-cs"/>
            </a:rPr>
            <a:t>年々交付税算入公債費が減少してい</a:t>
          </a:r>
          <a:r>
            <a:rPr lang="ja-JP" altLang="en-US" sz="1400" b="0" i="0" baseline="0">
              <a:solidFill>
                <a:sysClr val="windowText" lastClr="000000"/>
              </a:solidFill>
              <a:latin typeface="ＭＳ ゴシック" pitchFamily="49" charset="-128"/>
              <a:ea typeface="ＭＳ ゴシック" pitchFamily="49" charset="-128"/>
              <a:cs typeface="+mn-cs"/>
            </a:rPr>
            <a:t>た</a:t>
          </a:r>
          <a:r>
            <a:rPr lang="ja-JP" altLang="ja-JP" sz="1400" b="0" i="0" baseline="0">
              <a:solidFill>
                <a:sysClr val="windowText" lastClr="000000"/>
              </a:solidFill>
              <a:latin typeface="ＭＳ ゴシック" pitchFamily="49" charset="-128"/>
              <a:ea typeface="ＭＳ ゴシック" pitchFamily="49" charset="-128"/>
              <a:cs typeface="+mn-cs"/>
            </a:rPr>
            <a:t>が、これまで交付税算入などの有利な地方債を発行してきたこと</a:t>
          </a:r>
          <a:r>
            <a:rPr lang="ja-JP" altLang="en-US" sz="1400" b="0" i="0" baseline="0">
              <a:solidFill>
                <a:sysClr val="windowText" lastClr="000000"/>
              </a:solidFill>
              <a:latin typeface="ＭＳ ゴシック" pitchFamily="49" charset="-128"/>
              <a:ea typeface="ＭＳ ゴシック" pitchFamily="49" charset="-128"/>
              <a:cs typeface="+mn-cs"/>
            </a:rPr>
            <a:t>から</a:t>
          </a:r>
          <a:r>
            <a:rPr lang="ja-JP" altLang="ja-JP" sz="1400" b="0" i="0" baseline="0">
              <a:solidFill>
                <a:sysClr val="windowText" lastClr="000000"/>
              </a:solidFill>
              <a:latin typeface="ＭＳ ゴシック" pitchFamily="49" charset="-128"/>
              <a:ea typeface="ＭＳ ゴシック" pitchFamily="49" charset="-128"/>
              <a:cs typeface="+mn-cs"/>
            </a:rPr>
            <a:t>、それ以上に元利償還金が減少し、これにより総額</a:t>
          </a:r>
          <a:r>
            <a:rPr lang="ja-JP" altLang="en-US" sz="1400" b="0" i="0" baseline="0">
              <a:solidFill>
                <a:sysClr val="windowText" lastClr="000000"/>
              </a:solidFill>
              <a:latin typeface="ＭＳ ゴシック" pitchFamily="49" charset="-128"/>
              <a:ea typeface="ＭＳ ゴシック" pitchFamily="49" charset="-128"/>
              <a:cs typeface="+mn-cs"/>
            </a:rPr>
            <a:t>も</a:t>
          </a:r>
          <a:r>
            <a:rPr lang="ja-JP" altLang="ja-JP" sz="1400" b="0" i="0" baseline="0">
              <a:solidFill>
                <a:sysClr val="windowText" lastClr="000000"/>
              </a:solidFill>
              <a:latin typeface="ＭＳ ゴシック" pitchFamily="49" charset="-128"/>
              <a:ea typeface="ＭＳ ゴシック" pitchFamily="49" charset="-128"/>
              <a:cs typeface="+mn-cs"/>
            </a:rPr>
            <a:t>減少してい</a:t>
          </a:r>
          <a:r>
            <a:rPr lang="ja-JP" altLang="en-US" sz="1400" b="0" i="0" baseline="0">
              <a:solidFill>
                <a:sysClr val="windowText" lastClr="000000"/>
              </a:solidFill>
              <a:latin typeface="ＭＳ ゴシック" pitchFamily="49" charset="-128"/>
              <a:ea typeface="ＭＳ ゴシック" pitchFamily="49" charset="-128"/>
              <a:cs typeface="+mn-cs"/>
            </a:rPr>
            <a:t>た</a:t>
          </a:r>
          <a:r>
            <a:rPr lang="ja-JP" altLang="ja-JP" sz="1400" b="0" i="0" baseline="0">
              <a:solidFill>
                <a:sysClr val="windowText" lastClr="000000"/>
              </a:solidFill>
              <a:latin typeface="ＭＳ ゴシック" pitchFamily="49" charset="-128"/>
              <a:ea typeface="ＭＳ ゴシック" pitchFamily="49" charset="-128"/>
              <a:cs typeface="+mn-cs"/>
            </a:rPr>
            <a:t>。</a:t>
          </a:r>
          <a:endParaRPr lang="en-US" altLang="ja-JP" sz="1400" b="0" i="0" baseline="0">
            <a:solidFill>
              <a:sysClr val="windowText" lastClr="000000"/>
            </a:solidFill>
            <a:latin typeface="ＭＳ ゴシック" pitchFamily="49" charset="-128"/>
            <a:ea typeface="ＭＳ ゴシック" pitchFamily="49" charset="-128"/>
            <a:cs typeface="+mn-cs"/>
          </a:endParaRPr>
        </a:p>
        <a:p>
          <a:pPr rtl="0" fontAlgn="base"/>
          <a:r>
            <a:rPr lang="ja-JP" altLang="en-US" sz="1400" b="0" i="0" baseline="0">
              <a:solidFill>
                <a:sysClr val="windowText" lastClr="000000"/>
              </a:solidFill>
              <a:latin typeface="ＭＳ ゴシック" pitchFamily="49" charset="-128"/>
              <a:ea typeface="ＭＳ ゴシック" pitchFamily="49" charset="-128"/>
              <a:cs typeface="+mn-cs"/>
            </a:rPr>
            <a:t>　しかし、平成</a:t>
          </a:r>
          <a:r>
            <a:rPr lang="en-US" altLang="ja-JP" sz="1400" b="0" i="0" baseline="0">
              <a:solidFill>
                <a:sysClr val="windowText" lastClr="000000"/>
              </a:solidFill>
              <a:latin typeface="ＭＳ ゴシック" pitchFamily="49" charset="-128"/>
              <a:ea typeface="ＭＳ ゴシック" pitchFamily="49" charset="-128"/>
              <a:cs typeface="+mn-cs"/>
            </a:rPr>
            <a:t>25</a:t>
          </a:r>
          <a:r>
            <a:rPr lang="ja-JP" altLang="en-US" sz="1400" b="0" i="0" baseline="0">
              <a:solidFill>
                <a:sysClr val="windowText" lastClr="000000"/>
              </a:solidFill>
              <a:latin typeface="ＭＳ ゴシック" pitchFamily="49" charset="-128"/>
              <a:ea typeface="ＭＳ ゴシック" pitchFamily="49" charset="-128"/>
              <a:cs typeface="+mn-cs"/>
            </a:rPr>
            <a:t>年度に</a:t>
          </a:r>
          <a:r>
            <a:rPr lang="ja-JP" altLang="ja-JP" sz="1400" b="0" i="0" baseline="0">
              <a:solidFill>
                <a:sysClr val="windowText" lastClr="000000"/>
              </a:solidFill>
              <a:latin typeface="ＭＳ ゴシック" pitchFamily="49" charset="-128"/>
              <a:ea typeface="ＭＳ ゴシック" pitchFamily="49" charset="-128"/>
              <a:cs typeface="+mn-cs"/>
            </a:rPr>
            <a:t>第三セクター等改革推進債</a:t>
          </a:r>
          <a:r>
            <a:rPr lang="ja-JP" altLang="en-US" sz="1400" b="0" i="0" baseline="0">
              <a:solidFill>
                <a:sysClr val="windowText" lastClr="000000"/>
              </a:solidFill>
              <a:latin typeface="ＭＳ ゴシック" pitchFamily="49" charset="-128"/>
              <a:ea typeface="ＭＳ ゴシック" pitchFamily="49" charset="-128"/>
              <a:cs typeface="+mn-cs"/>
            </a:rPr>
            <a:t>を発行し、その償還が</a:t>
          </a:r>
          <a:r>
            <a:rPr lang="ja-JP" altLang="en-US" sz="1400">
              <a:solidFill>
                <a:sysClr val="windowText" lastClr="000000"/>
              </a:solidFill>
              <a:latin typeface="ＭＳ ゴシック" pitchFamily="49" charset="-128"/>
              <a:ea typeface="ＭＳ ゴシック" pitchFamily="49" charset="-128"/>
              <a:cs typeface="+mn-cs"/>
            </a:rPr>
            <a:t>平成</a:t>
          </a:r>
          <a:r>
            <a:rPr lang="en-US" altLang="ja-JP" sz="1400">
              <a:solidFill>
                <a:sysClr val="windowText" lastClr="000000"/>
              </a:solidFill>
              <a:latin typeface="ＭＳ ゴシック" pitchFamily="49" charset="-128"/>
              <a:ea typeface="ＭＳ ゴシック" pitchFamily="49" charset="-128"/>
              <a:cs typeface="+mn-cs"/>
            </a:rPr>
            <a:t>26</a:t>
          </a:r>
          <a:r>
            <a:rPr lang="ja-JP" altLang="en-US" sz="1400">
              <a:solidFill>
                <a:sysClr val="windowText" lastClr="000000"/>
              </a:solidFill>
              <a:latin typeface="ＭＳ ゴシック" pitchFamily="49" charset="-128"/>
              <a:ea typeface="ＭＳ ゴシック" pitchFamily="49" charset="-128"/>
              <a:cs typeface="+mn-cs"/>
            </a:rPr>
            <a:t>年度から始まったことで、元利償還総額が増加し、これに伴い総額も増加している。</a:t>
          </a:r>
          <a:endParaRPr lang="en-US" altLang="ja-JP" sz="1400">
            <a:solidFill>
              <a:sysClr val="windowText" lastClr="000000"/>
            </a:solidFill>
            <a:latin typeface="ＭＳ ゴシック" pitchFamily="49" charset="-128"/>
            <a:ea typeface="ＭＳ ゴシック" pitchFamily="49" charset="-128"/>
            <a:cs typeface="+mn-cs"/>
          </a:endParaRPr>
        </a:p>
        <a:p>
          <a:pPr rtl="0" eaLnBrk="1" fontAlgn="auto" latinLnBrk="0" hangingPunct="1"/>
          <a:r>
            <a:rPr lang="ja-JP" altLang="en-US" sz="1400" b="0" i="0" baseline="0">
              <a:solidFill>
                <a:sysClr val="windowText" lastClr="000000"/>
              </a:solidFill>
              <a:latin typeface="ＭＳ ゴシック" pitchFamily="49" charset="-128"/>
              <a:ea typeface="ＭＳ ゴシック" pitchFamily="49" charset="-128"/>
              <a:cs typeface="+mn-cs"/>
            </a:rPr>
            <a:t>　</a:t>
          </a:r>
          <a:r>
            <a:rPr lang="ja-JP" altLang="ja-JP" sz="1400">
              <a:solidFill>
                <a:schemeClr val="dk1"/>
              </a:solidFill>
              <a:latin typeface="ＭＳ ゴシック" pitchFamily="49" charset="-128"/>
              <a:ea typeface="ＭＳ ゴシック" pitchFamily="49" charset="-128"/>
              <a:cs typeface="+mn-cs"/>
            </a:rPr>
            <a:t>今後</a:t>
          </a:r>
          <a:r>
            <a:rPr lang="ja-JP" altLang="en-US" sz="1400">
              <a:solidFill>
                <a:schemeClr val="dk1"/>
              </a:solidFill>
              <a:latin typeface="ＭＳ ゴシック" pitchFamily="49" charset="-128"/>
              <a:ea typeface="ＭＳ ゴシック" pitchFamily="49" charset="-128"/>
              <a:cs typeface="+mn-cs"/>
            </a:rPr>
            <a:t>も、</a:t>
          </a:r>
          <a:r>
            <a:rPr lang="ja-JP" altLang="ja-JP" sz="1400">
              <a:solidFill>
                <a:schemeClr val="dk1"/>
              </a:solidFill>
              <a:latin typeface="ＭＳ ゴシック" pitchFamily="49" charset="-128"/>
              <a:ea typeface="ＭＳ ゴシック" pitchFamily="49" charset="-128"/>
              <a:cs typeface="+mn-cs"/>
            </a:rPr>
            <a:t>しばらくは増加が予想されるが、</a:t>
          </a:r>
          <a:r>
            <a:rPr lang="ja-JP" altLang="ja-JP" sz="1400" b="0" i="0" baseline="0">
              <a:solidFill>
                <a:schemeClr val="dk1"/>
              </a:solidFill>
              <a:latin typeface="ＭＳ ゴシック" pitchFamily="49" charset="-128"/>
              <a:ea typeface="ＭＳ ゴシック" pitchFamily="49" charset="-128"/>
              <a:cs typeface="+mn-cs"/>
            </a:rPr>
            <a:t>新規地方債発行の抑制等により償還額</a:t>
          </a:r>
          <a:r>
            <a:rPr lang="ja-JP" altLang="en-US" sz="1400" b="0" i="0" baseline="0">
              <a:solidFill>
                <a:schemeClr val="dk1"/>
              </a:solidFill>
              <a:latin typeface="ＭＳ ゴシック" pitchFamily="49" charset="-128"/>
              <a:ea typeface="ＭＳ ゴシック" pitchFamily="49" charset="-128"/>
              <a:cs typeface="+mn-cs"/>
            </a:rPr>
            <a:t>を</a:t>
          </a:r>
          <a:r>
            <a:rPr lang="ja-JP" altLang="ja-JP" sz="1400" b="0" i="0" baseline="0">
              <a:solidFill>
                <a:schemeClr val="dk1"/>
              </a:solidFill>
              <a:latin typeface="ＭＳ ゴシック" pitchFamily="49" charset="-128"/>
              <a:ea typeface="ＭＳ ゴシック" pitchFamily="49" charset="-128"/>
              <a:cs typeface="+mn-cs"/>
            </a:rPr>
            <a:t>縮減</a:t>
          </a:r>
          <a:r>
            <a:rPr lang="ja-JP" altLang="en-US" sz="1400" b="0" i="0" baseline="0">
              <a:solidFill>
                <a:schemeClr val="dk1"/>
              </a:solidFill>
              <a:latin typeface="ＭＳ ゴシック" pitchFamily="49" charset="-128"/>
              <a:ea typeface="ＭＳ ゴシック" pitchFamily="49" charset="-128"/>
              <a:cs typeface="+mn-cs"/>
            </a:rPr>
            <a:t>し、総額の減少</a:t>
          </a:r>
          <a:r>
            <a:rPr lang="ja-JP" altLang="ja-JP" sz="1400" b="0" i="0" baseline="0">
              <a:solidFill>
                <a:schemeClr val="dk1"/>
              </a:solidFill>
              <a:latin typeface="ＭＳ ゴシック" pitchFamily="49" charset="-128"/>
              <a:ea typeface="ＭＳ ゴシック" pitchFamily="49" charset="-128"/>
              <a:cs typeface="+mn-cs"/>
            </a:rPr>
            <a:t>に努め</a:t>
          </a:r>
          <a:r>
            <a:rPr lang="ja-JP" altLang="en-US" sz="1400" b="0" i="0" baseline="0">
              <a:solidFill>
                <a:schemeClr val="dk1"/>
              </a:solidFill>
              <a:latin typeface="ＭＳ ゴシック" pitchFamily="49" charset="-128"/>
              <a:ea typeface="ＭＳ ゴシック" pitchFamily="49" charset="-128"/>
              <a:cs typeface="+mn-cs"/>
            </a:rPr>
            <a:t>る</a:t>
          </a:r>
          <a:r>
            <a:rPr lang="ja-JP" altLang="ja-JP" sz="1400" b="0" i="0" baseline="0">
              <a:solidFill>
                <a:schemeClr val="dk1"/>
              </a:solidFill>
              <a:latin typeface="ＭＳ ゴシック" pitchFamily="49" charset="-128"/>
              <a:ea typeface="ＭＳ ゴシック" pitchFamily="49" charset="-128"/>
              <a:cs typeface="+mn-cs"/>
            </a:rPr>
            <a:t>。</a:t>
          </a:r>
          <a:endParaRPr lang="ja-JP" altLang="ja-JP" sz="1400">
            <a:solidFill>
              <a:schemeClr val="dk1"/>
            </a:solidFill>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1333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13336"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13338"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13339"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13340"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13341"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13342"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3343"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3344"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3345"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346"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3347"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3348"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3349"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3350"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奈良県河合町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13354"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ysClr val="windowText" lastClr="000000"/>
              </a:solidFill>
              <a:latin typeface="ＭＳ ゴシック" pitchFamily="49" charset="-128"/>
              <a:ea typeface="ＭＳ ゴシック" pitchFamily="49" charset="-128"/>
              <a:cs typeface="+mn-cs"/>
            </a:rPr>
            <a:t>　平成元年以降の大規模な社会資本整備等による町債残高は年々減少してい</a:t>
          </a:r>
          <a:r>
            <a:rPr lang="ja-JP" altLang="en-US" sz="1400" b="0" i="0" baseline="0">
              <a:solidFill>
                <a:sysClr val="windowText" lastClr="000000"/>
              </a:solidFill>
              <a:latin typeface="ＭＳ ゴシック" pitchFamily="49" charset="-128"/>
              <a:ea typeface="ＭＳ ゴシック" pitchFamily="49" charset="-128"/>
              <a:cs typeface="+mn-cs"/>
            </a:rPr>
            <a:t>た</a:t>
          </a:r>
          <a:r>
            <a:rPr lang="ja-JP" altLang="ja-JP" sz="1400" b="0" i="0" baseline="0">
              <a:solidFill>
                <a:sysClr val="windowText" lastClr="000000"/>
              </a:solidFill>
              <a:latin typeface="ＭＳ ゴシック" pitchFamily="49" charset="-128"/>
              <a:ea typeface="ＭＳ ゴシック" pitchFamily="49" charset="-128"/>
              <a:cs typeface="+mn-cs"/>
            </a:rPr>
            <a:t>が、平成</a:t>
          </a:r>
          <a:r>
            <a:rPr lang="en-US" altLang="ja-JP" sz="1400" b="0" i="0" baseline="0">
              <a:solidFill>
                <a:sysClr val="windowText" lastClr="000000"/>
              </a:solidFill>
              <a:latin typeface="ＭＳ ゴシック" pitchFamily="49" charset="-128"/>
              <a:ea typeface="ＭＳ ゴシック" pitchFamily="49" charset="-128"/>
              <a:cs typeface="+mn-cs"/>
            </a:rPr>
            <a:t>25</a:t>
          </a:r>
          <a:r>
            <a:rPr lang="ja-JP" altLang="ja-JP" sz="1400" b="0" i="0" baseline="0">
              <a:solidFill>
                <a:sysClr val="windowText" lastClr="000000"/>
              </a:solidFill>
              <a:latin typeface="ＭＳ ゴシック" pitchFamily="49" charset="-128"/>
              <a:ea typeface="ＭＳ ゴシック" pitchFamily="49" charset="-128"/>
              <a:cs typeface="+mn-cs"/>
            </a:rPr>
            <a:t>年度に第三セクター等改革推進債を発行したことで、</a:t>
          </a:r>
          <a:r>
            <a:rPr lang="ja-JP" altLang="en-US" sz="1400" b="0" i="0" baseline="0">
              <a:solidFill>
                <a:sysClr val="windowText" lastClr="000000"/>
              </a:solidFill>
              <a:latin typeface="ＭＳ ゴシック" pitchFamily="49" charset="-128"/>
              <a:ea typeface="ＭＳ ゴシック" pitchFamily="49" charset="-128"/>
              <a:cs typeface="+mn-cs"/>
            </a:rPr>
            <a:t>平成</a:t>
          </a:r>
          <a:r>
            <a:rPr lang="en-US" altLang="ja-JP" sz="1400" b="0" i="0" baseline="0">
              <a:solidFill>
                <a:sysClr val="windowText" lastClr="000000"/>
              </a:solidFill>
              <a:latin typeface="ＭＳ ゴシック" pitchFamily="49" charset="-128"/>
              <a:ea typeface="ＭＳ ゴシック" pitchFamily="49" charset="-128"/>
              <a:cs typeface="+mn-cs"/>
            </a:rPr>
            <a:t>25</a:t>
          </a:r>
          <a:r>
            <a:rPr lang="ja-JP" altLang="en-US" sz="1400" b="0" i="0" baseline="0">
              <a:solidFill>
                <a:sysClr val="windowText" lastClr="000000"/>
              </a:solidFill>
              <a:latin typeface="ＭＳ ゴシック" pitchFamily="49" charset="-128"/>
              <a:ea typeface="ＭＳ ゴシック" pitchFamily="49" charset="-128"/>
              <a:cs typeface="+mn-cs"/>
            </a:rPr>
            <a:t>年度では</a:t>
          </a:r>
          <a:r>
            <a:rPr lang="ja-JP" altLang="ja-JP" sz="1400" b="0" i="0" baseline="0">
              <a:solidFill>
                <a:sysClr val="windowText" lastClr="000000"/>
              </a:solidFill>
              <a:latin typeface="ＭＳ ゴシック" pitchFamily="49" charset="-128"/>
              <a:ea typeface="ＭＳ ゴシック" pitchFamily="49" charset="-128"/>
              <a:cs typeface="+mn-cs"/>
            </a:rPr>
            <a:t>町債残高総額</a:t>
          </a:r>
          <a:r>
            <a:rPr lang="ja-JP" altLang="en-US" sz="1400" b="0" i="0" baseline="0">
              <a:solidFill>
                <a:sysClr val="windowText" lastClr="000000"/>
              </a:solidFill>
              <a:latin typeface="ＭＳ ゴシック" pitchFamily="49" charset="-128"/>
              <a:ea typeface="ＭＳ ゴシック" pitchFamily="49" charset="-128"/>
              <a:cs typeface="+mn-cs"/>
            </a:rPr>
            <a:t>や将来負担比率の分子が</a:t>
          </a:r>
          <a:r>
            <a:rPr lang="ja-JP" altLang="ja-JP" sz="1400" b="0" i="0" baseline="0">
              <a:solidFill>
                <a:sysClr val="windowText" lastClr="000000"/>
              </a:solidFill>
              <a:latin typeface="ＭＳ ゴシック" pitchFamily="49" charset="-128"/>
              <a:ea typeface="ＭＳ ゴシック" pitchFamily="49" charset="-128"/>
              <a:cs typeface="+mn-cs"/>
            </a:rPr>
            <a:t>前年度</a:t>
          </a:r>
          <a:r>
            <a:rPr lang="ja-JP" altLang="en-US" sz="1400" b="0" i="0" baseline="0">
              <a:solidFill>
                <a:sysClr val="windowText" lastClr="000000"/>
              </a:solidFill>
              <a:latin typeface="ＭＳ ゴシック" pitchFamily="49" charset="-128"/>
              <a:ea typeface="ＭＳ ゴシック" pitchFamily="49" charset="-128"/>
              <a:cs typeface="+mn-cs"/>
            </a:rPr>
            <a:t>に比べ大きく</a:t>
          </a:r>
          <a:r>
            <a:rPr lang="ja-JP" altLang="ja-JP" sz="1400" b="0" i="0" baseline="0">
              <a:solidFill>
                <a:sysClr val="windowText" lastClr="000000"/>
              </a:solidFill>
              <a:latin typeface="ＭＳ ゴシック" pitchFamily="49" charset="-128"/>
              <a:ea typeface="ＭＳ ゴシック" pitchFamily="49" charset="-128"/>
              <a:cs typeface="+mn-cs"/>
            </a:rPr>
            <a:t>増加し</a:t>
          </a:r>
          <a:r>
            <a:rPr lang="ja-JP" altLang="en-US" sz="1400" b="0" i="0" baseline="0">
              <a:solidFill>
                <a:sysClr val="windowText" lastClr="000000"/>
              </a:solidFill>
              <a:latin typeface="ＭＳ ゴシック" pitchFamily="49" charset="-128"/>
              <a:ea typeface="ＭＳ ゴシック" pitchFamily="49" charset="-128"/>
              <a:cs typeface="+mn-cs"/>
            </a:rPr>
            <a:t>た。</a:t>
          </a:r>
          <a:endParaRPr lang="en-US" altLang="ja-JP" sz="1400" b="0" i="0" baseline="0">
            <a:solidFill>
              <a:sysClr val="windowText" lastClr="000000"/>
            </a:solidFill>
            <a:latin typeface="ＭＳ ゴシック" pitchFamily="49" charset="-128"/>
            <a:ea typeface="ＭＳ ゴシック" pitchFamily="49" charset="-128"/>
            <a:cs typeface="+mn-cs"/>
          </a:endParaRPr>
        </a:p>
        <a:p>
          <a:pPr marL="0" marR="0" lvl="2" indent="0"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ysClr val="windowText" lastClr="000000"/>
              </a:solidFill>
              <a:latin typeface="ＭＳ ゴシック" pitchFamily="49" charset="-128"/>
              <a:ea typeface="ＭＳ ゴシック" pitchFamily="49" charset="-128"/>
              <a:cs typeface="+mn-cs"/>
            </a:rPr>
            <a:t>　しかし、平成</a:t>
          </a:r>
          <a:r>
            <a:rPr lang="en-US" altLang="ja-JP" sz="1400" b="0" i="0" baseline="0">
              <a:solidFill>
                <a:sysClr val="windowText" lastClr="000000"/>
              </a:solidFill>
              <a:latin typeface="ＭＳ ゴシック" pitchFamily="49" charset="-128"/>
              <a:ea typeface="ＭＳ ゴシック" pitchFamily="49" charset="-128"/>
              <a:cs typeface="+mn-cs"/>
            </a:rPr>
            <a:t>26</a:t>
          </a:r>
          <a:r>
            <a:rPr lang="ja-JP" altLang="en-US" sz="1400" b="0" i="0" baseline="0">
              <a:solidFill>
                <a:sysClr val="windowText" lastClr="000000"/>
              </a:solidFill>
              <a:latin typeface="ＭＳ ゴシック" pitchFamily="49" charset="-128"/>
              <a:ea typeface="ＭＳ ゴシック" pitchFamily="49" charset="-128"/>
              <a:cs typeface="+mn-cs"/>
            </a:rPr>
            <a:t>年度では第三セクター等改革推進債に係る</a:t>
          </a:r>
          <a:r>
            <a:rPr lang="ja-JP" altLang="ja-JP" sz="1400">
              <a:solidFill>
                <a:sysClr val="windowText" lastClr="000000"/>
              </a:solidFill>
              <a:latin typeface="ＭＳ ゴシック" pitchFamily="49" charset="-128"/>
              <a:ea typeface="ＭＳ ゴシック" pitchFamily="49" charset="-128"/>
              <a:cs typeface="+mn-cs"/>
            </a:rPr>
            <a:t>元利償還</a:t>
          </a:r>
          <a:r>
            <a:rPr lang="ja-JP" altLang="en-US" sz="1400">
              <a:solidFill>
                <a:sysClr val="windowText" lastClr="000000"/>
              </a:solidFill>
              <a:latin typeface="ＭＳ ゴシック" pitchFamily="49" charset="-128"/>
              <a:ea typeface="ＭＳ ゴシック" pitchFamily="49" charset="-128"/>
              <a:cs typeface="+mn-cs"/>
            </a:rPr>
            <a:t>開始等による</a:t>
          </a:r>
          <a:r>
            <a:rPr lang="ja-JP" altLang="ja-JP" sz="1400">
              <a:solidFill>
                <a:sysClr val="windowText" lastClr="000000"/>
              </a:solidFill>
              <a:latin typeface="ＭＳ ゴシック" pitchFamily="49" charset="-128"/>
              <a:ea typeface="ＭＳ ゴシック" pitchFamily="49" charset="-128"/>
              <a:cs typeface="+mn-cs"/>
            </a:rPr>
            <a:t>、町債残高</a:t>
          </a:r>
          <a:r>
            <a:rPr lang="ja-JP" altLang="en-US" sz="1400">
              <a:solidFill>
                <a:sysClr val="windowText" lastClr="000000"/>
              </a:solidFill>
              <a:latin typeface="ＭＳ ゴシック" pitchFamily="49" charset="-128"/>
              <a:ea typeface="ＭＳ ゴシック" pitchFamily="49" charset="-128"/>
              <a:cs typeface="+mn-cs"/>
            </a:rPr>
            <a:t>の</a:t>
          </a:r>
          <a:r>
            <a:rPr lang="ja-JP" altLang="ja-JP" sz="1400">
              <a:solidFill>
                <a:sysClr val="windowText" lastClr="000000"/>
              </a:solidFill>
              <a:latin typeface="ＭＳ ゴシック" pitchFamily="49" charset="-128"/>
              <a:ea typeface="ＭＳ ゴシック" pitchFamily="49" charset="-128"/>
              <a:cs typeface="+mn-cs"/>
            </a:rPr>
            <a:t>減少</a:t>
          </a:r>
          <a:r>
            <a:rPr lang="ja-JP" altLang="en-US" sz="1400">
              <a:solidFill>
                <a:sysClr val="windowText" lastClr="000000"/>
              </a:solidFill>
              <a:latin typeface="ＭＳ ゴシック" pitchFamily="49" charset="-128"/>
              <a:ea typeface="ＭＳ ゴシック" pitchFamily="49" charset="-128"/>
              <a:cs typeface="+mn-cs"/>
            </a:rPr>
            <a:t>に伴い、</a:t>
          </a:r>
          <a:r>
            <a:rPr lang="ja-JP" altLang="ja-JP" sz="1400" b="0" i="0" baseline="0">
              <a:solidFill>
                <a:schemeClr val="dk1"/>
              </a:solidFill>
              <a:latin typeface="ＭＳ ゴシック" pitchFamily="49" charset="-128"/>
              <a:ea typeface="ＭＳ ゴシック" pitchFamily="49" charset="-128"/>
              <a:cs typeface="+mn-cs"/>
            </a:rPr>
            <a:t>将来負担比率の分子</a:t>
          </a:r>
          <a:r>
            <a:rPr lang="ja-JP" altLang="en-US" sz="1400" b="0" i="0" baseline="0">
              <a:solidFill>
                <a:schemeClr val="dk1"/>
              </a:solidFill>
              <a:latin typeface="ＭＳ ゴシック" pitchFamily="49" charset="-128"/>
              <a:ea typeface="ＭＳ ゴシック" pitchFamily="49" charset="-128"/>
              <a:cs typeface="+mn-cs"/>
            </a:rPr>
            <a:t>も</a:t>
          </a:r>
          <a:r>
            <a:rPr lang="ja-JP" altLang="en-US" sz="1400">
              <a:solidFill>
                <a:sysClr val="windowText" lastClr="000000"/>
              </a:solidFill>
              <a:latin typeface="ＭＳ ゴシック" pitchFamily="49" charset="-128"/>
              <a:ea typeface="ＭＳ ゴシック" pitchFamily="49" charset="-128"/>
              <a:cs typeface="+mn-cs"/>
            </a:rPr>
            <a:t>減少している。</a:t>
          </a:r>
          <a:endParaRPr lang="en-US" altLang="ja-JP" sz="1400">
            <a:solidFill>
              <a:sysClr val="windowText" lastClr="000000"/>
            </a:solidFill>
            <a:latin typeface="ＭＳ ゴシック" pitchFamily="49" charset="-128"/>
            <a:ea typeface="ＭＳ ゴシック" pitchFamily="49" charset="-128"/>
            <a:cs typeface="+mn-cs"/>
          </a:endParaRPr>
        </a:p>
        <a:p>
          <a:pPr marL="0" marR="0" lvl="2" indent="0" defTabSz="914400" rtl="0" eaLnBrk="1" fontAlgn="auto" latinLnBrk="0" hangingPunct="1">
            <a:lnSpc>
              <a:spcPct val="100000"/>
            </a:lnSpc>
            <a:spcBef>
              <a:spcPts val="0"/>
            </a:spcBef>
            <a:spcAft>
              <a:spcPts val="0"/>
            </a:spcAft>
            <a:buClrTx/>
            <a:buSzTx/>
            <a:buFontTx/>
            <a:buNone/>
            <a:tabLst/>
            <a:defRPr/>
          </a:pPr>
          <a:r>
            <a:rPr lang="ja-JP" altLang="en-US" sz="1400">
              <a:solidFill>
                <a:sysClr val="windowText" lastClr="000000"/>
              </a:solidFill>
              <a:latin typeface="ＭＳ ゴシック" pitchFamily="49" charset="-128"/>
              <a:ea typeface="ＭＳ ゴシック" pitchFamily="49" charset="-128"/>
              <a:cs typeface="+mn-cs"/>
            </a:rPr>
            <a:t>　平成</a:t>
          </a:r>
          <a:r>
            <a:rPr lang="en-US" altLang="ja-JP" sz="1400">
              <a:solidFill>
                <a:sysClr val="windowText" lastClr="000000"/>
              </a:solidFill>
              <a:latin typeface="ＭＳ ゴシック" pitchFamily="49" charset="-128"/>
              <a:ea typeface="ＭＳ ゴシック" pitchFamily="49" charset="-128"/>
              <a:cs typeface="+mn-cs"/>
            </a:rPr>
            <a:t>27</a:t>
          </a:r>
          <a:r>
            <a:rPr lang="ja-JP" altLang="en-US" sz="1400">
              <a:solidFill>
                <a:sysClr val="windowText" lastClr="000000"/>
              </a:solidFill>
              <a:latin typeface="ＭＳ ゴシック" pitchFamily="49" charset="-128"/>
              <a:ea typeface="ＭＳ ゴシック" pitchFamily="49" charset="-128"/>
              <a:cs typeface="+mn-cs"/>
            </a:rPr>
            <a:t>年度以降も、毎年、町債残高は減少</a:t>
          </a:r>
          <a:r>
            <a:rPr lang="ja-JP" altLang="ja-JP" sz="1400">
              <a:solidFill>
                <a:sysClr val="windowText" lastClr="000000"/>
              </a:solidFill>
              <a:latin typeface="ＭＳ ゴシック" pitchFamily="49" charset="-128"/>
              <a:ea typeface="ＭＳ ゴシック" pitchFamily="49" charset="-128"/>
              <a:cs typeface="+mn-cs"/>
            </a:rPr>
            <a:t>するものと</a:t>
          </a:r>
          <a:r>
            <a:rPr lang="ja-JP" altLang="en-US" sz="1400">
              <a:solidFill>
                <a:sysClr val="windowText" lastClr="000000"/>
              </a:solidFill>
              <a:latin typeface="ＭＳ ゴシック" pitchFamily="49" charset="-128"/>
              <a:ea typeface="ＭＳ ゴシック" pitchFamily="49" charset="-128"/>
              <a:cs typeface="+mn-cs"/>
            </a:rPr>
            <a:t>想定しているが、今後も引き続き、</a:t>
          </a:r>
          <a:r>
            <a:rPr lang="ja-JP" altLang="ja-JP" sz="1400">
              <a:solidFill>
                <a:sysClr val="windowText" lastClr="000000"/>
              </a:solidFill>
              <a:latin typeface="ＭＳ ゴシック" pitchFamily="49" charset="-128"/>
              <a:ea typeface="ＭＳ ゴシック" pitchFamily="49" charset="-128"/>
              <a:cs typeface="+mn-cs"/>
            </a:rPr>
            <a:t>新規発行債の抑制</a:t>
          </a:r>
          <a:r>
            <a:rPr lang="ja-JP" altLang="en-US" sz="1400">
              <a:solidFill>
                <a:sysClr val="windowText" lastClr="000000"/>
              </a:solidFill>
              <a:latin typeface="ＭＳ ゴシック" pitchFamily="49" charset="-128"/>
              <a:ea typeface="ＭＳ ゴシック" pitchFamily="49" charset="-128"/>
              <a:cs typeface="+mn-cs"/>
            </a:rPr>
            <a:t>等により</a:t>
          </a:r>
          <a:r>
            <a:rPr lang="ja-JP" altLang="ja-JP" sz="1400">
              <a:solidFill>
                <a:sysClr val="windowText" lastClr="000000"/>
              </a:solidFill>
              <a:latin typeface="ＭＳ ゴシック" pitchFamily="49" charset="-128"/>
              <a:ea typeface="ＭＳ ゴシック" pitchFamily="49" charset="-128"/>
              <a:cs typeface="+mn-cs"/>
            </a:rPr>
            <a:t>、</a:t>
          </a:r>
          <a:r>
            <a:rPr lang="ja-JP" altLang="ja-JP" sz="1400" b="0" i="0" baseline="0">
              <a:solidFill>
                <a:schemeClr val="dk1"/>
              </a:solidFill>
              <a:latin typeface="ＭＳ ゴシック" pitchFamily="49" charset="-128"/>
              <a:ea typeface="ＭＳ ゴシック" pitchFamily="49" charset="-128"/>
              <a:cs typeface="+mn-cs"/>
            </a:rPr>
            <a:t>将来負担比率の分子</a:t>
          </a:r>
          <a:r>
            <a:rPr lang="ja-JP" altLang="en-US" sz="1400" b="0" i="0" baseline="0">
              <a:solidFill>
                <a:schemeClr val="dk1"/>
              </a:solidFill>
              <a:latin typeface="ＭＳ ゴシック" pitchFamily="49" charset="-128"/>
              <a:ea typeface="ＭＳ ゴシック" pitchFamily="49" charset="-128"/>
              <a:cs typeface="+mn-cs"/>
            </a:rPr>
            <a:t>の減少に</a:t>
          </a:r>
          <a:r>
            <a:rPr lang="ja-JP" altLang="en-US" sz="1400">
              <a:solidFill>
                <a:sysClr val="windowText" lastClr="000000"/>
              </a:solidFill>
              <a:latin typeface="ＭＳ ゴシック" pitchFamily="49" charset="-128"/>
              <a:ea typeface="ＭＳ ゴシック" pitchFamily="49" charset="-128"/>
              <a:cs typeface="+mn-cs"/>
            </a:rPr>
            <a:t>努める。</a:t>
          </a:r>
          <a:endParaRPr lang="ja-JP"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6473334</v>
      </c>
      <c r="BO4" s="349"/>
      <c r="BP4" s="349"/>
      <c r="BQ4" s="349"/>
      <c r="BR4" s="349"/>
      <c r="BS4" s="349"/>
      <c r="BT4" s="349"/>
      <c r="BU4" s="350"/>
      <c r="BV4" s="348">
        <v>9136774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2.4</v>
      </c>
      <c r="CU4" s="355"/>
      <c r="CV4" s="355"/>
      <c r="CW4" s="355"/>
      <c r="CX4" s="355"/>
      <c r="CY4" s="355"/>
      <c r="CZ4" s="355"/>
      <c r="DA4" s="356"/>
      <c r="DB4" s="354">
        <v>3.5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6365293</v>
      </c>
      <c r="BO5" s="386"/>
      <c r="BP5" s="386"/>
      <c r="BQ5" s="386"/>
      <c r="BR5" s="386"/>
      <c r="BS5" s="386"/>
      <c r="BT5" s="386"/>
      <c r="BU5" s="387"/>
      <c r="BV5" s="385">
        <v>8963069</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99</v>
      </c>
      <c r="CU5" s="383"/>
      <c r="CV5" s="383"/>
      <c r="CW5" s="383"/>
      <c r="CX5" s="383"/>
      <c r="CY5" s="383"/>
      <c r="CZ5" s="383"/>
      <c r="DA5" s="384"/>
      <c r="DB5" s="382">
        <v>96.1</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108041</v>
      </c>
      <c r="BO6" s="386"/>
      <c r="BP6" s="386"/>
      <c r="BQ6" s="386"/>
      <c r="BR6" s="386"/>
      <c r="BS6" s="386"/>
      <c r="BT6" s="386"/>
      <c r="BU6" s="387"/>
      <c r="BV6" s="385">
        <v>173705</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107.2</v>
      </c>
      <c r="CU6" s="423"/>
      <c r="CV6" s="423"/>
      <c r="CW6" s="423"/>
      <c r="CX6" s="423"/>
      <c r="CY6" s="423"/>
      <c r="CZ6" s="423"/>
      <c r="DA6" s="424"/>
      <c r="DB6" s="422">
        <v>104.9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731</v>
      </c>
      <c r="BO7" s="386"/>
      <c r="BP7" s="386"/>
      <c r="BQ7" s="386"/>
      <c r="BR7" s="386"/>
      <c r="BS7" s="386"/>
      <c r="BT7" s="386"/>
      <c r="BU7" s="387"/>
      <c r="BV7" s="385">
        <v>17268</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4466836</v>
      </c>
      <c r="CU7" s="386"/>
      <c r="CV7" s="386"/>
      <c r="CW7" s="386"/>
      <c r="CX7" s="386"/>
      <c r="CY7" s="386"/>
      <c r="CZ7" s="386"/>
      <c r="DA7" s="387"/>
      <c r="DB7" s="385">
        <v>4467547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107310</v>
      </c>
      <c r="BO8" s="386"/>
      <c r="BP8" s="386"/>
      <c r="BQ8" s="386"/>
      <c r="BR8" s="386"/>
      <c r="BS8" s="386"/>
      <c r="BT8" s="386"/>
      <c r="BU8" s="387"/>
      <c r="BV8" s="385">
        <v>156437</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0.52</v>
      </c>
      <c r="CU8" s="426"/>
      <c r="CV8" s="426"/>
      <c r="CW8" s="426"/>
      <c r="CX8" s="426"/>
      <c r="CY8" s="426"/>
      <c r="CZ8" s="426"/>
      <c r="DA8" s="427"/>
      <c r="DB8" s="425">
        <v>0.52</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18531</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-49127</v>
      </c>
      <c r="BO9" s="386"/>
      <c r="BP9" s="386"/>
      <c r="BQ9" s="386"/>
      <c r="BR9" s="386"/>
      <c r="BS9" s="386"/>
      <c r="BT9" s="386"/>
      <c r="BU9" s="387"/>
      <c r="BV9" s="385">
        <v>148923</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21.8</v>
      </c>
      <c r="CU9" s="383"/>
      <c r="CV9" s="383"/>
      <c r="CW9" s="383"/>
      <c r="CX9" s="383"/>
      <c r="CY9" s="383"/>
      <c r="CZ9" s="383"/>
      <c r="DA9" s="384"/>
      <c r="DB9" s="382">
        <v>19.5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19446</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961</v>
      </c>
      <c r="BO10" s="386"/>
      <c r="BP10" s="386"/>
      <c r="BQ10" s="386"/>
      <c r="BR10" s="386"/>
      <c r="BS10" s="386"/>
      <c r="BT10" s="386"/>
      <c r="BU10" s="387"/>
      <c r="BV10" s="385">
        <v>821</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18599</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18507</v>
      </c>
      <c r="S13" s="467"/>
      <c r="T13" s="467"/>
      <c r="U13" s="467"/>
      <c r="V13" s="468"/>
      <c r="W13" s="401" t="s">
        <v>122</v>
      </c>
      <c r="X13" s="402"/>
      <c r="Y13" s="402"/>
      <c r="Z13" s="402"/>
      <c r="AA13" s="402"/>
      <c r="AB13" s="392"/>
      <c r="AC13" s="436">
        <v>91</v>
      </c>
      <c r="AD13" s="437"/>
      <c r="AE13" s="437"/>
      <c r="AF13" s="437"/>
      <c r="AG13" s="476"/>
      <c r="AH13" s="436">
        <v>97</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-48166</v>
      </c>
      <c r="BO13" s="386"/>
      <c r="BP13" s="386"/>
      <c r="BQ13" s="386"/>
      <c r="BR13" s="386"/>
      <c r="BS13" s="386"/>
      <c r="BT13" s="386"/>
      <c r="BU13" s="387"/>
      <c r="BV13" s="385">
        <v>149744</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15.5</v>
      </c>
      <c r="CU13" s="383"/>
      <c r="CV13" s="383"/>
      <c r="CW13" s="383"/>
      <c r="CX13" s="383"/>
      <c r="CY13" s="383"/>
      <c r="CZ13" s="383"/>
      <c r="DA13" s="384"/>
      <c r="DB13" s="382">
        <v>15.5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18808</v>
      </c>
      <c r="S14" s="467"/>
      <c r="T14" s="467"/>
      <c r="U14" s="467"/>
      <c r="V14" s="468"/>
      <c r="W14" s="375"/>
      <c r="X14" s="376"/>
      <c r="Y14" s="376"/>
      <c r="Z14" s="376"/>
      <c r="AA14" s="376"/>
      <c r="AB14" s="365"/>
      <c r="AC14" s="469">
        <v>1.3</v>
      </c>
      <c r="AD14" s="470"/>
      <c r="AE14" s="470"/>
      <c r="AF14" s="470"/>
      <c r="AG14" s="471"/>
      <c r="AH14" s="469">
        <v>1.2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246.1</v>
      </c>
      <c r="CU14" s="481"/>
      <c r="CV14" s="481"/>
      <c r="CW14" s="481"/>
      <c r="CX14" s="481"/>
      <c r="CY14" s="481"/>
      <c r="CZ14" s="481"/>
      <c r="DA14" s="482"/>
      <c r="DB14" s="480">
        <v>254.5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18716</v>
      </c>
      <c r="S15" s="467"/>
      <c r="T15" s="467"/>
      <c r="U15" s="467"/>
      <c r="V15" s="468"/>
      <c r="W15" s="401" t="s">
        <v>129</v>
      </c>
      <c r="X15" s="402"/>
      <c r="Y15" s="402"/>
      <c r="Z15" s="402"/>
      <c r="AA15" s="402"/>
      <c r="AB15" s="392"/>
      <c r="AC15" s="436">
        <v>1734</v>
      </c>
      <c r="AD15" s="437"/>
      <c r="AE15" s="437"/>
      <c r="AF15" s="437"/>
      <c r="AG15" s="476"/>
      <c r="AH15" s="436">
        <v>2018</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1864136</v>
      </c>
      <c r="BO15" s="349"/>
      <c r="BP15" s="349"/>
      <c r="BQ15" s="349"/>
      <c r="BR15" s="349"/>
      <c r="BS15" s="349"/>
      <c r="BT15" s="349"/>
      <c r="BU15" s="350"/>
      <c r="BV15" s="348">
        <v>1847427</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24.4</v>
      </c>
      <c r="AD16" s="470"/>
      <c r="AE16" s="470"/>
      <c r="AF16" s="470"/>
      <c r="AG16" s="471"/>
      <c r="AH16" s="469">
        <v>24.2</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3572572</v>
      </c>
      <c r="BO16" s="386"/>
      <c r="BP16" s="386"/>
      <c r="BQ16" s="386"/>
      <c r="BR16" s="386"/>
      <c r="BS16" s="386"/>
      <c r="BT16" s="386"/>
      <c r="BU16" s="387"/>
      <c r="BV16" s="385">
        <v>3551213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5274</v>
      </c>
      <c r="AD17" s="437"/>
      <c r="AE17" s="437"/>
      <c r="AF17" s="437"/>
      <c r="AG17" s="476"/>
      <c r="AH17" s="436">
        <v>6155</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2413331</v>
      </c>
      <c r="BO17" s="386"/>
      <c r="BP17" s="386"/>
      <c r="BQ17" s="386"/>
      <c r="BR17" s="386"/>
      <c r="BS17" s="386"/>
      <c r="BT17" s="386"/>
      <c r="BU17" s="387"/>
      <c r="BV17" s="385">
        <v>2406676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8.23</v>
      </c>
      <c r="M18" s="498"/>
      <c r="N18" s="498"/>
      <c r="O18" s="498"/>
      <c r="P18" s="498"/>
      <c r="Q18" s="498"/>
      <c r="R18" s="499"/>
      <c r="S18" s="499"/>
      <c r="T18" s="499"/>
      <c r="U18" s="499"/>
      <c r="V18" s="500"/>
      <c r="W18" s="403"/>
      <c r="X18" s="404"/>
      <c r="Y18" s="404"/>
      <c r="Z18" s="404"/>
      <c r="AA18" s="404"/>
      <c r="AB18" s="395"/>
      <c r="AC18" s="501">
        <v>74.3</v>
      </c>
      <c r="AD18" s="502"/>
      <c r="AE18" s="502"/>
      <c r="AF18" s="502"/>
      <c r="AG18" s="503"/>
      <c r="AH18" s="501">
        <v>73.7</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4445236</v>
      </c>
      <c r="BO18" s="386"/>
      <c r="BP18" s="386"/>
      <c r="BQ18" s="386"/>
      <c r="BR18" s="386"/>
      <c r="BS18" s="386"/>
      <c r="BT18" s="386"/>
      <c r="BU18" s="387"/>
      <c r="BV18" s="385">
        <v>4319661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2252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4975300</v>
      </c>
      <c r="BO19" s="386"/>
      <c r="BP19" s="386"/>
      <c r="BQ19" s="386"/>
      <c r="BR19" s="386"/>
      <c r="BS19" s="386"/>
      <c r="BT19" s="386"/>
      <c r="BU19" s="387"/>
      <c r="BV19" s="385">
        <v>5019752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6663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13145991</v>
      </c>
      <c r="BO23" s="386"/>
      <c r="BP23" s="386"/>
      <c r="BQ23" s="386"/>
      <c r="BR23" s="386"/>
      <c r="BS23" s="386"/>
      <c r="BT23" s="386"/>
      <c r="BU23" s="387"/>
      <c r="BV23" s="385">
        <v>13462957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7650</v>
      </c>
      <c r="R24" s="437"/>
      <c r="S24" s="437"/>
      <c r="T24" s="437"/>
      <c r="U24" s="437"/>
      <c r="V24" s="476"/>
      <c r="W24" s="531"/>
      <c r="X24" s="519"/>
      <c r="Y24" s="520"/>
      <c r="Z24" s="435" t="s">
        <v>152</v>
      </c>
      <c r="AA24" s="415"/>
      <c r="AB24" s="415"/>
      <c r="AC24" s="415"/>
      <c r="AD24" s="415"/>
      <c r="AE24" s="415"/>
      <c r="AF24" s="415"/>
      <c r="AG24" s="416"/>
      <c r="AH24" s="436">
        <v>148</v>
      </c>
      <c r="AI24" s="437"/>
      <c r="AJ24" s="437"/>
      <c r="AK24" s="437"/>
      <c r="AL24" s="476"/>
      <c r="AM24" s="436">
        <v>472712</v>
      </c>
      <c r="AN24" s="437"/>
      <c r="AO24" s="437"/>
      <c r="AP24" s="437"/>
      <c r="AQ24" s="437"/>
      <c r="AR24" s="476"/>
      <c r="AS24" s="436">
        <v>3194</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4737512</v>
      </c>
      <c r="BO24" s="386"/>
      <c r="BP24" s="386"/>
      <c r="BQ24" s="386"/>
      <c r="BR24" s="386"/>
      <c r="BS24" s="386"/>
      <c r="BT24" s="386"/>
      <c r="BU24" s="387"/>
      <c r="BV24" s="385">
        <v>4679690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6390</v>
      </c>
      <c r="R25" s="437"/>
      <c r="S25" s="437"/>
      <c r="T25" s="437"/>
      <c r="U25" s="437"/>
      <c r="V25" s="476"/>
      <c r="W25" s="531"/>
      <c r="X25" s="519"/>
      <c r="Y25" s="520"/>
      <c r="Z25" s="435" t="s">
        <v>155</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t="s">
        <v>119</v>
      </c>
      <c r="BO25" s="349"/>
      <c r="BP25" s="349"/>
      <c r="BQ25" s="349"/>
      <c r="BR25" s="349"/>
      <c r="BS25" s="349"/>
      <c r="BT25" s="349"/>
      <c r="BU25" s="350"/>
      <c r="BV25" s="348">
        <v>617174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5490</v>
      </c>
      <c r="R26" s="437"/>
      <c r="S26" s="437"/>
      <c r="T26" s="437"/>
      <c r="U26" s="437"/>
      <c r="V26" s="476"/>
      <c r="W26" s="531"/>
      <c r="X26" s="519"/>
      <c r="Y26" s="520"/>
      <c r="Z26" s="435" t="s">
        <v>158</v>
      </c>
      <c r="AA26" s="541"/>
      <c r="AB26" s="541"/>
      <c r="AC26" s="541"/>
      <c r="AD26" s="541"/>
      <c r="AE26" s="541"/>
      <c r="AF26" s="541"/>
      <c r="AG26" s="542"/>
      <c r="AH26" s="436">
        <v>8</v>
      </c>
      <c r="AI26" s="437"/>
      <c r="AJ26" s="437"/>
      <c r="AK26" s="437"/>
      <c r="AL26" s="476"/>
      <c r="AM26" s="436">
        <v>21648</v>
      </c>
      <c r="AN26" s="437"/>
      <c r="AO26" s="437"/>
      <c r="AP26" s="437"/>
      <c r="AQ26" s="437"/>
      <c r="AR26" s="476"/>
      <c r="AS26" s="436">
        <v>2706</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3800</v>
      </c>
      <c r="R27" s="437"/>
      <c r="S27" s="437"/>
      <c r="T27" s="437"/>
      <c r="U27" s="437"/>
      <c r="V27" s="476"/>
      <c r="W27" s="531"/>
      <c r="X27" s="519"/>
      <c r="Y27" s="520"/>
      <c r="Z27" s="435" t="s">
        <v>161</v>
      </c>
      <c r="AA27" s="415"/>
      <c r="AB27" s="415"/>
      <c r="AC27" s="415"/>
      <c r="AD27" s="415"/>
      <c r="AE27" s="415"/>
      <c r="AF27" s="415"/>
      <c r="AG27" s="416"/>
      <c r="AH27" s="436">
        <v>9</v>
      </c>
      <c r="AI27" s="437"/>
      <c r="AJ27" s="437"/>
      <c r="AK27" s="437"/>
      <c r="AL27" s="476"/>
      <c r="AM27" s="436">
        <v>28485</v>
      </c>
      <c r="AN27" s="437"/>
      <c r="AO27" s="437"/>
      <c r="AP27" s="437"/>
      <c r="AQ27" s="437"/>
      <c r="AR27" s="476"/>
      <c r="AS27" s="436">
        <v>3165</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t="s">
        <v>119</v>
      </c>
      <c r="BO27" s="555"/>
      <c r="BP27" s="555"/>
      <c r="BQ27" s="555"/>
      <c r="BR27" s="555"/>
      <c r="BS27" s="555"/>
      <c r="BT27" s="555"/>
      <c r="BU27" s="556"/>
      <c r="BV27" s="554" t="s">
        <v>119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3200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412311</v>
      </c>
      <c r="BO28" s="349"/>
      <c r="BP28" s="349"/>
      <c r="BQ28" s="349"/>
      <c r="BR28" s="349"/>
      <c r="BS28" s="349"/>
      <c r="BT28" s="349"/>
      <c r="BU28" s="350"/>
      <c r="BV28" s="348">
        <v>411350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11</v>
      </c>
      <c r="M29" s="437"/>
      <c r="N29" s="437"/>
      <c r="O29" s="437"/>
      <c r="P29" s="476"/>
      <c r="Q29" s="436">
        <v>2900</v>
      </c>
      <c r="R29" s="437"/>
      <c r="S29" s="437"/>
      <c r="T29" s="437"/>
      <c r="U29" s="437"/>
      <c r="V29" s="476"/>
      <c r="W29" s="532"/>
      <c r="X29" s="533"/>
      <c r="Y29" s="534"/>
      <c r="Z29" s="435" t="s">
        <v>168</v>
      </c>
      <c r="AA29" s="415"/>
      <c r="AB29" s="415"/>
      <c r="AC29" s="415"/>
      <c r="AD29" s="415"/>
      <c r="AE29" s="415"/>
      <c r="AF29" s="415"/>
      <c r="AG29" s="416"/>
      <c r="AH29" s="436">
        <v>157</v>
      </c>
      <c r="AI29" s="437"/>
      <c r="AJ29" s="437"/>
      <c r="AK29" s="437"/>
      <c r="AL29" s="476"/>
      <c r="AM29" s="436">
        <v>501197</v>
      </c>
      <c r="AN29" s="437"/>
      <c r="AO29" s="437"/>
      <c r="AP29" s="437"/>
      <c r="AQ29" s="437"/>
      <c r="AR29" s="476"/>
      <c r="AS29" s="436">
        <v>3192</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12412</v>
      </c>
      <c r="BO29" s="386"/>
      <c r="BP29" s="386"/>
      <c r="BQ29" s="386"/>
      <c r="BR29" s="386"/>
      <c r="BS29" s="386"/>
      <c r="BT29" s="386"/>
      <c r="BU29" s="387"/>
      <c r="BV29" s="385">
        <v>12382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90.1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117854</v>
      </c>
      <c r="BO30" s="555"/>
      <c r="BP30" s="555"/>
      <c r="BQ30" s="555"/>
      <c r="BR30" s="555"/>
      <c r="BS30" s="555"/>
      <c r="BT30" s="555"/>
      <c r="BU30" s="556"/>
      <c r="BV30" s="554">
        <v>117666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9</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IF('各会計、関係団体の財政状況及び健全化判断比率'!B33="","",'各会計、関係団体の財政状況及び健全化判断比率'!B33)</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老人福祉施設三室園組合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生活資金貸付事業特別会計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介護保険事業特別会計（保険事業勘定）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奈良県葛城地区清掃事務組合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住宅新築資金等貸付事業特別会計</v>
      </c>
      <c r="F36" s="567"/>
      <c r="G36" s="567"/>
      <c r="H36" s="567"/>
      <c r="I36" s="567"/>
      <c r="J36" s="567"/>
      <c r="K36" s="567"/>
      <c r="L36" s="567"/>
      <c r="M36" s="567"/>
      <c r="N36" s="567"/>
      <c r="O36" s="567"/>
      <c r="P36" s="567"/>
      <c r="Q36" s="567"/>
      <c r="R36" s="567"/>
      <c r="S36" s="567"/>
      <c r="T36" s="165"/>
      <c r="U36" s="566">
        <f t="shared" ref="U36:U43" si="4">IF(W36="","",U35+1)</f>
        <v>7</v>
      </c>
      <c r="V36" s="566"/>
      <c r="W36" s="567" t="str">
        <f>IF('各会計、関係団体の財政状況及び健全化判断比率'!B30="","",'各会計、関係団体の財政状況及び健全化判断比率'!B30)</f>
        <v>後期高齢者医療制度特別会計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奈良県市町村総合事務組合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水洗便所改造資金貸付事業特別会計</v>
      </c>
      <c r="F37" s="567"/>
      <c r="G37" s="567"/>
      <c r="H37" s="567"/>
      <c r="I37" s="567"/>
      <c r="J37" s="567"/>
      <c r="K37" s="567"/>
      <c r="L37" s="567"/>
      <c r="M37" s="567"/>
      <c r="N37" s="567"/>
      <c r="O37" s="567"/>
      <c r="P37" s="567"/>
      <c r="Q37" s="567"/>
      <c r="R37" s="567"/>
      <c r="S37" s="567"/>
      <c r="T37" s="165"/>
      <c r="U37" s="566">
        <f t="shared" si="4"/>
        <v>8</v>
      </c>
      <c r="V37" s="566"/>
      <c r="W37" s="567" t="str">
        <f>IF('各会計、関係団体の財政状況及び健全化判断比率'!B31="","",'各会計、関係団体の財政状況及び健全化判断比率'!B31)</f>
        <v>介護保険事業特別会計（介護サービス事業勘定）</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西和衛生試験センター組合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王寺周辺広域休日応急診療施設組合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静香苑環境施設組合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奈良県住宅新築資金等貸付金回収管理組合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18</v>
      </c>
      <c r="BX41" s="566"/>
      <c r="BY41" s="567" t="str">
        <f>IF('各会計、関係団体の財政状況及び健全化判断比率'!B75="","",'各会計、関係団体の財政状況及び健全化判断比率'!B75)</f>
        <v>奈良県後期高齢者医療広域連合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19</v>
      </c>
      <c r="BX42" s="566"/>
      <c r="BY42" s="567" t="str">
        <f>IF('各会計、関係団体の財政状況及び健全化判断比率'!B76="","",'各会計、関係団体の財政状況及び健全化判断比率'!B76)</f>
        <v>奈良県広域消防組合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BY42:CM42"/>
    <mergeCell ref="CO42:CP42"/>
    <mergeCell ref="CQ42:DE42"/>
    <mergeCell ref="DG42:DH42"/>
    <mergeCell ref="DG43:DH43"/>
    <mergeCell ref="BE43:BF43"/>
    <mergeCell ref="BG43:BU43"/>
    <mergeCell ref="BW43:BX43"/>
    <mergeCell ref="BY43:CM43"/>
    <mergeCell ref="CO43:CP43"/>
    <mergeCell ref="CQ43:DE43"/>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C43:D43"/>
    <mergeCell ref="E43:S43"/>
    <mergeCell ref="U43:V43"/>
    <mergeCell ref="W43:AK43"/>
    <mergeCell ref="AM43:AN43"/>
    <mergeCell ref="AO43:BC43"/>
    <mergeCell ref="W40:AK40"/>
    <mergeCell ref="AM40:AN40"/>
    <mergeCell ref="AO40:BC40"/>
    <mergeCell ref="BE40:BF40"/>
    <mergeCell ref="BG40:BU40"/>
    <mergeCell ref="BW40:BX40"/>
    <mergeCell ref="DG40:DH40"/>
    <mergeCell ref="C41:D41"/>
    <mergeCell ref="E41:S41"/>
    <mergeCell ref="U41:V41"/>
    <mergeCell ref="W41:AK41"/>
    <mergeCell ref="AM41:AN41"/>
    <mergeCell ref="AO41:BC41"/>
    <mergeCell ref="C40:D40"/>
    <mergeCell ref="E40:S40"/>
    <mergeCell ref="U40:V40"/>
    <mergeCell ref="AM38:AN38"/>
    <mergeCell ref="AO38:BC38"/>
    <mergeCell ref="BE38:BF38"/>
    <mergeCell ref="BY40:CM40"/>
    <mergeCell ref="CO40:CP40"/>
    <mergeCell ref="CQ40:DE40"/>
    <mergeCell ref="BE39:BF39"/>
    <mergeCell ref="BG39:BU39"/>
    <mergeCell ref="BW39:BX39"/>
    <mergeCell ref="BY39:CM39"/>
    <mergeCell ref="CO39:CP39"/>
    <mergeCell ref="CQ39:DE39"/>
    <mergeCell ref="CO38:CP38"/>
    <mergeCell ref="CQ38:DE38"/>
    <mergeCell ref="DG38:DH38"/>
    <mergeCell ref="C39:D39"/>
    <mergeCell ref="E39:S39"/>
    <mergeCell ref="U39:V39"/>
    <mergeCell ref="W39:AK39"/>
    <mergeCell ref="AM39:AN39"/>
    <mergeCell ref="AO39:BC39"/>
    <mergeCell ref="DG39:DH39"/>
    <mergeCell ref="C36:D36"/>
    <mergeCell ref="E36:S36"/>
    <mergeCell ref="U36:V36"/>
    <mergeCell ref="W36:AK36"/>
    <mergeCell ref="AM36:AN36"/>
    <mergeCell ref="BY38:CM38"/>
    <mergeCell ref="C38:D38"/>
    <mergeCell ref="E38:S38"/>
    <mergeCell ref="U38:V38"/>
    <mergeCell ref="W38:AK38"/>
    <mergeCell ref="DG36:DH36"/>
    <mergeCell ref="C37:D37"/>
    <mergeCell ref="E37:S37"/>
    <mergeCell ref="U37:V37"/>
    <mergeCell ref="W37:AK37"/>
    <mergeCell ref="AM37:AN37"/>
    <mergeCell ref="AO37:BC37"/>
    <mergeCell ref="DG37:DH37"/>
    <mergeCell ref="BE37:BF37"/>
    <mergeCell ref="BG37:BU37"/>
    <mergeCell ref="CQ35:DE35"/>
    <mergeCell ref="BG38:BU38"/>
    <mergeCell ref="BW38:BX38"/>
    <mergeCell ref="BY36:CM36"/>
    <mergeCell ref="CO36:CP36"/>
    <mergeCell ref="CQ36:DE36"/>
    <mergeCell ref="BW37:BX37"/>
    <mergeCell ref="BY37:CM37"/>
    <mergeCell ref="CO37:CP37"/>
    <mergeCell ref="CQ37:DE37"/>
    <mergeCell ref="CQ34:DE34"/>
    <mergeCell ref="DG34:DH34"/>
    <mergeCell ref="C35:D35"/>
    <mergeCell ref="E35:S35"/>
    <mergeCell ref="U35:V35"/>
    <mergeCell ref="W35:AK35"/>
    <mergeCell ref="AM35:AN35"/>
    <mergeCell ref="AO35:BC35"/>
    <mergeCell ref="DG35:DH35"/>
    <mergeCell ref="BE35:BF35"/>
    <mergeCell ref="BY34:CM34"/>
    <mergeCell ref="CO34:CP34"/>
    <mergeCell ref="AO36:BC36"/>
    <mergeCell ref="BE36:BF36"/>
    <mergeCell ref="BG36:BU36"/>
    <mergeCell ref="BW36:BX36"/>
    <mergeCell ref="BG35:BU35"/>
    <mergeCell ref="BW35:BX35"/>
    <mergeCell ref="BY35:CM35"/>
    <mergeCell ref="CO35:CP35"/>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V28:CC28"/>
    <mergeCell ref="CE28:CS29"/>
    <mergeCell ref="BN29:BU29"/>
    <mergeCell ref="BV29:CC29"/>
    <mergeCell ref="BN30:BU30"/>
    <mergeCell ref="BV30:CC30"/>
    <mergeCell ref="AS29:AX29"/>
    <mergeCell ref="BC29:BM29"/>
    <mergeCell ref="AS28:AX28"/>
    <mergeCell ref="AY28:BB30"/>
    <mergeCell ref="BC28:BM28"/>
    <mergeCell ref="BN28:BU28"/>
    <mergeCell ref="AH30:AX30"/>
    <mergeCell ref="BC30:BM30"/>
    <mergeCell ref="CT28:DA29"/>
    <mergeCell ref="DB28:DI29"/>
    <mergeCell ref="E29:K29"/>
    <mergeCell ref="L29:P29"/>
    <mergeCell ref="Q29:V29"/>
    <mergeCell ref="Z29:AG29"/>
    <mergeCell ref="AH29:AL29"/>
    <mergeCell ref="AM29:AR29"/>
    <mergeCell ref="BV26:CC26"/>
    <mergeCell ref="CE26:CS27"/>
    <mergeCell ref="CT26:DA27"/>
    <mergeCell ref="BV27:CC27"/>
    <mergeCell ref="E26:K26"/>
    <mergeCell ref="L26:P26"/>
    <mergeCell ref="Q26:V26"/>
    <mergeCell ref="AH26:AL26"/>
    <mergeCell ref="AM26:AR26"/>
    <mergeCell ref="AM27:AR27"/>
    <mergeCell ref="AS27:AX27"/>
    <mergeCell ref="AY27:BM27"/>
    <mergeCell ref="BN27:BU27"/>
    <mergeCell ref="AS26:AX26"/>
    <mergeCell ref="AY26:BM26"/>
    <mergeCell ref="BN26:BU26"/>
    <mergeCell ref="AH24:AL24"/>
    <mergeCell ref="AM24:AR24"/>
    <mergeCell ref="AH28:AL28"/>
    <mergeCell ref="AM28:AR28"/>
    <mergeCell ref="DB26:DI27"/>
    <mergeCell ref="E27:K27"/>
    <mergeCell ref="L27:P27"/>
    <mergeCell ref="Q27:V27"/>
    <mergeCell ref="Z27:AG27"/>
    <mergeCell ref="AH27:AL27"/>
    <mergeCell ref="AS24:AX24"/>
    <mergeCell ref="AY24:BM24"/>
    <mergeCell ref="BN24:BU24"/>
    <mergeCell ref="BV24:CC24"/>
    <mergeCell ref="CE24:CS25"/>
    <mergeCell ref="CT24:DA25"/>
    <mergeCell ref="BV25:CC25"/>
    <mergeCell ref="DB24:DI25"/>
    <mergeCell ref="E25:K25"/>
    <mergeCell ref="L25:P25"/>
    <mergeCell ref="Q25:V25"/>
    <mergeCell ref="Z25:AG25"/>
    <mergeCell ref="AH25:AL25"/>
    <mergeCell ref="AM25:AR25"/>
    <mergeCell ref="AS25:AX25"/>
    <mergeCell ref="AY25:BM25"/>
    <mergeCell ref="BN25:BU25"/>
    <mergeCell ref="AH22:AL23"/>
    <mergeCell ref="AM22:AR23"/>
    <mergeCell ref="AS22:AX23"/>
    <mergeCell ref="AY22:BM22"/>
    <mergeCell ref="BN22:BU22"/>
    <mergeCell ref="BV22:CC22"/>
    <mergeCell ref="CE22:CS23"/>
    <mergeCell ref="CT22:DA23"/>
    <mergeCell ref="DB22:DI23"/>
    <mergeCell ref="AY23:BM23"/>
    <mergeCell ref="BN23:BU23"/>
    <mergeCell ref="BV23:CC23"/>
    <mergeCell ref="E30:K30"/>
    <mergeCell ref="L30:P30"/>
    <mergeCell ref="Q30:V30"/>
    <mergeCell ref="W30:AG30"/>
    <mergeCell ref="Z26:AG26"/>
    <mergeCell ref="Q28:V28"/>
    <mergeCell ref="Z28:AG28"/>
    <mergeCell ref="E28:K28"/>
    <mergeCell ref="L28:P28"/>
    <mergeCell ref="B22:D30"/>
    <mergeCell ref="E22:K23"/>
    <mergeCell ref="L22:P23"/>
    <mergeCell ref="Q22:V23"/>
    <mergeCell ref="W22:Y29"/>
    <mergeCell ref="Z22:AG23"/>
    <mergeCell ref="E24:K24"/>
    <mergeCell ref="L24:P24"/>
    <mergeCell ref="Q24:V24"/>
    <mergeCell ref="Z24:AG24"/>
    <mergeCell ref="AU19:AX19"/>
    <mergeCell ref="AY19:BM19"/>
    <mergeCell ref="BN19:BU19"/>
    <mergeCell ref="BV19:CC19"/>
    <mergeCell ref="B21:AX21"/>
    <mergeCell ref="AY21:BM21"/>
    <mergeCell ref="BN21:BU21"/>
    <mergeCell ref="BV21:CC21"/>
    <mergeCell ref="AY20:BM20"/>
    <mergeCell ref="BN20:BU20"/>
    <mergeCell ref="BV20:CC20"/>
    <mergeCell ref="CE20:CS21"/>
    <mergeCell ref="CT20:DA21"/>
    <mergeCell ref="DB20:DI21"/>
    <mergeCell ref="B20:K20"/>
    <mergeCell ref="L20:V20"/>
    <mergeCell ref="AC20:AG20"/>
    <mergeCell ref="AH20:AL20"/>
    <mergeCell ref="AM20:AT20"/>
    <mergeCell ref="AU20:AX20"/>
    <mergeCell ref="W19:AB20"/>
    <mergeCell ref="AC19:AG19"/>
    <mergeCell ref="AH19:AL19"/>
    <mergeCell ref="AM19:AT19"/>
    <mergeCell ref="DB18:DI19"/>
    <mergeCell ref="L16:Q16"/>
    <mergeCell ref="B18:K18"/>
    <mergeCell ref="L18:V18"/>
    <mergeCell ref="AC18:AG18"/>
    <mergeCell ref="AH18:AL18"/>
    <mergeCell ref="AM18:AT18"/>
    <mergeCell ref="AU18:AX18"/>
    <mergeCell ref="B19:K19"/>
    <mergeCell ref="L19:V19"/>
    <mergeCell ref="CT16:DA17"/>
    <mergeCell ref="BV17:CC17"/>
    <mergeCell ref="AY18:BM18"/>
    <mergeCell ref="BN18:BU18"/>
    <mergeCell ref="BV18:CC18"/>
    <mergeCell ref="CE18:CS19"/>
    <mergeCell ref="CT18:DA19"/>
    <mergeCell ref="BN17:BU17"/>
    <mergeCell ref="AU16:AX16"/>
    <mergeCell ref="AY16:BM16"/>
    <mergeCell ref="BN16:BU16"/>
    <mergeCell ref="BV16:CC16"/>
    <mergeCell ref="CE16:CS17"/>
    <mergeCell ref="AM15:AT15"/>
    <mergeCell ref="DB16:DI17"/>
    <mergeCell ref="M17:Q17"/>
    <mergeCell ref="R17:V17"/>
    <mergeCell ref="W17:AB18"/>
    <mergeCell ref="AC17:AG17"/>
    <mergeCell ref="AH17:AL17"/>
    <mergeCell ref="AM17:AT17"/>
    <mergeCell ref="AU17:AX17"/>
    <mergeCell ref="AY17:BM17"/>
    <mergeCell ref="BN13:BU13"/>
    <mergeCell ref="R16:V16"/>
    <mergeCell ref="AC16:AG16"/>
    <mergeCell ref="AH16:AL16"/>
    <mergeCell ref="AM16:AT16"/>
    <mergeCell ref="M15:Q15"/>
    <mergeCell ref="R15:V15"/>
    <mergeCell ref="W15:AB16"/>
    <mergeCell ref="AC15:AG15"/>
    <mergeCell ref="AH15:AL15"/>
    <mergeCell ref="DB14:DI14"/>
    <mergeCell ref="BV13:CC13"/>
    <mergeCell ref="CD13:CS13"/>
    <mergeCell ref="CT13:DA13"/>
    <mergeCell ref="DB13:DI13"/>
    <mergeCell ref="AU15:AX15"/>
    <mergeCell ref="AY15:BM15"/>
    <mergeCell ref="BN15:BU15"/>
    <mergeCell ref="BV15:CC15"/>
    <mergeCell ref="CD15:CS15"/>
    <mergeCell ref="BN12:BU12"/>
    <mergeCell ref="BV12:CC12"/>
    <mergeCell ref="CD12:CS12"/>
    <mergeCell ref="CT12:DA12"/>
    <mergeCell ref="AY14:BM14"/>
    <mergeCell ref="BN14:BU14"/>
    <mergeCell ref="BV14:CC14"/>
    <mergeCell ref="CD14:CS14"/>
    <mergeCell ref="CT14:DA14"/>
    <mergeCell ref="AY13:BM13"/>
    <mergeCell ref="DB12:DI12"/>
    <mergeCell ref="M13:Q13"/>
    <mergeCell ref="R13:V13"/>
    <mergeCell ref="W13:AB14"/>
    <mergeCell ref="AC13:AG13"/>
    <mergeCell ref="AH13:AL13"/>
    <mergeCell ref="AM13:AT13"/>
    <mergeCell ref="AU13:AX13"/>
    <mergeCell ref="AU12:AX12"/>
    <mergeCell ref="AY12:BM12"/>
    <mergeCell ref="L14:Q14"/>
    <mergeCell ref="R14:V14"/>
    <mergeCell ref="AC14:AG14"/>
    <mergeCell ref="AH14:AL14"/>
    <mergeCell ref="AM14:AT14"/>
    <mergeCell ref="AU14:AX14"/>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CT8:DA8"/>
    <mergeCell ref="DB8:DI8"/>
    <mergeCell ref="AY9:BM9"/>
    <mergeCell ref="BN9:BU9"/>
    <mergeCell ref="BV9:CC9"/>
    <mergeCell ref="CD9:CS9"/>
    <mergeCell ref="CT9:DA9"/>
    <mergeCell ref="DB9:DI9"/>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6:CC6"/>
    <mergeCell ref="CD6:CS6"/>
    <mergeCell ref="BV8:CC8"/>
    <mergeCell ref="CD8:CS8"/>
    <mergeCell ref="AY6:BM6"/>
    <mergeCell ref="BN6:BU6"/>
    <mergeCell ref="AM5:AT5"/>
    <mergeCell ref="AU5:AX5"/>
    <mergeCell ref="AY5:BM5"/>
    <mergeCell ref="BN5:BU5"/>
    <mergeCell ref="CT5:DA5"/>
    <mergeCell ref="DB5:DI5"/>
    <mergeCell ref="BV5:CC5"/>
    <mergeCell ref="CD5:CS5"/>
    <mergeCell ref="B6:K8"/>
    <mergeCell ref="L6:V8"/>
    <mergeCell ref="W6:AB8"/>
    <mergeCell ref="AC6:AL8"/>
    <mergeCell ref="AM6:AT6"/>
    <mergeCell ref="AU6:AX6"/>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s>
  <phoneticPr fontId="2"/>
  <printOptions horizontalCentered="1"/>
  <pageMargins left="0" right="0" top="0.39370078740157483" bottom="0.39370078740157483" header="0.19685039370078741" footer="0.19685039370078741"/>
  <pageSetup paperSize="124"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169" t="s">
        <v>23</v>
      </c>
      <c r="C41" s="1170"/>
      <c r="D41" s="81"/>
      <c r="E41" s="1175" t="s">
        <v>24</v>
      </c>
      <c r="F41" s="1175"/>
      <c r="G41" s="1175"/>
      <c r="H41" s="1176"/>
      <c r="I41" s="82">
        <v>11504</v>
      </c>
      <c r="J41" s="83">
        <v>11051</v>
      </c>
      <c r="K41" s="83">
        <v>10869</v>
      </c>
      <c r="L41" s="83">
        <v>13463</v>
      </c>
      <c r="M41" s="84">
        <v>13146</v>
      </c>
    </row>
    <row r="42" spans="2:13" ht="27.75" customHeight="1">
      <c r="B42" s="1171"/>
      <c r="C42" s="1172"/>
      <c r="D42" s="85"/>
      <c r="E42" s="1177" t="s">
        <v>25</v>
      </c>
      <c r="F42" s="1177"/>
      <c r="G42" s="1177"/>
      <c r="H42" s="1178"/>
      <c r="I42" s="86">
        <v>69</v>
      </c>
      <c r="J42" s="87">
        <v>69</v>
      </c>
      <c r="K42" s="87">
        <v>8</v>
      </c>
      <c r="L42" s="87" t="s">
        <v>475</v>
      </c>
      <c r="M42" s="88" t="s">
        <v>475</v>
      </c>
    </row>
    <row r="43" spans="2:13" ht="27.75" customHeight="1">
      <c r="B43" s="1171"/>
      <c r="C43" s="1172"/>
      <c r="D43" s="85"/>
      <c r="E43" s="1177" t="s">
        <v>26</v>
      </c>
      <c r="F43" s="1177"/>
      <c r="G43" s="1177"/>
      <c r="H43" s="1178"/>
      <c r="I43" s="86">
        <v>3658</v>
      </c>
      <c r="J43" s="87">
        <v>3588</v>
      </c>
      <c r="K43" s="87">
        <v>3442</v>
      </c>
      <c r="L43" s="87">
        <v>3306</v>
      </c>
      <c r="M43" s="88">
        <v>3169</v>
      </c>
    </row>
    <row r="44" spans="2:13" ht="27.75" customHeight="1">
      <c r="B44" s="1171"/>
      <c r="C44" s="1172"/>
      <c r="D44" s="85"/>
      <c r="E44" s="1177" t="s">
        <v>27</v>
      </c>
      <c r="F44" s="1177"/>
      <c r="G44" s="1177"/>
      <c r="H44" s="1178"/>
      <c r="I44" s="86">
        <v>1116</v>
      </c>
      <c r="J44" s="87">
        <v>990</v>
      </c>
      <c r="K44" s="87">
        <v>863</v>
      </c>
      <c r="L44" s="87">
        <v>732</v>
      </c>
      <c r="M44" s="88">
        <v>629</v>
      </c>
    </row>
    <row r="45" spans="2:13" ht="27.75" customHeight="1">
      <c r="B45" s="1171"/>
      <c r="C45" s="1172"/>
      <c r="D45" s="85"/>
      <c r="E45" s="1177" t="s">
        <v>28</v>
      </c>
      <c r="F45" s="1177"/>
      <c r="G45" s="1177"/>
      <c r="H45" s="1178"/>
      <c r="I45" s="86">
        <v>787</v>
      </c>
      <c r="J45" s="87">
        <v>1034</v>
      </c>
      <c r="K45" s="87">
        <v>1160</v>
      </c>
      <c r="L45" s="87">
        <v>997</v>
      </c>
      <c r="M45" s="88">
        <v>829</v>
      </c>
    </row>
    <row r="46" spans="2:13" ht="27.75" customHeight="1">
      <c r="B46" s="1171"/>
      <c r="C46" s="1172"/>
      <c r="D46" s="85"/>
      <c r="E46" s="1177" t="s">
        <v>29</v>
      </c>
      <c r="F46" s="1177"/>
      <c r="G46" s="1177"/>
      <c r="H46" s="1178"/>
      <c r="I46" s="86">
        <v>1938</v>
      </c>
      <c r="J46" s="87">
        <v>1802</v>
      </c>
      <c r="K46" s="87">
        <v>1912</v>
      </c>
      <c r="L46" s="87" t="s">
        <v>475</v>
      </c>
      <c r="M46" s="88" t="s">
        <v>475</v>
      </c>
    </row>
    <row r="47" spans="2:13" ht="27.75" customHeight="1">
      <c r="B47" s="1171"/>
      <c r="C47" s="1172"/>
      <c r="D47" s="85"/>
      <c r="E47" s="1177" t="s">
        <v>30</v>
      </c>
      <c r="F47" s="1177"/>
      <c r="G47" s="1177"/>
      <c r="H47" s="1178"/>
      <c r="I47" s="86" t="s">
        <v>475</v>
      </c>
      <c r="J47" s="87" t="s">
        <v>475</v>
      </c>
      <c r="K47" s="87" t="s">
        <v>475</v>
      </c>
      <c r="L47" s="87" t="s">
        <v>475</v>
      </c>
      <c r="M47" s="88" t="s">
        <v>475</v>
      </c>
    </row>
    <row r="48" spans="2:13" ht="27.75" customHeight="1">
      <c r="B48" s="1173"/>
      <c r="C48" s="1174"/>
      <c r="D48" s="85"/>
      <c r="E48" s="1177" t="s">
        <v>31</v>
      </c>
      <c r="F48" s="1177"/>
      <c r="G48" s="1177"/>
      <c r="H48" s="1178"/>
      <c r="I48" s="86" t="s">
        <v>475</v>
      </c>
      <c r="J48" s="87" t="s">
        <v>475</v>
      </c>
      <c r="K48" s="87" t="s">
        <v>475</v>
      </c>
      <c r="L48" s="87" t="s">
        <v>475</v>
      </c>
      <c r="M48" s="88" t="s">
        <v>475</v>
      </c>
    </row>
    <row r="49" spans="2:13" ht="27.75" customHeight="1">
      <c r="B49" s="1179" t="s">
        <v>32</v>
      </c>
      <c r="C49" s="1180"/>
      <c r="D49" s="89"/>
      <c r="E49" s="1177" t="s">
        <v>33</v>
      </c>
      <c r="F49" s="1177"/>
      <c r="G49" s="1177"/>
      <c r="H49" s="1178"/>
      <c r="I49" s="86">
        <v>782</v>
      </c>
      <c r="J49" s="87">
        <v>676</v>
      </c>
      <c r="K49" s="87">
        <v>818</v>
      </c>
      <c r="L49" s="87">
        <v>975</v>
      </c>
      <c r="M49" s="88">
        <v>1012</v>
      </c>
    </row>
    <row r="50" spans="2:13" ht="27.75" customHeight="1">
      <c r="B50" s="1171"/>
      <c r="C50" s="1172"/>
      <c r="D50" s="85"/>
      <c r="E50" s="1177" t="s">
        <v>34</v>
      </c>
      <c r="F50" s="1177"/>
      <c r="G50" s="1177"/>
      <c r="H50" s="1178"/>
      <c r="I50" s="86">
        <v>183</v>
      </c>
      <c r="J50" s="87">
        <v>122</v>
      </c>
      <c r="K50" s="87">
        <v>73</v>
      </c>
      <c r="L50" s="87">
        <v>35</v>
      </c>
      <c r="M50" s="88">
        <v>28</v>
      </c>
    </row>
    <row r="51" spans="2:13" ht="27.75" customHeight="1">
      <c r="B51" s="1173"/>
      <c r="C51" s="1174"/>
      <c r="D51" s="85"/>
      <c r="E51" s="1177" t="s">
        <v>35</v>
      </c>
      <c r="F51" s="1177"/>
      <c r="G51" s="1177"/>
      <c r="H51" s="1178"/>
      <c r="I51" s="86">
        <v>8517</v>
      </c>
      <c r="J51" s="87">
        <v>8458</v>
      </c>
      <c r="K51" s="87">
        <v>8280</v>
      </c>
      <c r="L51" s="87">
        <v>8101</v>
      </c>
      <c r="M51" s="88">
        <v>7772</v>
      </c>
    </row>
    <row r="52" spans="2:13" ht="27.75" customHeight="1" thickBot="1">
      <c r="B52" s="1181" t="s">
        <v>36</v>
      </c>
      <c r="C52" s="1182"/>
      <c r="D52" s="90"/>
      <c r="E52" s="1183" t="s">
        <v>37</v>
      </c>
      <c r="F52" s="1183"/>
      <c r="G52" s="1183"/>
      <c r="H52" s="1184"/>
      <c r="I52" s="91">
        <v>9592</v>
      </c>
      <c r="J52" s="92">
        <v>9279</v>
      </c>
      <c r="K52" s="92">
        <v>9083</v>
      </c>
      <c r="L52" s="92">
        <v>9386</v>
      </c>
      <c r="M52" s="93">
        <v>8961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124"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32599</v>
      </c>
      <c r="E3" s="116"/>
      <c r="F3" s="117">
        <v>64717</v>
      </c>
      <c r="G3" s="118"/>
      <c r="H3" s="119"/>
    </row>
    <row r="4" spans="1:8">
      <c r="A4" s="120"/>
      <c r="B4" s="121"/>
      <c r="C4" s="122"/>
      <c r="D4" s="123">
        <v>26100</v>
      </c>
      <c r="E4" s="124"/>
      <c r="F4" s="125">
        <v>31931</v>
      </c>
      <c r="G4" s="126"/>
      <c r="H4" s="127"/>
    </row>
    <row r="5" spans="1:8">
      <c r="A5" s="108" t="s">
        <v>508</v>
      </c>
      <c r="B5" s="113"/>
      <c r="C5" s="114"/>
      <c r="D5" s="115">
        <v>12862</v>
      </c>
      <c r="E5" s="116"/>
      <c r="F5" s="117">
        <v>61557</v>
      </c>
      <c r="G5" s="118"/>
      <c r="H5" s="119"/>
    </row>
    <row r="6" spans="1:8">
      <c r="A6" s="120"/>
      <c r="B6" s="121"/>
      <c r="C6" s="122"/>
      <c r="D6" s="123">
        <v>9226</v>
      </c>
      <c r="E6" s="124"/>
      <c r="F6" s="125">
        <v>32497</v>
      </c>
      <c r="G6" s="126"/>
      <c r="H6" s="127"/>
    </row>
    <row r="7" spans="1:8">
      <c r="A7" s="108" t="s">
        <v>509</v>
      </c>
      <c r="B7" s="113"/>
      <c r="C7" s="114"/>
      <c r="D7" s="115">
        <v>27905</v>
      </c>
      <c r="E7" s="116"/>
      <c r="F7" s="117">
        <v>69806</v>
      </c>
      <c r="G7" s="118"/>
      <c r="H7" s="119"/>
    </row>
    <row r="8" spans="1:8">
      <c r="A8" s="120"/>
      <c r="B8" s="121"/>
      <c r="C8" s="122"/>
      <c r="D8" s="123">
        <v>10421</v>
      </c>
      <c r="E8" s="124"/>
      <c r="F8" s="125">
        <v>32823</v>
      </c>
      <c r="G8" s="126"/>
      <c r="H8" s="127"/>
    </row>
    <row r="9" spans="1:8">
      <c r="A9" s="108" t="s">
        <v>510</v>
      </c>
      <c r="B9" s="113"/>
      <c r="C9" s="114"/>
      <c r="D9" s="115">
        <v>18448</v>
      </c>
      <c r="E9" s="116"/>
      <c r="F9" s="117">
        <v>74444</v>
      </c>
      <c r="G9" s="118"/>
      <c r="H9" s="119"/>
    </row>
    <row r="10" spans="1:8">
      <c r="A10" s="120"/>
      <c r="B10" s="121"/>
      <c r="C10" s="122"/>
      <c r="D10" s="123">
        <v>5441</v>
      </c>
      <c r="E10" s="124"/>
      <c r="F10" s="125">
        <v>34175</v>
      </c>
      <c r="G10" s="126"/>
      <c r="H10" s="127"/>
    </row>
    <row r="11" spans="1:8">
      <c r="A11" s="108" t="s">
        <v>511</v>
      </c>
      <c r="B11" s="113"/>
      <c r="C11" s="114"/>
      <c r="D11" s="115">
        <v>23950</v>
      </c>
      <c r="E11" s="116"/>
      <c r="F11" s="117">
        <v>85205</v>
      </c>
      <c r="G11" s="118"/>
      <c r="H11" s="119"/>
    </row>
    <row r="12" spans="1:8">
      <c r="A12" s="120"/>
      <c r="B12" s="121"/>
      <c r="C12" s="128"/>
      <c r="D12" s="123">
        <v>6574</v>
      </c>
      <c r="E12" s="124"/>
      <c r="F12" s="125">
        <v>38847</v>
      </c>
      <c r="G12" s="126"/>
      <c r="H12" s="127"/>
    </row>
    <row r="13" spans="1:8">
      <c r="A13" s="108"/>
      <c r="B13" s="113"/>
      <c r="C13" s="129"/>
      <c r="D13" s="130">
        <v>23153</v>
      </c>
      <c r="E13" s="131"/>
      <c r="F13" s="132">
        <v>71146</v>
      </c>
      <c r="G13" s="133"/>
      <c r="H13" s="119"/>
    </row>
    <row r="14" spans="1:8">
      <c r="A14" s="120"/>
      <c r="B14" s="121"/>
      <c r="C14" s="122"/>
      <c r="D14" s="123">
        <v>11552</v>
      </c>
      <c r="E14" s="124"/>
      <c r="F14" s="125">
        <v>34055</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2.91</v>
      </c>
      <c r="C19" s="134">
        <f>ROUND(VALUE(SUBSTITUTE(実質収支比率等に係る経年分析!G$48,"▲","-")),2)</f>
        <v>2.13</v>
      </c>
      <c r="D19" s="134">
        <f>ROUND(VALUE(SUBSTITUTE(実質収支比率等に係る経年分析!H$48,"▲","-")),2)</f>
        <v>0.17</v>
      </c>
      <c r="E19" s="134">
        <f>ROUND(VALUE(SUBSTITUTE(実質収支比率等に係る経年分析!I$48,"▲","-")),2)</f>
        <v>3.5</v>
      </c>
      <c r="F19" s="134">
        <f>ROUND(VALUE(SUBSTITUTE(実質収支比率等に係る経年分析!J$48,"▲","-")),2)</f>
        <v>2.4</v>
      </c>
    </row>
    <row r="20" spans="1:11">
      <c r="A20" s="134" t="s">
        <v>42</v>
      </c>
      <c r="B20" s="134">
        <f>ROUND(VALUE(SUBSTITUTE(実質収支比率等に係る経年分析!F$47,"▲","-")),2)</f>
        <v>9.0399999999999991</v>
      </c>
      <c r="C20" s="134">
        <f>ROUND(VALUE(SUBSTITUTE(実質収支比率等に係る経年分析!G$47,"▲","-")),2)</f>
        <v>6.42</v>
      </c>
      <c r="D20" s="134">
        <f>ROUND(VALUE(SUBSTITUTE(実質収支比率等に係る経年分析!H$47,"▲","-")),2)</f>
        <v>9.27</v>
      </c>
      <c r="E20" s="134">
        <f>ROUND(VALUE(SUBSTITUTE(実質収支比率等に係る経年分析!I$47,"▲","-")),2)</f>
        <v>9.2100000000000009</v>
      </c>
      <c r="F20" s="134">
        <f>ROUND(VALUE(SUBSTITUTE(実質収支比率等に係る経年分析!J$47,"▲","-")),2)</f>
        <v>9.23</v>
      </c>
    </row>
    <row r="21" spans="1:11">
      <c r="A21" s="134" t="s">
        <v>43</v>
      </c>
      <c r="B21" s="134">
        <f>IF(ISNUMBER(VALUE(SUBSTITUTE(実質収支比率等に係る経年分析!F$49,"▲","-"))),ROUND(VALUE(SUBSTITUTE(実質収支比率等に係る経年分析!F$49,"▲","-")),2),NA())</f>
        <v>2.41</v>
      </c>
      <c r="C21" s="134">
        <f>IF(ISNUMBER(VALUE(SUBSTITUTE(実質収支比率等に係る経年分析!G$49,"▲","-"))),ROUND(VALUE(SUBSTITUTE(実質収支比率等に係る経年分析!G$49,"▲","-")),2),NA())</f>
        <v>-3.64</v>
      </c>
      <c r="D21" s="134">
        <f>IF(ISNUMBER(VALUE(SUBSTITUTE(実質収支比率等に係る経年分析!H$49,"▲","-"))),ROUND(VALUE(SUBSTITUTE(実質収支比率等に係る経年分析!H$49,"▲","-")),2),NA())</f>
        <v>0.88</v>
      </c>
      <c r="E21" s="134">
        <f>IF(ISNUMBER(VALUE(SUBSTITUTE(実質収支比率等に係る経年分析!I$49,"▲","-"))),ROUND(VALUE(SUBSTITUTE(実質収支比率等に係る経年分析!I$49,"▲","-")),2),NA())</f>
        <v>3.35</v>
      </c>
      <c r="F21" s="134">
        <f>IF(ISNUMBER(VALUE(SUBSTITUTE(実質収支比率等に係る経年分析!J$49,"▲","-"))),ROUND(VALUE(SUBSTITUTE(実質収支比率等に係る経年分析!J$49,"▲","-")),2),NA())</f>
        <v>-1.08</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0.14000000000000001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0.06</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f>IF(ROUND(VALUE(SUBSTITUTE(連結実質赤字比率に係る赤字・黒字の構成分析!H$42,"▲", "-")), 2) &lt; 0, ABS(ROUND(VALUE(SUBSTITUTE(連結実質赤字比率に係る赤字・黒字の構成分析!H$42,"▲", "-")), 2)), NA())</f>
        <v>0.06</v>
      </c>
      <c r="G28" s="135" t="e">
        <f>IF(ROUND(VALUE(SUBSTITUTE(連結実質赤字比率に係る赤字・黒字の構成分析!H$42,"▲", "-")), 2) &gt;= 0, ABS(ROUND(VALUE(SUBSTITUTE(連結実質赤字比率に係る赤字・黒字の構成分析!H$42,"▲", "-")), 2)), NA())</f>
        <v>#N/A</v>
      </c>
      <c r="H28" s="135">
        <f>IF(ROUND(VALUE(SUBSTITUTE(連結実質赤字比率に係る赤字・黒字の構成分析!I$42,"▲", "-")), 2) &lt; 0, ABS(ROUND(VALUE(SUBSTITUTE(連結実質赤字比率に係る赤字・黒字の構成分析!I$42,"▲", "-")), 2)), NA())</f>
        <v>0.35</v>
      </c>
      <c r="I28" s="135" t="e">
        <f>IF(ROUND(VALUE(SUBSTITUTE(連結実質赤字比率に係る赤字・黒字の構成分析!I$42,"▲", "-")), 2) &gt;= 0, ABS(ROUND(VALUE(SUBSTITUTE(連結実質赤字比率に係る赤字・黒字の構成分析!I$42,"▲", "-")), 2)), NA())</f>
        <v>#N/A</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介護保険事業特別会計（保険事業勘定）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0.74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0.74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住宅新築資金等貸付事業特別会計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後期高齢者医療制度特別会計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水洗便所改造資金貸付事業特別会計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2.73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0.73</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3.51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2.4700000000000002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3.57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3.54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3.43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5.05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6.02</v>
      </c>
    </row>
    <row r="36" spans="1:16">
      <c r="A36" s="135" t="str">
        <f>IF(連結実質赤字比率に係る赤字・黒字の構成分析!C$34="",NA(),連結実質赤字比率に係る赤字・黒字の構成分析!C$34)</f>
        <v>生活資金貸付事業特別会計</v>
      </c>
      <c r="B36" s="135">
        <f>IF(ROUND(VALUE(SUBSTITUTE(連結実質赤字比率に係る赤字・黒字の構成分析!F$34,"▲", "-")), 2) &lt; 0, ABS(ROUND(VALUE(SUBSTITUTE(連結実質赤字比率に係る赤字・黒字の構成分析!F$34,"▲", "-")), 2)), NA())</f>
        <v>0.1</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0.1</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839</v>
      </c>
      <c r="E42" s="136"/>
      <c r="F42" s="136"/>
      <c r="G42" s="136">
        <f>'実質公債費比率（分子）の構造'!L$52</f>
        <v>797</v>
      </c>
      <c r="H42" s="136"/>
      <c r="I42" s="136"/>
      <c r="J42" s="136">
        <f>'実質公債費比率（分子）の構造'!M$52</f>
        <v>799</v>
      </c>
      <c r="K42" s="136"/>
      <c r="L42" s="136"/>
      <c r="M42" s="136">
        <f>'実質公債費比率（分子）の構造'!N$52</f>
        <v>789</v>
      </c>
      <c r="N42" s="136"/>
      <c r="O42" s="136"/>
      <c r="P42" s="136">
        <f>'実質公債費比率（分子）の構造'!O$52</f>
        <v>836</v>
      </c>
    </row>
    <row r="43" spans="1:16">
      <c r="A43" s="136" t="s">
        <v>51</v>
      </c>
      <c r="B43" s="136">
        <f>'実質公債費比率（分子）の構造'!K$51</f>
        <v>2</v>
      </c>
      <c r="C43" s="136"/>
      <c r="D43" s="136"/>
      <c r="E43" s="136">
        <f>'実質公債費比率（分子）の構造'!L$51</f>
        <v>2</v>
      </c>
      <c r="F43" s="136"/>
      <c r="G43" s="136"/>
      <c r="H43" s="136">
        <f>'実質公債費比率（分子）の構造'!M$51</f>
        <v>2</v>
      </c>
      <c r="I43" s="136"/>
      <c r="J43" s="136"/>
      <c r="K43" s="136">
        <f>'実質公債費比率（分子）の構造'!N$51</f>
        <v>2</v>
      </c>
      <c r="L43" s="136"/>
      <c r="M43" s="136"/>
      <c r="N43" s="136">
        <f>'実質公債費比率（分子）の構造'!O$51</f>
        <v>2</v>
      </c>
      <c r="O43" s="136"/>
      <c r="P43" s="136"/>
    </row>
    <row r="44" spans="1:16">
      <c r="A44" s="136" t="s">
        <v>52</v>
      </c>
      <c r="B44" s="136">
        <f>'実質公債費比率（分子）の構造'!K$50</f>
        <v>84</v>
      </c>
      <c r="C44" s="136"/>
      <c r="D44" s="136"/>
      <c r="E44" s="136">
        <f>'実質公債費比率（分子）の構造'!L$50</f>
        <v>83</v>
      </c>
      <c r="F44" s="136"/>
      <c r="G44" s="136"/>
      <c r="H44" s="136">
        <f>'実質公債費比率（分子）の構造'!M$50</f>
        <v>81</v>
      </c>
      <c r="I44" s="136"/>
      <c r="J44" s="136"/>
      <c r="K44" s="136">
        <f>'実質公債費比率（分子）の構造'!N$50</f>
        <v>80</v>
      </c>
      <c r="L44" s="136"/>
      <c r="M44" s="136"/>
      <c r="N44" s="136" t="str">
        <f>'実質公債費比率（分子）の構造'!O$50</f>
        <v>-</v>
      </c>
      <c r="O44" s="136"/>
      <c r="P44" s="136"/>
    </row>
    <row r="45" spans="1:16">
      <c r="A45" s="136" t="s">
        <v>53</v>
      </c>
      <c r="B45" s="136">
        <f>'実質公債費比率（分子）の構造'!K$49</f>
        <v>41</v>
      </c>
      <c r="C45" s="136"/>
      <c r="D45" s="136"/>
      <c r="E45" s="136">
        <f>'実質公債費比率（分子）の構造'!L$49</f>
        <v>39</v>
      </c>
      <c r="F45" s="136"/>
      <c r="G45" s="136"/>
      <c r="H45" s="136">
        <f>'実質公債費比率（分子）の構造'!M$49</f>
        <v>41</v>
      </c>
      <c r="I45" s="136"/>
      <c r="J45" s="136"/>
      <c r="K45" s="136">
        <f>'実質公債費比率（分子）の構造'!N$49</f>
        <v>49</v>
      </c>
      <c r="L45" s="136"/>
      <c r="M45" s="136"/>
      <c r="N45" s="136">
        <f>'実質公債費比率（分子）の構造'!O$49</f>
        <v>120</v>
      </c>
      <c r="O45" s="136"/>
      <c r="P45" s="136"/>
    </row>
    <row r="46" spans="1:16">
      <c r="A46" s="136" t="s">
        <v>54</v>
      </c>
      <c r="B46" s="136">
        <f>'実質公債費比率（分子）の構造'!K$48</f>
        <v>236</v>
      </c>
      <c r="C46" s="136"/>
      <c r="D46" s="136"/>
      <c r="E46" s="136">
        <f>'実質公債費比率（分子）の構造'!L$48</f>
        <v>230</v>
      </c>
      <c r="F46" s="136"/>
      <c r="G46" s="136"/>
      <c r="H46" s="136">
        <f>'実質公債費比率（分子）の構造'!M$48</f>
        <v>224</v>
      </c>
      <c r="I46" s="136"/>
      <c r="J46" s="136"/>
      <c r="K46" s="136">
        <f>'実質公債費比率（分子）の構造'!N$48</f>
        <v>221</v>
      </c>
      <c r="L46" s="136"/>
      <c r="M46" s="136"/>
      <c r="N46" s="136">
        <f>'実質公債費比率（分子）の構造'!O$48</f>
        <v>223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1156</v>
      </c>
      <c r="C49" s="136"/>
      <c r="D49" s="136"/>
      <c r="E49" s="136">
        <f>'実質公債費比率（分子）の構造'!L$45</f>
        <v>1040</v>
      </c>
      <c r="F49" s="136"/>
      <c r="G49" s="136"/>
      <c r="H49" s="136">
        <f>'実質公債費比率（分子）の構造'!M$45</f>
        <v>1015</v>
      </c>
      <c r="I49" s="136"/>
      <c r="J49" s="136"/>
      <c r="K49" s="136">
        <f>'実質公債費比率（分子）の構造'!N$45</f>
        <v>986</v>
      </c>
      <c r="L49" s="136"/>
      <c r="M49" s="136"/>
      <c r="N49" s="136">
        <f>'実質公債費比率（分子）の構造'!O$45</f>
        <v>1091</v>
      </c>
      <c r="O49" s="136"/>
      <c r="P49" s="136"/>
    </row>
    <row r="50" spans="1:16">
      <c r="A50" s="136" t="s">
        <v>58</v>
      </c>
      <c r="B50" s="136" t="e">
        <f>NA()</f>
        <v>#N/A</v>
      </c>
      <c r="C50" s="136">
        <f>IF(ISNUMBER('実質公債費比率（分子）の構造'!K$53),'実質公債費比率（分子）の構造'!K$53,NA())</f>
        <v>680</v>
      </c>
      <c r="D50" s="136" t="e">
        <f>NA()</f>
        <v>#N/A</v>
      </c>
      <c r="E50" s="136" t="e">
        <f>NA()</f>
        <v>#N/A</v>
      </c>
      <c r="F50" s="136">
        <f>IF(ISNUMBER('実質公債費比率（分子）の構造'!L$53),'実質公債費比率（分子）の構造'!L$53,NA())</f>
        <v>597</v>
      </c>
      <c r="G50" s="136" t="e">
        <f>NA()</f>
        <v>#N/A</v>
      </c>
      <c r="H50" s="136" t="e">
        <f>NA()</f>
        <v>#N/A</v>
      </c>
      <c r="I50" s="136">
        <f>IF(ISNUMBER('実質公債費比率（分子）の構造'!M$53),'実質公債費比率（分子）の構造'!M$53,NA())</f>
        <v>564</v>
      </c>
      <c r="J50" s="136" t="e">
        <f>NA()</f>
        <v>#N/A</v>
      </c>
      <c r="K50" s="136" t="e">
        <f>NA()</f>
        <v>#N/A</v>
      </c>
      <c r="L50" s="136">
        <f>IF(ISNUMBER('実質公債費比率（分子）の構造'!N$53),'実質公債費比率（分子）の構造'!N$53,NA())</f>
        <v>549</v>
      </c>
      <c r="M50" s="136" t="e">
        <f>NA()</f>
        <v>#N/A</v>
      </c>
      <c r="N50" s="136" t="e">
        <f>NA()</f>
        <v>#N/A</v>
      </c>
      <c r="O50" s="136">
        <f>IF(ISNUMBER('実質公債費比率（分子）の構造'!O$53),'実質公債費比率（分子）の構造'!O$53,NA())</f>
        <v>600</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8517</v>
      </c>
      <c r="E56" s="135"/>
      <c r="F56" s="135"/>
      <c r="G56" s="135">
        <f>'将来負担比率（分子）の構造'!J$51</f>
        <v>8458</v>
      </c>
      <c r="H56" s="135"/>
      <c r="I56" s="135"/>
      <c r="J56" s="135">
        <f>'将来負担比率（分子）の構造'!K$51</f>
        <v>8280</v>
      </c>
      <c r="K56" s="135"/>
      <c r="L56" s="135"/>
      <c r="M56" s="135">
        <f>'将来負担比率（分子）の構造'!L$51</f>
        <v>8101</v>
      </c>
      <c r="N56" s="135"/>
      <c r="O56" s="135"/>
      <c r="P56" s="135">
        <f>'将来負担比率（分子）の構造'!M$51</f>
        <v>7772</v>
      </c>
    </row>
    <row r="57" spans="1:16">
      <c r="A57" s="135" t="s">
        <v>34</v>
      </c>
      <c r="B57" s="135"/>
      <c r="C57" s="135"/>
      <c r="D57" s="135">
        <f>'将来負担比率（分子）の構造'!I$50</f>
        <v>183</v>
      </c>
      <c r="E57" s="135"/>
      <c r="F57" s="135"/>
      <c r="G57" s="135">
        <f>'将来負担比率（分子）の構造'!J$50</f>
        <v>122</v>
      </c>
      <c r="H57" s="135"/>
      <c r="I57" s="135"/>
      <c r="J57" s="135">
        <f>'将来負担比率（分子）の構造'!K$50</f>
        <v>73</v>
      </c>
      <c r="K57" s="135"/>
      <c r="L57" s="135"/>
      <c r="M57" s="135">
        <f>'将来負担比率（分子）の構造'!L$50</f>
        <v>35</v>
      </c>
      <c r="N57" s="135"/>
      <c r="O57" s="135"/>
      <c r="P57" s="135">
        <f>'将来負担比率（分子）の構造'!M$50</f>
        <v>28</v>
      </c>
    </row>
    <row r="58" spans="1:16">
      <c r="A58" s="135" t="s">
        <v>33</v>
      </c>
      <c r="B58" s="135"/>
      <c r="C58" s="135"/>
      <c r="D58" s="135">
        <f>'将来負担比率（分子）の構造'!I$49</f>
        <v>782</v>
      </c>
      <c r="E58" s="135"/>
      <c r="F58" s="135"/>
      <c r="G58" s="135">
        <f>'将来負担比率（分子）の構造'!J$49</f>
        <v>676</v>
      </c>
      <c r="H58" s="135"/>
      <c r="I58" s="135"/>
      <c r="J58" s="135">
        <f>'将来負担比率（分子）の構造'!K$49</f>
        <v>818</v>
      </c>
      <c r="K58" s="135"/>
      <c r="L58" s="135"/>
      <c r="M58" s="135">
        <f>'将来負担比率（分子）の構造'!L$49</f>
        <v>975</v>
      </c>
      <c r="N58" s="135"/>
      <c r="O58" s="135"/>
      <c r="P58" s="135">
        <f>'将来負担比率（分子）の構造'!M$49</f>
        <v>1012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1938</v>
      </c>
      <c r="C61" s="135"/>
      <c r="D61" s="135"/>
      <c r="E61" s="135">
        <f>'将来負担比率（分子）の構造'!J$46</f>
        <v>1802</v>
      </c>
      <c r="F61" s="135"/>
      <c r="G61" s="135"/>
      <c r="H61" s="135">
        <f>'将来負担比率（分子）の構造'!K$46</f>
        <v>1912</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787</v>
      </c>
      <c r="C62" s="135"/>
      <c r="D62" s="135"/>
      <c r="E62" s="135">
        <f>'将来負担比率（分子）の構造'!J$45</f>
        <v>1034</v>
      </c>
      <c r="F62" s="135"/>
      <c r="G62" s="135"/>
      <c r="H62" s="135">
        <f>'将来負担比率（分子）の構造'!K$45</f>
        <v>1160</v>
      </c>
      <c r="I62" s="135"/>
      <c r="J62" s="135"/>
      <c r="K62" s="135">
        <f>'将来負担比率（分子）の構造'!L$45</f>
        <v>997</v>
      </c>
      <c r="L62" s="135"/>
      <c r="M62" s="135"/>
      <c r="N62" s="135">
        <f>'将来負担比率（分子）の構造'!M$45</f>
        <v>829</v>
      </c>
      <c r="O62" s="135"/>
      <c r="P62" s="135"/>
    </row>
    <row r="63" spans="1:16">
      <c r="A63" s="135" t="s">
        <v>27</v>
      </c>
      <c r="B63" s="135">
        <f>'将来負担比率（分子）の構造'!I$44</f>
        <v>1116</v>
      </c>
      <c r="C63" s="135"/>
      <c r="D63" s="135"/>
      <c r="E63" s="135">
        <f>'将来負担比率（分子）の構造'!J$44</f>
        <v>990</v>
      </c>
      <c r="F63" s="135"/>
      <c r="G63" s="135"/>
      <c r="H63" s="135">
        <f>'将来負担比率（分子）の構造'!K$44</f>
        <v>863</v>
      </c>
      <c r="I63" s="135"/>
      <c r="J63" s="135"/>
      <c r="K63" s="135">
        <f>'将来負担比率（分子）の構造'!L$44</f>
        <v>732</v>
      </c>
      <c r="L63" s="135"/>
      <c r="M63" s="135"/>
      <c r="N63" s="135">
        <f>'将来負担比率（分子）の構造'!M$44</f>
        <v>629</v>
      </c>
      <c r="O63" s="135"/>
      <c r="P63" s="135"/>
    </row>
    <row r="64" spans="1:16">
      <c r="A64" s="135" t="s">
        <v>26</v>
      </c>
      <c r="B64" s="135">
        <f>'将来負担比率（分子）の構造'!I$43</f>
        <v>3658</v>
      </c>
      <c r="C64" s="135"/>
      <c r="D64" s="135"/>
      <c r="E64" s="135">
        <f>'将来負担比率（分子）の構造'!J$43</f>
        <v>3588</v>
      </c>
      <c r="F64" s="135"/>
      <c r="G64" s="135"/>
      <c r="H64" s="135">
        <f>'将来負担比率（分子）の構造'!K$43</f>
        <v>3442</v>
      </c>
      <c r="I64" s="135"/>
      <c r="J64" s="135"/>
      <c r="K64" s="135">
        <f>'将来負担比率（分子）の構造'!L$43</f>
        <v>3306</v>
      </c>
      <c r="L64" s="135"/>
      <c r="M64" s="135"/>
      <c r="N64" s="135">
        <f>'将来負担比率（分子）の構造'!M$43</f>
        <v>3169</v>
      </c>
      <c r="O64" s="135"/>
      <c r="P64" s="135"/>
    </row>
    <row r="65" spans="1:16">
      <c r="A65" s="135" t="s">
        <v>25</v>
      </c>
      <c r="B65" s="135">
        <f>'将来負担比率（分子）の構造'!I$42</f>
        <v>69</v>
      </c>
      <c r="C65" s="135"/>
      <c r="D65" s="135"/>
      <c r="E65" s="135">
        <f>'将来負担比率（分子）の構造'!J$42</f>
        <v>69</v>
      </c>
      <c r="F65" s="135"/>
      <c r="G65" s="135"/>
      <c r="H65" s="135">
        <f>'将来負担比率（分子）の構造'!K$42</f>
        <v>8</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11504</v>
      </c>
      <c r="C66" s="135"/>
      <c r="D66" s="135"/>
      <c r="E66" s="135">
        <f>'将来負担比率（分子）の構造'!J$41</f>
        <v>11051</v>
      </c>
      <c r="F66" s="135"/>
      <c r="G66" s="135"/>
      <c r="H66" s="135">
        <f>'将来負担比率（分子）の構造'!K$41</f>
        <v>10869</v>
      </c>
      <c r="I66" s="135"/>
      <c r="J66" s="135"/>
      <c r="K66" s="135">
        <f>'将来負担比率（分子）の構造'!L$41</f>
        <v>13463</v>
      </c>
      <c r="L66" s="135"/>
      <c r="M66" s="135"/>
      <c r="N66" s="135">
        <f>'将来負担比率（分子）の構造'!M$41</f>
        <v>13146</v>
      </c>
      <c r="O66" s="135"/>
      <c r="P66" s="135"/>
    </row>
    <row r="67" spans="1:16">
      <c r="A67" s="135" t="s">
        <v>62</v>
      </c>
      <c r="B67" s="135" t="e">
        <f>NA()</f>
        <v>#N/A</v>
      </c>
      <c r="C67" s="135">
        <f>IF(ISNUMBER('将来負担比率（分子）の構造'!I$52), IF('将来負担比率（分子）の構造'!I$52 &lt; 0, 0, '将来負担比率（分子）の構造'!I$52), NA())</f>
        <v>9592</v>
      </c>
      <c r="D67" s="135" t="e">
        <f>NA()</f>
        <v>#N/A</v>
      </c>
      <c r="E67" s="135" t="e">
        <f>NA()</f>
        <v>#N/A</v>
      </c>
      <c r="F67" s="135">
        <f>IF(ISNUMBER('将来負担比率（分子）の構造'!J$52), IF('将来負担比率（分子）の構造'!J$52 &lt; 0, 0, '将来負担比率（分子）の構造'!J$52), NA())</f>
        <v>9279</v>
      </c>
      <c r="G67" s="135" t="e">
        <f>NA()</f>
        <v>#N/A</v>
      </c>
      <c r="H67" s="135" t="e">
        <f>NA()</f>
        <v>#N/A</v>
      </c>
      <c r="I67" s="135">
        <f>IF(ISNUMBER('将来負担比率（分子）の構造'!K$52), IF('将来負担比率（分子）の構造'!K$52 &lt; 0, 0, '将来負担比率（分子）の構造'!K$52), NA())</f>
        <v>9083</v>
      </c>
      <c r="J67" s="135" t="e">
        <f>NA()</f>
        <v>#N/A</v>
      </c>
      <c r="K67" s="135" t="e">
        <f>NA()</f>
        <v>#N/A</v>
      </c>
      <c r="L67" s="135">
        <f>IF(ISNUMBER('将来負担比率（分子）の構造'!L$52), IF('将来負担比率（分子）の構造'!L$52 &lt; 0, 0, '将来負担比率（分子）の構造'!L$52), NA())</f>
        <v>9386</v>
      </c>
      <c r="M67" s="135" t="e">
        <f>NA()</f>
        <v>#N/A</v>
      </c>
      <c r="N67" s="135" t="e">
        <f>NA()</f>
        <v>#N/A</v>
      </c>
      <c r="O67" s="135">
        <f>IF(ISNUMBER('将来負担比率（分子）の構造'!M$52), IF('将来負担比率（分子）の構造'!M$52 &lt; 0, 0, '将来負担比率（分子）の構造'!M$52), NA())</f>
        <v>8961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2116979</v>
      </c>
      <c r="S5" s="583"/>
      <c r="T5" s="583"/>
      <c r="U5" s="583"/>
      <c r="V5" s="583"/>
      <c r="W5" s="583"/>
      <c r="X5" s="583"/>
      <c r="Y5" s="584"/>
      <c r="Z5" s="585">
        <v>32.700000000000003</v>
      </c>
      <c r="AA5" s="585"/>
      <c r="AB5" s="585"/>
      <c r="AC5" s="585"/>
      <c r="AD5" s="586">
        <v>2116979</v>
      </c>
      <c r="AE5" s="586"/>
      <c r="AF5" s="586"/>
      <c r="AG5" s="586"/>
      <c r="AH5" s="586"/>
      <c r="AI5" s="586"/>
      <c r="AJ5" s="586"/>
      <c r="AK5" s="586"/>
      <c r="AL5" s="587">
        <v>51.1</v>
      </c>
      <c r="AM5" s="588"/>
      <c r="AN5" s="588"/>
      <c r="AO5" s="589"/>
      <c r="AP5" s="579" t="s">
        <v>206</v>
      </c>
      <c r="AQ5" s="580"/>
      <c r="AR5" s="580"/>
      <c r="AS5" s="580"/>
      <c r="AT5" s="580"/>
      <c r="AU5" s="580"/>
      <c r="AV5" s="580"/>
      <c r="AW5" s="580"/>
      <c r="AX5" s="580"/>
      <c r="AY5" s="580"/>
      <c r="AZ5" s="580"/>
      <c r="BA5" s="580"/>
      <c r="BB5" s="580"/>
      <c r="BC5" s="580"/>
      <c r="BD5" s="580"/>
      <c r="BE5" s="580"/>
      <c r="BF5" s="581"/>
      <c r="BG5" s="593">
        <v>2116979</v>
      </c>
      <c r="BH5" s="594"/>
      <c r="BI5" s="594"/>
      <c r="BJ5" s="594"/>
      <c r="BK5" s="594"/>
      <c r="BL5" s="594"/>
      <c r="BM5" s="594"/>
      <c r="BN5" s="595"/>
      <c r="BO5" s="596">
        <v>100</v>
      </c>
      <c r="BP5" s="596"/>
      <c r="BQ5" s="596"/>
      <c r="BR5" s="596"/>
      <c r="BS5" s="597" t="s">
        <v>207</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199</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43927</v>
      </c>
      <c r="S6" s="594"/>
      <c r="T6" s="594"/>
      <c r="U6" s="594"/>
      <c r="V6" s="594"/>
      <c r="W6" s="594"/>
      <c r="X6" s="594"/>
      <c r="Y6" s="595"/>
      <c r="Z6" s="596">
        <v>0.7</v>
      </c>
      <c r="AA6" s="596"/>
      <c r="AB6" s="596"/>
      <c r="AC6" s="596"/>
      <c r="AD6" s="597">
        <v>43927</v>
      </c>
      <c r="AE6" s="597"/>
      <c r="AF6" s="597"/>
      <c r="AG6" s="597"/>
      <c r="AH6" s="597"/>
      <c r="AI6" s="597"/>
      <c r="AJ6" s="597"/>
      <c r="AK6" s="597"/>
      <c r="AL6" s="598">
        <v>1.1000000000000001</v>
      </c>
      <c r="AM6" s="599"/>
      <c r="AN6" s="599"/>
      <c r="AO6" s="600"/>
      <c r="AP6" s="590" t="s">
        <v>212</v>
      </c>
      <c r="AQ6" s="591"/>
      <c r="AR6" s="591"/>
      <c r="AS6" s="591"/>
      <c r="AT6" s="591"/>
      <c r="AU6" s="591"/>
      <c r="AV6" s="591"/>
      <c r="AW6" s="591"/>
      <c r="AX6" s="591"/>
      <c r="AY6" s="591"/>
      <c r="AZ6" s="591"/>
      <c r="BA6" s="591"/>
      <c r="BB6" s="591"/>
      <c r="BC6" s="591"/>
      <c r="BD6" s="591"/>
      <c r="BE6" s="591"/>
      <c r="BF6" s="592"/>
      <c r="BG6" s="593">
        <v>2116979</v>
      </c>
      <c r="BH6" s="594"/>
      <c r="BI6" s="594"/>
      <c r="BJ6" s="594"/>
      <c r="BK6" s="594"/>
      <c r="BL6" s="594"/>
      <c r="BM6" s="594"/>
      <c r="BN6" s="595"/>
      <c r="BO6" s="596">
        <v>100</v>
      </c>
      <c r="BP6" s="596"/>
      <c r="BQ6" s="596"/>
      <c r="BR6" s="596"/>
      <c r="BS6" s="597" t="s">
        <v>207</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113438</v>
      </c>
      <c r="CS6" s="594"/>
      <c r="CT6" s="594"/>
      <c r="CU6" s="594"/>
      <c r="CV6" s="594"/>
      <c r="CW6" s="594"/>
      <c r="CX6" s="594"/>
      <c r="CY6" s="595"/>
      <c r="CZ6" s="596">
        <v>1.8</v>
      </c>
      <c r="DA6" s="596"/>
      <c r="DB6" s="596"/>
      <c r="DC6" s="596"/>
      <c r="DD6" s="602" t="s">
        <v>207</v>
      </c>
      <c r="DE6" s="594"/>
      <c r="DF6" s="594"/>
      <c r="DG6" s="594"/>
      <c r="DH6" s="594"/>
      <c r="DI6" s="594"/>
      <c r="DJ6" s="594"/>
      <c r="DK6" s="594"/>
      <c r="DL6" s="594"/>
      <c r="DM6" s="594"/>
      <c r="DN6" s="594"/>
      <c r="DO6" s="594"/>
      <c r="DP6" s="595"/>
      <c r="DQ6" s="602">
        <v>113438</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8842</v>
      </c>
      <c r="S7" s="594"/>
      <c r="T7" s="594"/>
      <c r="U7" s="594"/>
      <c r="V7" s="594"/>
      <c r="W7" s="594"/>
      <c r="X7" s="594"/>
      <c r="Y7" s="595"/>
      <c r="Z7" s="596">
        <v>0.1</v>
      </c>
      <c r="AA7" s="596"/>
      <c r="AB7" s="596"/>
      <c r="AC7" s="596"/>
      <c r="AD7" s="597">
        <v>8842</v>
      </c>
      <c r="AE7" s="597"/>
      <c r="AF7" s="597"/>
      <c r="AG7" s="597"/>
      <c r="AH7" s="597"/>
      <c r="AI7" s="597"/>
      <c r="AJ7" s="597"/>
      <c r="AK7" s="597"/>
      <c r="AL7" s="598">
        <v>0.2</v>
      </c>
      <c r="AM7" s="599"/>
      <c r="AN7" s="599"/>
      <c r="AO7" s="600"/>
      <c r="AP7" s="590" t="s">
        <v>215</v>
      </c>
      <c r="AQ7" s="591"/>
      <c r="AR7" s="591"/>
      <c r="AS7" s="591"/>
      <c r="AT7" s="591"/>
      <c r="AU7" s="591"/>
      <c r="AV7" s="591"/>
      <c r="AW7" s="591"/>
      <c r="AX7" s="591"/>
      <c r="AY7" s="591"/>
      <c r="AZ7" s="591"/>
      <c r="BA7" s="591"/>
      <c r="BB7" s="591"/>
      <c r="BC7" s="591"/>
      <c r="BD7" s="591"/>
      <c r="BE7" s="591"/>
      <c r="BF7" s="592"/>
      <c r="BG7" s="593">
        <v>1164002</v>
      </c>
      <c r="BH7" s="594"/>
      <c r="BI7" s="594"/>
      <c r="BJ7" s="594"/>
      <c r="BK7" s="594"/>
      <c r="BL7" s="594"/>
      <c r="BM7" s="594"/>
      <c r="BN7" s="595"/>
      <c r="BO7" s="596">
        <v>55</v>
      </c>
      <c r="BP7" s="596"/>
      <c r="BQ7" s="596"/>
      <c r="BR7" s="596"/>
      <c r="BS7" s="597" t="s">
        <v>207</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846389</v>
      </c>
      <c r="CS7" s="594"/>
      <c r="CT7" s="594"/>
      <c r="CU7" s="594"/>
      <c r="CV7" s="594"/>
      <c r="CW7" s="594"/>
      <c r="CX7" s="594"/>
      <c r="CY7" s="595"/>
      <c r="CZ7" s="596">
        <v>13.3</v>
      </c>
      <c r="DA7" s="596"/>
      <c r="DB7" s="596"/>
      <c r="DC7" s="596"/>
      <c r="DD7" s="602">
        <v>9157</v>
      </c>
      <c r="DE7" s="594"/>
      <c r="DF7" s="594"/>
      <c r="DG7" s="594"/>
      <c r="DH7" s="594"/>
      <c r="DI7" s="594"/>
      <c r="DJ7" s="594"/>
      <c r="DK7" s="594"/>
      <c r="DL7" s="594"/>
      <c r="DM7" s="594"/>
      <c r="DN7" s="594"/>
      <c r="DO7" s="594"/>
      <c r="DP7" s="595"/>
      <c r="DQ7" s="602">
        <v>668438</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39136</v>
      </c>
      <c r="S8" s="594"/>
      <c r="T8" s="594"/>
      <c r="U8" s="594"/>
      <c r="V8" s="594"/>
      <c r="W8" s="594"/>
      <c r="X8" s="594"/>
      <c r="Y8" s="595"/>
      <c r="Z8" s="596">
        <v>0.6</v>
      </c>
      <c r="AA8" s="596"/>
      <c r="AB8" s="596"/>
      <c r="AC8" s="596"/>
      <c r="AD8" s="597">
        <v>39136</v>
      </c>
      <c r="AE8" s="597"/>
      <c r="AF8" s="597"/>
      <c r="AG8" s="597"/>
      <c r="AH8" s="597"/>
      <c r="AI8" s="597"/>
      <c r="AJ8" s="597"/>
      <c r="AK8" s="597"/>
      <c r="AL8" s="598">
        <v>0.9</v>
      </c>
      <c r="AM8" s="599"/>
      <c r="AN8" s="599"/>
      <c r="AO8" s="600"/>
      <c r="AP8" s="590" t="s">
        <v>218</v>
      </c>
      <c r="AQ8" s="591"/>
      <c r="AR8" s="591"/>
      <c r="AS8" s="591"/>
      <c r="AT8" s="591"/>
      <c r="AU8" s="591"/>
      <c r="AV8" s="591"/>
      <c r="AW8" s="591"/>
      <c r="AX8" s="591"/>
      <c r="AY8" s="591"/>
      <c r="AZ8" s="591"/>
      <c r="BA8" s="591"/>
      <c r="BB8" s="591"/>
      <c r="BC8" s="591"/>
      <c r="BD8" s="591"/>
      <c r="BE8" s="591"/>
      <c r="BF8" s="592"/>
      <c r="BG8" s="593">
        <v>29555</v>
      </c>
      <c r="BH8" s="594"/>
      <c r="BI8" s="594"/>
      <c r="BJ8" s="594"/>
      <c r="BK8" s="594"/>
      <c r="BL8" s="594"/>
      <c r="BM8" s="594"/>
      <c r="BN8" s="595"/>
      <c r="BO8" s="596">
        <v>1.4</v>
      </c>
      <c r="BP8" s="596"/>
      <c r="BQ8" s="596"/>
      <c r="BR8" s="596"/>
      <c r="BS8" s="602" t="s">
        <v>219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1961523</v>
      </c>
      <c r="CS8" s="594"/>
      <c r="CT8" s="594"/>
      <c r="CU8" s="594"/>
      <c r="CV8" s="594"/>
      <c r="CW8" s="594"/>
      <c r="CX8" s="594"/>
      <c r="CY8" s="595"/>
      <c r="CZ8" s="596">
        <v>30.8</v>
      </c>
      <c r="DA8" s="596"/>
      <c r="DB8" s="596"/>
      <c r="DC8" s="596"/>
      <c r="DD8" s="602">
        <v>7242</v>
      </c>
      <c r="DE8" s="594"/>
      <c r="DF8" s="594"/>
      <c r="DG8" s="594"/>
      <c r="DH8" s="594"/>
      <c r="DI8" s="594"/>
      <c r="DJ8" s="594"/>
      <c r="DK8" s="594"/>
      <c r="DL8" s="594"/>
      <c r="DM8" s="594"/>
      <c r="DN8" s="594"/>
      <c r="DO8" s="594"/>
      <c r="DP8" s="595"/>
      <c r="DQ8" s="602">
        <v>1164251</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21243</v>
      </c>
      <c r="S9" s="594"/>
      <c r="T9" s="594"/>
      <c r="U9" s="594"/>
      <c r="V9" s="594"/>
      <c r="W9" s="594"/>
      <c r="X9" s="594"/>
      <c r="Y9" s="595"/>
      <c r="Z9" s="596">
        <v>0.3</v>
      </c>
      <c r="AA9" s="596"/>
      <c r="AB9" s="596"/>
      <c r="AC9" s="596"/>
      <c r="AD9" s="597">
        <v>21243</v>
      </c>
      <c r="AE9" s="597"/>
      <c r="AF9" s="597"/>
      <c r="AG9" s="597"/>
      <c r="AH9" s="597"/>
      <c r="AI9" s="597"/>
      <c r="AJ9" s="597"/>
      <c r="AK9" s="597"/>
      <c r="AL9" s="598">
        <v>0.5</v>
      </c>
      <c r="AM9" s="599"/>
      <c r="AN9" s="599"/>
      <c r="AO9" s="600"/>
      <c r="AP9" s="590" t="s">
        <v>222</v>
      </c>
      <c r="AQ9" s="591"/>
      <c r="AR9" s="591"/>
      <c r="AS9" s="591"/>
      <c r="AT9" s="591"/>
      <c r="AU9" s="591"/>
      <c r="AV9" s="591"/>
      <c r="AW9" s="591"/>
      <c r="AX9" s="591"/>
      <c r="AY9" s="591"/>
      <c r="AZ9" s="591"/>
      <c r="BA9" s="591"/>
      <c r="BB9" s="591"/>
      <c r="BC9" s="591"/>
      <c r="BD9" s="591"/>
      <c r="BE9" s="591"/>
      <c r="BF9" s="592"/>
      <c r="BG9" s="593">
        <v>1023438</v>
      </c>
      <c r="BH9" s="594"/>
      <c r="BI9" s="594"/>
      <c r="BJ9" s="594"/>
      <c r="BK9" s="594"/>
      <c r="BL9" s="594"/>
      <c r="BM9" s="594"/>
      <c r="BN9" s="595"/>
      <c r="BO9" s="596">
        <v>48.3</v>
      </c>
      <c r="BP9" s="596"/>
      <c r="BQ9" s="596"/>
      <c r="BR9" s="596"/>
      <c r="BS9" s="602" t="s">
        <v>219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719480</v>
      </c>
      <c r="CS9" s="594"/>
      <c r="CT9" s="594"/>
      <c r="CU9" s="594"/>
      <c r="CV9" s="594"/>
      <c r="CW9" s="594"/>
      <c r="CX9" s="594"/>
      <c r="CY9" s="595"/>
      <c r="CZ9" s="596">
        <v>11.3</v>
      </c>
      <c r="DA9" s="596"/>
      <c r="DB9" s="596"/>
      <c r="DC9" s="596"/>
      <c r="DD9" s="602">
        <v>20763</v>
      </c>
      <c r="DE9" s="594"/>
      <c r="DF9" s="594"/>
      <c r="DG9" s="594"/>
      <c r="DH9" s="594"/>
      <c r="DI9" s="594"/>
      <c r="DJ9" s="594"/>
      <c r="DK9" s="594"/>
      <c r="DL9" s="594"/>
      <c r="DM9" s="594"/>
      <c r="DN9" s="594"/>
      <c r="DO9" s="594"/>
      <c r="DP9" s="595"/>
      <c r="DQ9" s="602">
        <v>636743</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162437</v>
      </c>
      <c r="S10" s="594"/>
      <c r="T10" s="594"/>
      <c r="U10" s="594"/>
      <c r="V10" s="594"/>
      <c r="W10" s="594"/>
      <c r="X10" s="594"/>
      <c r="Y10" s="595"/>
      <c r="Z10" s="596">
        <v>2.5</v>
      </c>
      <c r="AA10" s="596"/>
      <c r="AB10" s="596"/>
      <c r="AC10" s="596"/>
      <c r="AD10" s="597">
        <v>162437</v>
      </c>
      <c r="AE10" s="597"/>
      <c r="AF10" s="597"/>
      <c r="AG10" s="597"/>
      <c r="AH10" s="597"/>
      <c r="AI10" s="597"/>
      <c r="AJ10" s="597"/>
      <c r="AK10" s="597"/>
      <c r="AL10" s="598">
        <v>3.9</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31130</v>
      </c>
      <c r="BH10" s="594"/>
      <c r="BI10" s="594"/>
      <c r="BJ10" s="594"/>
      <c r="BK10" s="594"/>
      <c r="BL10" s="594"/>
      <c r="BM10" s="594"/>
      <c r="BN10" s="595"/>
      <c r="BO10" s="596">
        <v>1.5</v>
      </c>
      <c r="BP10" s="596"/>
      <c r="BQ10" s="596"/>
      <c r="BR10" s="596"/>
      <c r="BS10" s="602" t="s">
        <v>219</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t="s">
        <v>219</v>
      </c>
      <c r="CS10" s="594"/>
      <c r="CT10" s="594"/>
      <c r="CU10" s="594"/>
      <c r="CV10" s="594"/>
      <c r="CW10" s="594"/>
      <c r="CX10" s="594"/>
      <c r="CY10" s="595"/>
      <c r="CZ10" s="596" t="s">
        <v>219</v>
      </c>
      <c r="DA10" s="596"/>
      <c r="DB10" s="596"/>
      <c r="DC10" s="596"/>
      <c r="DD10" s="602" t="s">
        <v>219</v>
      </c>
      <c r="DE10" s="594"/>
      <c r="DF10" s="594"/>
      <c r="DG10" s="594"/>
      <c r="DH10" s="594"/>
      <c r="DI10" s="594"/>
      <c r="DJ10" s="594"/>
      <c r="DK10" s="594"/>
      <c r="DL10" s="594"/>
      <c r="DM10" s="594"/>
      <c r="DN10" s="594"/>
      <c r="DO10" s="594"/>
      <c r="DP10" s="595"/>
      <c r="DQ10" s="602" t="s">
        <v>219</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t="s">
        <v>219</v>
      </c>
      <c r="S11" s="594"/>
      <c r="T11" s="594"/>
      <c r="U11" s="594"/>
      <c r="V11" s="594"/>
      <c r="W11" s="594"/>
      <c r="X11" s="594"/>
      <c r="Y11" s="595"/>
      <c r="Z11" s="596" t="s">
        <v>219</v>
      </c>
      <c r="AA11" s="596"/>
      <c r="AB11" s="596"/>
      <c r="AC11" s="596"/>
      <c r="AD11" s="597" t="s">
        <v>219</v>
      </c>
      <c r="AE11" s="597"/>
      <c r="AF11" s="597"/>
      <c r="AG11" s="597"/>
      <c r="AH11" s="597"/>
      <c r="AI11" s="597"/>
      <c r="AJ11" s="597"/>
      <c r="AK11" s="597"/>
      <c r="AL11" s="598" t="s">
        <v>219</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79879</v>
      </c>
      <c r="BH11" s="594"/>
      <c r="BI11" s="594"/>
      <c r="BJ11" s="594"/>
      <c r="BK11" s="594"/>
      <c r="BL11" s="594"/>
      <c r="BM11" s="594"/>
      <c r="BN11" s="595"/>
      <c r="BO11" s="596">
        <v>3.8</v>
      </c>
      <c r="BP11" s="596"/>
      <c r="BQ11" s="596"/>
      <c r="BR11" s="596"/>
      <c r="BS11" s="602" t="s">
        <v>219</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41330</v>
      </c>
      <c r="CS11" s="594"/>
      <c r="CT11" s="594"/>
      <c r="CU11" s="594"/>
      <c r="CV11" s="594"/>
      <c r="CW11" s="594"/>
      <c r="CX11" s="594"/>
      <c r="CY11" s="595"/>
      <c r="CZ11" s="596">
        <v>0.6</v>
      </c>
      <c r="DA11" s="596"/>
      <c r="DB11" s="596"/>
      <c r="DC11" s="596"/>
      <c r="DD11" s="602">
        <v>5266</v>
      </c>
      <c r="DE11" s="594"/>
      <c r="DF11" s="594"/>
      <c r="DG11" s="594"/>
      <c r="DH11" s="594"/>
      <c r="DI11" s="594"/>
      <c r="DJ11" s="594"/>
      <c r="DK11" s="594"/>
      <c r="DL11" s="594"/>
      <c r="DM11" s="594"/>
      <c r="DN11" s="594"/>
      <c r="DO11" s="594"/>
      <c r="DP11" s="595"/>
      <c r="DQ11" s="602">
        <v>16606</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219</v>
      </c>
      <c r="S12" s="594"/>
      <c r="T12" s="594"/>
      <c r="U12" s="594"/>
      <c r="V12" s="594"/>
      <c r="W12" s="594"/>
      <c r="X12" s="594"/>
      <c r="Y12" s="595"/>
      <c r="Z12" s="596" t="s">
        <v>219</v>
      </c>
      <c r="AA12" s="596"/>
      <c r="AB12" s="596"/>
      <c r="AC12" s="596"/>
      <c r="AD12" s="597" t="s">
        <v>219</v>
      </c>
      <c r="AE12" s="597"/>
      <c r="AF12" s="597"/>
      <c r="AG12" s="597"/>
      <c r="AH12" s="597"/>
      <c r="AI12" s="597"/>
      <c r="AJ12" s="597"/>
      <c r="AK12" s="597"/>
      <c r="AL12" s="598" t="s">
        <v>219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817212</v>
      </c>
      <c r="BH12" s="594"/>
      <c r="BI12" s="594"/>
      <c r="BJ12" s="594"/>
      <c r="BK12" s="594"/>
      <c r="BL12" s="594"/>
      <c r="BM12" s="594"/>
      <c r="BN12" s="595"/>
      <c r="BO12" s="596">
        <v>38.6</v>
      </c>
      <c r="BP12" s="596"/>
      <c r="BQ12" s="596"/>
      <c r="BR12" s="596"/>
      <c r="BS12" s="602" t="s">
        <v>219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3200</v>
      </c>
      <c r="CS12" s="594"/>
      <c r="CT12" s="594"/>
      <c r="CU12" s="594"/>
      <c r="CV12" s="594"/>
      <c r="CW12" s="594"/>
      <c r="CX12" s="594"/>
      <c r="CY12" s="595"/>
      <c r="CZ12" s="596">
        <v>0.1</v>
      </c>
      <c r="DA12" s="596"/>
      <c r="DB12" s="596"/>
      <c r="DC12" s="596"/>
      <c r="DD12" s="602" t="s">
        <v>219</v>
      </c>
      <c r="DE12" s="594"/>
      <c r="DF12" s="594"/>
      <c r="DG12" s="594"/>
      <c r="DH12" s="594"/>
      <c r="DI12" s="594"/>
      <c r="DJ12" s="594"/>
      <c r="DK12" s="594"/>
      <c r="DL12" s="594"/>
      <c r="DM12" s="594"/>
      <c r="DN12" s="594"/>
      <c r="DO12" s="594"/>
      <c r="DP12" s="595"/>
      <c r="DQ12" s="602">
        <v>3200</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5793</v>
      </c>
      <c r="S13" s="594"/>
      <c r="T13" s="594"/>
      <c r="U13" s="594"/>
      <c r="V13" s="594"/>
      <c r="W13" s="594"/>
      <c r="X13" s="594"/>
      <c r="Y13" s="595"/>
      <c r="Z13" s="596">
        <v>0.1</v>
      </c>
      <c r="AA13" s="596"/>
      <c r="AB13" s="596"/>
      <c r="AC13" s="596"/>
      <c r="AD13" s="597">
        <v>5793</v>
      </c>
      <c r="AE13" s="597"/>
      <c r="AF13" s="597"/>
      <c r="AG13" s="597"/>
      <c r="AH13" s="597"/>
      <c r="AI13" s="597"/>
      <c r="AJ13" s="597"/>
      <c r="AK13" s="597"/>
      <c r="AL13" s="598">
        <v>0.1</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817212</v>
      </c>
      <c r="BH13" s="594"/>
      <c r="BI13" s="594"/>
      <c r="BJ13" s="594"/>
      <c r="BK13" s="594"/>
      <c r="BL13" s="594"/>
      <c r="BM13" s="594"/>
      <c r="BN13" s="595"/>
      <c r="BO13" s="596">
        <v>38.6</v>
      </c>
      <c r="BP13" s="596"/>
      <c r="BQ13" s="596"/>
      <c r="BR13" s="596"/>
      <c r="BS13" s="602" t="s">
        <v>219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579070</v>
      </c>
      <c r="CS13" s="594"/>
      <c r="CT13" s="594"/>
      <c r="CU13" s="594"/>
      <c r="CV13" s="594"/>
      <c r="CW13" s="594"/>
      <c r="CX13" s="594"/>
      <c r="CY13" s="595"/>
      <c r="CZ13" s="596">
        <v>9.1</v>
      </c>
      <c r="DA13" s="596"/>
      <c r="DB13" s="596"/>
      <c r="DC13" s="596"/>
      <c r="DD13" s="602">
        <v>113388</v>
      </c>
      <c r="DE13" s="594"/>
      <c r="DF13" s="594"/>
      <c r="DG13" s="594"/>
      <c r="DH13" s="594"/>
      <c r="DI13" s="594"/>
      <c r="DJ13" s="594"/>
      <c r="DK13" s="594"/>
      <c r="DL13" s="594"/>
      <c r="DM13" s="594"/>
      <c r="DN13" s="594"/>
      <c r="DO13" s="594"/>
      <c r="DP13" s="595"/>
      <c r="DQ13" s="602">
        <v>476497</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219</v>
      </c>
      <c r="S14" s="594"/>
      <c r="T14" s="594"/>
      <c r="U14" s="594"/>
      <c r="V14" s="594"/>
      <c r="W14" s="594"/>
      <c r="X14" s="594"/>
      <c r="Y14" s="595"/>
      <c r="Z14" s="596" t="s">
        <v>219</v>
      </c>
      <c r="AA14" s="596"/>
      <c r="AB14" s="596"/>
      <c r="AC14" s="596"/>
      <c r="AD14" s="597" t="s">
        <v>219</v>
      </c>
      <c r="AE14" s="597"/>
      <c r="AF14" s="597"/>
      <c r="AG14" s="597"/>
      <c r="AH14" s="597"/>
      <c r="AI14" s="597"/>
      <c r="AJ14" s="597"/>
      <c r="AK14" s="597"/>
      <c r="AL14" s="598" t="s">
        <v>219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27280</v>
      </c>
      <c r="BH14" s="594"/>
      <c r="BI14" s="594"/>
      <c r="BJ14" s="594"/>
      <c r="BK14" s="594"/>
      <c r="BL14" s="594"/>
      <c r="BM14" s="594"/>
      <c r="BN14" s="595"/>
      <c r="BO14" s="596">
        <v>1.3</v>
      </c>
      <c r="BP14" s="596"/>
      <c r="BQ14" s="596"/>
      <c r="BR14" s="596"/>
      <c r="BS14" s="602" t="s">
        <v>219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254048</v>
      </c>
      <c r="CS14" s="594"/>
      <c r="CT14" s="594"/>
      <c r="CU14" s="594"/>
      <c r="CV14" s="594"/>
      <c r="CW14" s="594"/>
      <c r="CX14" s="594"/>
      <c r="CY14" s="595"/>
      <c r="CZ14" s="596">
        <v>4</v>
      </c>
      <c r="DA14" s="596"/>
      <c r="DB14" s="596"/>
      <c r="DC14" s="596"/>
      <c r="DD14" s="602">
        <v>242</v>
      </c>
      <c r="DE14" s="594"/>
      <c r="DF14" s="594"/>
      <c r="DG14" s="594"/>
      <c r="DH14" s="594"/>
      <c r="DI14" s="594"/>
      <c r="DJ14" s="594"/>
      <c r="DK14" s="594"/>
      <c r="DL14" s="594"/>
      <c r="DM14" s="594"/>
      <c r="DN14" s="594"/>
      <c r="DO14" s="594"/>
      <c r="DP14" s="595"/>
      <c r="DQ14" s="602">
        <v>251534</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7028</v>
      </c>
      <c r="S15" s="594"/>
      <c r="T15" s="594"/>
      <c r="U15" s="594"/>
      <c r="V15" s="594"/>
      <c r="W15" s="594"/>
      <c r="X15" s="594"/>
      <c r="Y15" s="595"/>
      <c r="Z15" s="596">
        <v>0.1</v>
      </c>
      <c r="AA15" s="596"/>
      <c r="AB15" s="596"/>
      <c r="AC15" s="596"/>
      <c r="AD15" s="597">
        <v>7028</v>
      </c>
      <c r="AE15" s="597"/>
      <c r="AF15" s="597"/>
      <c r="AG15" s="597"/>
      <c r="AH15" s="597"/>
      <c r="AI15" s="597"/>
      <c r="AJ15" s="597"/>
      <c r="AK15" s="597"/>
      <c r="AL15" s="598">
        <v>0.2</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108485</v>
      </c>
      <c r="BH15" s="594"/>
      <c r="BI15" s="594"/>
      <c r="BJ15" s="594"/>
      <c r="BK15" s="594"/>
      <c r="BL15" s="594"/>
      <c r="BM15" s="594"/>
      <c r="BN15" s="595"/>
      <c r="BO15" s="596">
        <v>5.0999999999999996</v>
      </c>
      <c r="BP15" s="596"/>
      <c r="BQ15" s="596"/>
      <c r="BR15" s="596"/>
      <c r="BS15" s="602" t="s">
        <v>219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743184</v>
      </c>
      <c r="CS15" s="594"/>
      <c r="CT15" s="594"/>
      <c r="CU15" s="594"/>
      <c r="CV15" s="594"/>
      <c r="CW15" s="594"/>
      <c r="CX15" s="594"/>
      <c r="CY15" s="595"/>
      <c r="CZ15" s="596">
        <v>11.7</v>
      </c>
      <c r="DA15" s="596"/>
      <c r="DB15" s="596"/>
      <c r="DC15" s="596"/>
      <c r="DD15" s="602">
        <v>289379</v>
      </c>
      <c r="DE15" s="594"/>
      <c r="DF15" s="594"/>
      <c r="DG15" s="594"/>
      <c r="DH15" s="594"/>
      <c r="DI15" s="594"/>
      <c r="DJ15" s="594"/>
      <c r="DK15" s="594"/>
      <c r="DL15" s="594"/>
      <c r="DM15" s="594"/>
      <c r="DN15" s="594"/>
      <c r="DO15" s="594"/>
      <c r="DP15" s="595"/>
      <c r="DQ15" s="602">
        <v>451950</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2008644</v>
      </c>
      <c r="S16" s="594"/>
      <c r="T16" s="594"/>
      <c r="U16" s="594"/>
      <c r="V16" s="594"/>
      <c r="W16" s="594"/>
      <c r="X16" s="594"/>
      <c r="Y16" s="595"/>
      <c r="Z16" s="596">
        <v>31</v>
      </c>
      <c r="AA16" s="596"/>
      <c r="AB16" s="596"/>
      <c r="AC16" s="596"/>
      <c r="AD16" s="597">
        <v>1708436</v>
      </c>
      <c r="AE16" s="597"/>
      <c r="AF16" s="597"/>
      <c r="AG16" s="597"/>
      <c r="AH16" s="597"/>
      <c r="AI16" s="597"/>
      <c r="AJ16" s="597"/>
      <c r="AK16" s="597"/>
      <c r="AL16" s="598">
        <v>41.2</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219</v>
      </c>
      <c r="BH16" s="594"/>
      <c r="BI16" s="594"/>
      <c r="BJ16" s="594"/>
      <c r="BK16" s="594"/>
      <c r="BL16" s="594"/>
      <c r="BM16" s="594"/>
      <c r="BN16" s="595"/>
      <c r="BO16" s="596" t="s">
        <v>219</v>
      </c>
      <c r="BP16" s="596"/>
      <c r="BQ16" s="596"/>
      <c r="BR16" s="596"/>
      <c r="BS16" s="602" t="s">
        <v>219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t="s">
        <v>219</v>
      </c>
      <c r="CS16" s="594"/>
      <c r="CT16" s="594"/>
      <c r="CU16" s="594"/>
      <c r="CV16" s="594"/>
      <c r="CW16" s="594"/>
      <c r="CX16" s="594"/>
      <c r="CY16" s="595"/>
      <c r="CZ16" s="596" t="s">
        <v>219</v>
      </c>
      <c r="DA16" s="596"/>
      <c r="DB16" s="596"/>
      <c r="DC16" s="596"/>
      <c r="DD16" s="602" t="s">
        <v>219</v>
      </c>
      <c r="DE16" s="594"/>
      <c r="DF16" s="594"/>
      <c r="DG16" s="594"/>
      <c r="DH16" s="594"/>
      <c r="DI16" s="594"/>
      <c r="DJ16" s="594"/>
      <c r="DK16" s="594"/>
      <c r="DL16" s="594"/>
      <c r="DM16" s="594"/>
      <c r="DN16" s="594"/>
      <c r="DO16" s="594"/>
      <c r="DP16" s="595"/>
      <c r="DQ16" s="602" t="s">
        <v>219</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1708436</v>
      </c>
      <c r="S17" s="594"/>
      <c r="T17" s="594"/>
      <c r="U17" s="594"/>
      <c r="V17" s="594"/>
      <c r="W17" s="594"/>
      <c r="X17" s="594"/>
      <c r="Y17" s="595"/>
      <c r="Z17" s="596">
        <v>26.4</v>
      </c>
      <c r="AA17" s="596"/>
      <c r="AB17" s="596"/>
      <c r="AC17" s="596"/>
      <c r="AD17" s="597">
        <v>1708436</v>
      </c>
      <c r="AE17" s="597"/>
      <c r="AF17" s="597"/>
      <c r="AG17" s="597"/>
      <c r="AH17" s="597"/>
      <c r="AI17" s="597"/>
      <c r="AJ17" s="597"/>
      <c r="AK17" s="597"/>
      <c r="AL17" s="598">
        <v>41.2</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219</v>
      </c>
      <c r="BH17" s="594"/>
      <c r="BI17" s="594"/>
      <c r="BJ17" s="594"/>
      <c r="BK17" s="594"/>
      <c r="BL17" s="594"/>
      <c r="BM17" s="594"/>
      <c r="BN17" s="595"/>
      <c r="BO17" s="596" t="s">
        <v>219</v>
      </c>
      <c r="BP17" s="596"/>
      <c r="BQ17" s="596"/>
      <c r="BR17" s="596"/>
      <c r="BS17" s="602" t="s">
        <v>219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1103631</v>
      </c>
      <c r="CS17" s="594"/>
      <c r="CT17" s="594"/>
      <c r="CU17" s="594"/>
      <c r="CV17" s="594"/>
      <c r="CW17" s="594"/>
      <c r="CX17" s="594"/>
      <c r="CY17" s="595"/>
      <c r="CZ17" s="596">
        <v>17.3</v>
      </c>
      <c r="DA17" s="596"/>
      <c r="DB17" s="596"/>
      <c r="DC17" s="596"/>
      <c r="DD17" s="602" t="s">
        <v>219</v>
      </c>
      <c r="DE17" s="594"/>
      <c r="DF17" s="594"/>
      <c r="DG17" s="594"/>
      <c r="DH17" s="594"/>
      <c r="DI17" s="594"/>
      <c r="DJ17" s="594"/>
      <c r="DK17" s="594"/>
      <c r="DL17" s="594"/>
      <c r="DM17" s="594"/>
      <c r="DN17" s="594"/>
      <c r="DO17" s="594"/>
      <c r="DP17" s="595"/>
      <c r="DQ17" s="602">
        <v>1084602</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300208</v>
      </c>
      <c r="S18" s="594"/>
      <c r="T18" s="594"/>
      <c r="U18" s="594"/>
      <c r="V18" s="594"/>
      <c r="W18" s="594"/>
      <c r="X18" s="594"/>
      <c r="Y18" s="595"/>
      <c r="Z18" s="596">
        <v>4.5999999999999996</v>
      </c>
      <c r="AA18" s="596"/>
      <c r="AB18" s="596"/>
      <c r="AC18" s="596"/>
      <c r="AD18" s="597" t="s">
        <v>219</v>
      </c>
      <c r="AE18" s="597"/>
      <c r="AF18" s="597"/>
      <c r="AG18" s="597"/>
      <c r="AH18" s="597"/>
      <c r="AI18" s="597"/>
      <c r="AJ18" s="597"/>
      <c r="AK18" s="597"/>
      <c r="AL18" s="598" t="s">
        <v>219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219</v>
      </c>
      <c r="BH18" s="594"/>
      <c r="BI18" s="594"/>
      <c r="BJ18" s="594"/>
      <c r="BK18" s="594"/>
      <c r="BL18" s="594"/>
      <c r="BM18" s="594"/>
      <c r="BN18" s="595"/>
      <c r="BO18" s="596" t="s">
        <v>219</v>
      </c>
      <c r="BP18" s="596"/>
      <c r="BQ18" s="596"/>
      <c r="BR18" s="596"/>
      <c r="BS18" s="602" t="s">
        <v>219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219</v>
      </c>
      <c r="CS18" s="594"/>
      <c r="CT18" s="594"/>
      <c r="CU18" s="594"/>
      <c r="CV18" s="594"/>
      <c r="CW18" s="594"/>
      <c r="CX18" s="594"/>
      <c r="CY18" s="595"/>
      <c r="CZ18" s="596" t="s">
        <v>219</v>
      </c>
      <c r="DA18" s="596"/>
      <c r="DB18" s="596"/>
      <c r="DC18" s="596"/>
      <c r="DD18" s="602" t="s">
        <v>219</v>
      </c>
      <c r="DE18" s="594"/>
      <c r="DF18" s="594"/>
      <c r="DG18" s="594"/>
      <c r="DH18" s="594"/>
      <c r="DI18" s="594"/>
      <c r="DJ18" s="594"/>
      <c r="DK18" s="594"/>
      <c r="DL18" s="594"/>
      <c r="DM18" s="594"/>
      <c r="DN18" s="594"/>
      <c r="DO18" s="594"/>
      <c r="DP18" s="595"/>
      <c r="DQ18" s="602" t="s">
        <v>219</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t="s">
        <v>219</v>
      </c>
      <c r="S19" s="594"/>
      <c r="T19" s="594"/>
      <c r="U19" s="594"/>
      <c r="V19" s="594"/>
      <c r="W19" s="594"/>
      <c r="X19" s="594"/>
      <c r="Y19" s="595"/>
      <c r="Z19" s="596" t="s">
        <v>219</v>
      </c>
      <c r="AA19" s="596"/>
      <c r="AB19" s="596"/>
      <c r="AC19" s="596"/>
      <c r="AD19" s="597" t="s">
        <v>219</v>
      </c>
      <c r="AE19" s="597"/>
      <c r="AF19" s="597"/>
      <c r="AG19" s="597"/>
      <c r="AH19" s="597"/>
      <c r="AI19" s="597"/>
      <c r="AJ19" s="597"/>
      <c r="AK19" s="597"/>
      <c r="AL19" s="598" t="s">
        <v>219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t="s">
        <v>219</v>
      </c>
      <c r="BH19" s="594"/>
      <c r="BI19" s="594"/>
      <c r="BJ19" s="594"/>
      <c r="BK19" s="594"/>
      <c r="BL19" s="594"/>
      <c r="BM19" s="594"/>
      <c r="BN19" s="595"/>
      <c r="BO19" s="596" t="s">
        <v>219</v>
      </c>
      <c r="BP19" s="596"/>
      <c r="BQ19" s="596"/>
      <c r="BR19" s="596"/>
      <c r="BS19" s="602" t="s">
        <v>219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219</v>
      </c>
      <c r="CS19" s="594"/>
      <c r="CT19" s="594"/>
      <c r="CU19" s="594"/>
      <c r="CV19" s="594"/>
      <c r="CW19" s="594"/>
      <c r="CX19" s="594"/>
      <c r="CY19" s="595"/>
      <c r="CZ19" s="596" t="s">
        <v>219</v>
      </c>
      <c r="DA19" s="596"/>
      <c r="DB19" s="596"/>
      <c r="DC19" s="596"/>
      <c r="DD19" s="602" t="s">
        <v>219</v>
      </c>
      <c r="DE19" s="594"/>
      <c r="DF19" s="594"/>
      <c r="DG19" s="594"/>
      <c r="DH19" s="594"/>
      <c r="DI19" s="594"/>
      <c r="DJ19" s="594"/>
      <c r="DK19" s="594"/>
      <c r="DL19" s="594"/>
      <c r="DM19" s="594"/>
      <c r="DN19" s="594"/>
      <c r="DO19" s="594"/>
      <c r="DP19" s="595"/>
      <c r="DQ19" s="602" t="s">
        <v>219</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4414029</v>
      </c>
      <c r="S20" s="594"/>
      <c r="T20" s="594"/>
      <c r="U20" s="594"/>
      <c r="V20" s="594"/>
      <c r="W20" s="594"/>
      <c r="X20" s="594"/>
      <c r="Y20" s="595"/>
      <c r="Z20" s="596">
        <v>68.2</v>
      </c>
      <c r="AA20" s="596"/>
      <c r="AB20" s="596"/>
      <c r="AC20" s="596"/>
      <c r="AD20" s="597">
        <v>4113821</v>
      </c>
      <c r="AE20" s="597"/>
      <c r="AF20" s="597"/>
      <c r="AG20" s="597"/>
      <c r="AH20" s="597"/>
      <c r="AI20" s="597"/>
      <c r="AJ20" s="597"/>
      <c r="AK20" s="597"/>
      <c r="AL20" s="598">
        <v>99.2</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t="s">
        <v>219</v>
      </c>
      <c r="BH20" s="594"/>
      <c r="BI20" s="594"/>
      <c r="BJ20" s="594"/>
      <c r="BK20" s="594"/>
      <c r="BL20" s="594"/>
      <c r="BM20" s="594"/>
      <c r="BN20" s="595"/>
      <c r="BO20" s="596" t="s">
        <v>219</v>
      </c>
      <c r="BP20" s="596"/>
      <c r="BQ20" s="596"/>
      <c r="BR20" s="596"/>
      <c r="BS20" s="602" t="s">
        <v>219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6365293</v>
      </c>
      <c r="CS20" s="594"/>
      <c r="CT20" s="594"/>
      <c r="CU20" s="594"/>
      <c r="CV20" s="594"/>
      <c r="CW20" s="594"/>
      <c r="CX20" s="594"/>
      <c r="CY20" s="595"/>
      <c r="CZ20" s="596">
        <v>100</v>
      </c>
      <c r="DA20" s="596"/>
      <c r="DB20" s="596"/>
      <c r="DC20" s="596"/>
      <c r="DD20" s="602">
        <v>445437</v>
      </c>
      <c r="DE20" s="594"/>
      <c r="DF20" s="594"/>
      <c r="DG20" s="594"/>
      <c r="DH20" s="594"/>
      <c r="DI20" s="594"/>
      <c r="DJ20" s="594"/>
      <c r="DK20" s="594"/>
      <c r="DL20" s="594"/>
      <c r="DM20" s="594"/>
      <c r="DN20" s="594"/>
      <c r="DO20" s="594"/>
      <c r="DP20" s="595"/>
      <c r="DQ20" s="602">
        <v>4867259</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2515</v>
      </c>
      <c r="S21" s="594"/>
      <c r="T21" s="594"/>
      <c r="U21" s="594"/>
      <c r="V21" s="594"/>
      <c r="W21" s="594"/>
      <c r="X21" s="594"/>
      <c r="Y21" s="595"/>
      <c r="Z21" s="596">
        <v>0</v>
      </c>
      <c r="AA21" s="596"/>
      <c r="AB21" s="596"/>
      <c r="AC21" s="596"/>
      <c r="AD21" s="597">
        <v>2515</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219</v>
      </c>
      <c r="BH21" s="594"/>
      <c r="BI21" s="594"/>
      <c r="BJ21" s="594"/>
      <c r="BK21" s="594"/>
      <c r="BL21" s="594"/>
      <c r="BM21" s="594"/>
      <c r="BN21" s="595"/>
      <c r="BO21" s="596" t="s">
        <v>219</v>
      </c>
      <c r="BP21" s="596"/>
      <c r="BQ21" s="596"/>
      <c r="BR21" s="596"/>
      <c r="BS21" s="602" t="s">
        <v>219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49357</v>
      </c>
      <c r="S22" s="594"/>
      <c r="T22" s="594"/>
      <c r="U22" s="594"/>
      <c r="V22" s="594"/>
      <c r="W22" s="594"/>
      <c r="X22" s="594"/>
      <c r="Y22" s="595"/>
      <c r="Z22" s="596">
        <v>0.8</v>
      </c>
      <c r="AA22" s="596"/>
      <c r="AB22" s="596"/>
      <c r="AC22" s="596"/>
      <c r="AD22" s="597" t="s">
        <v>219</v>
      </c>
      <c r="AE22" s="597"/>
      <c r="AF22" s="597"/>
      <c r="AG22" s="597"/>
      <c r="AH22" s="597"/>
      <c r="AI22" s="597"/>
      <c r="AJ22" s="597"/>
      <c r="AK22" s="597"/>
      <c r="AL22" s="598" t="s">
        <v>219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219</v>
      </c>
      <c r="BH22" s="594"/>
      <c r="BI22" s="594"/>
      <c r="BJ22" s="594"/>
      <c r="BK22" s="594"/>
      <c r="BL22" s="594"/>
      <c r="BM22" s="594"/>
      <c r="BN22" s="595"/>
      <c r="BO22" s="596" t="s">
        <v>219</v>
      </c>
      <c r="BP22" s="596"/>
      <c r="BQ22" s="596"/>
      <c r="BR22" s="596"/>
      <c r="BS22" s="602" t="s">
        <v>219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108824</v>
      </c>
      <c r="S23" s="594"/>
      <c r="T23" s="594"/>
      <c r="U23" s="594"/>
      <c r="V23" s="594"/>
      <c r="W23" s="594"/>
      <c r="X23" s="594"/>
      <c r="Y23" s="595"/>
      <c r="Z23" s="596">
        <v>1.7</v>
      </c>
      <c r="AA23" s="596"/>
      <c r="AB23" s="596"/>
      <c r="AC23" s="596"/>
      <c r="AD23" s="597">
        <v>24464</v>
      </c>
      <c r="AE23" s="597"/>
      <c r="AF23" s="597"/>
      <c r="AG23" s="597"/>
      <c r="AH23" s="597"/>
      <c r="AI23" s="597"/>
      <c r="AJ23" s="597"/>
      <c r="AK23" s="597"/>
      <c r="AL23" s="598">
        <v>0.6</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219</v>
      </c>
      <c r="BH23" s="594"/>
      <c r="BI23" s="594"/>
      <c r="BJ23" s="594"/>
      <c r="BK23" s="594"/>
      <c r="BL23" s="594"/>
      <c r="BM23" s="594"/>
      <c r="BN23" s="595"/>
      <c r="BO23" s="596" t="s">
        <v>219</v>
      </c>
      <c r="BP23" s="596"/>
      <c r="BQ23" s="596"/>
      <c r="BR23" s="596"/>
      <c r="BS23" s="602" t="s">
        <v>219</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72500</v>
      </c>
      <c r="S24" s="594"/>
      <c r="T24" s="594"/>
      <c r="U24" s="594"/>
      <c r="V24" s="594"/>
      <c r="W24" s="594"/>
      <c r="X24" s="594"/>
      <c r="Y24" s="595"/>
      <c r="Z24" s="596">
        <v>1.1000000000000001</v>
      </c>
      <c r="AA24" s="596"/>
      <c r="AB24" s="596"/>
      <c r="AC24" s="596"/>
      <c r="AD24" s="597" t="s">
        <v>219</v>
      </c>
      <c r="AE24" s="597"/>
      <c r="AF24" s="597"/>
      <c r="AG24" s="597"/>
      <c r="AH24" s="597"/>
      <c r="AI24" s="597"/>
      <c r="AJ24" s="597"/>
      <c r="AK24" s="597"/>
      <c r="AL24" s="598" t="s">
        <v>219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219</v>
      </c>
      <c r="BH24" s="594"/>
      <c r="BI24" s="594"/>
      <c r="BJ24" s="594"/>
      <c r="BK24" s="594"/>
      <c r="BL24" s="594"/>
      <c r="BM24" s="594"/>
      <c r="BN24" s="595"/>
      <c r="BO24" s="596" t="s">
        <v>219</v>
      </c>
      <c r="BP24" s="596"/>
      <c r="BQ24" s="596"/>
      <c r="BR24" s="596"/>
      <c r="BS24" s="602" t="s">
        <v>219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3515834</v>
      </c>
      <c r="CS24" s="583"/>
      <c r="CT24" s="583"/>
      <c r="CU24" s="583"/>
      <c r="CV24" s="583"/>
      <c r="CW24" s="583"/>
      <c r="CX24" s="583"/>
      <c r="CY24" s="584"/>
      <c r="CZ24" s="620">
        <v>55.2</v>
      </c>
      <c r="DA24" s="621"/>
      <c r="DB24" s="621"/>
      <c r="DC24" s="622"/>
      <c r="DD24" s="619">
        <v>2685888</v>
      </c>
      <c r="DE24" s="583"/>
      <c r="DF24" s="583"/>
      <c r="DG24" s="583"/>
      <c r="DH24" s="583"/>
      <c r="DI24" s="583"/>
      <c r="DJ24" s="583"/>
      <c r="DK24" s="584"/>
      <c r="DL24" s="619">
        <v>2682356</v>
      </c>
      <c r="DM24" s="583"/>
      <c r="DN24" s="583"/>
      <c r="DO24" s="583"/>
      <c r="DP24" s="583"/>
      <c r="DQ24" s="583"/>
      <c r="DR24" s="583"/>
      <c r="DS24" s="583"/>
      <c r="DT24" s="583"/>
      <c r="DU24" s="583"/>
      <c r="DV24" s="584"/>
      <c r="DW24" s="587">
        <v>59.7</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624080</v>
      </c>
      <c r="S25" s="594"/>
      <c r="T25" s="594"/>
      <c r="U25" s="594"/>
      <c r="V25" s="594"/>
      <c r="W25" s="594"/>
      <c r="X25" s="594"/>
      <c r="Y25" s="595"/>
      <c r="Z25" s="596">
        <v>9.6</v>
      </c>
      <c r="AA25" s="596"/>
      <c r="AB25" s="596"/>
      <c r="AC25" s="596"/>
      <c r="AD25" s="597" t="s">
        <v>219</v>
      </c>
      <c r="AE25" s="597"/>
      <c r="AF25" s="597"/>
      <c r="AG25" s="597"/>
      <c r="AH25" s="597"/>
      <c r="AI25" s="597"/>
      <c r="AJ25" s="597"/>
      <c r="AK25" s="597"/>
      <c r="AL25" s="598" t="s">
        <v>219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219</v>
      </c>
      <c r="BH25" s="594"/>
      <c r="BI25" s="594"/>
      <c r="BJ25" s="594"/>
      <c r="BK25" s="594"/>
      <c r="BL25" s="594"/>
      <c r="BM25" s="594"/>
      <c r="BN25" s="595"/>
      <c r="BO25" s="596" t="s">
        <v>219</v>
      </c>
      <c r="BP25" s="596"/>
      <c r="BQ25" s="596"/>
      <c r="BR25" s="596"/>
      <c r="BS25" s="602" t="s">
        <v>219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1607448</v>
      </c>
      <c r="CS25" s="625"/>
      <c r="CT25" s="625"/>
      <c r="CU25" s="625"/>
      <c r="CV25" s="625"/>
      <c r="CW25" s="625"/>
      <c r="CX25" s="625"/>
      <c r="CY25" s="626"/>
      <c r="CZ25" s="627">
        <v>25.3</v>
      </c>
      <c r="DA25" s="628"/>
      <c r="DB25" s="628"/>
      <c r="DC25" s="629"/>
      <c r="DD25" s="602">
        <v>1384749</v>
      </c>
      <c r="DE25" s="625"/>
      <c r="DF25" s="625"/>
      <c r="DG25" s="625"/>
      <c r="DH25" s="625"/>
      <c r="DI25" s="625"/>
      <c r="DJ25" s="625"/>
      <c r="DK25" s="626"/>
      <c r="DL25" s="602">
        <v>1381245</v>
      </c>
      <c r="DM25" s="625"/>
      <c r="DN25" s="625"/>
      <c r="DO25" s="625"/>
      <c r="DP25" s="625"/>
      <c r="DQ25" s="625"/>
      <c r="DR25" s="625"/>
      <c r="DS25" s="625"/>
      <c r="DT25" s="625"/>
      <c r="DU25" s="625"/>
      <c r="DV25" s="626"/>
      <c r="DW25" s="598">
        <v>30.8</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t="s">
        <v>219</v>
      </c>
      <c r="S26" s="594"/>
      <c r="T26" s="594"/>
      <c r="U26" s="594"/>
      <c r="V26" s="594"/>
      <c r="W26" s="594"/>
      <c r="X26" s="594"/>
      <c r="Y26" s="595"/>
      <c r="Z26" s="596" t="s">
        <v>219</v>
      </c>
      <c r="AA26" s="596"/>
      <c r="AB26" s="596"/>
      <c r="AC26" s="596"/>
      <c r="AD26" s="597" t="s">
        <v>219</v>
      </c>
      <c r="AE26" s="597"/>
      <c r="AF26" s="597"/>
      <c r="AG26" s="597"/>
      <c r="AH26" s="597"/>
      <c r="AI26" s="597"/>
      <c r="AJ26" s="597"/>
      <c r="AK26" s="597"/>
      <c r="AL26" s="598" t="s">
        <v>219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219</v>
      </c>
      <c r="BH26" s="594"/>
      <c r="BI26" s="594"/>
      <c r="BJ26" s="594"/>
      <c r="BK26" s="594"/>
      <c r="BL26" s="594"/>
      <c r="BM26" s="594"/>
      <c r="BN26" s="595"/>
      <c r="BO26" s="596" t="s">
        <v>219</v>
      </c>
      <c r="BP26" s="596"/>
      <c r="BQ26" s="596"/>
      <c r="BR26" s="596"/>
      <c r="BS26" s="602" t="s">
        <v>219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1048439</v>
      </c>
      <c r="CS26" s="594"/>
      <c r="CT26" s="594"/>
      <c r="CU26" s="594"/>
      <c r="CV26" s="594"/>
      <c r="CW26" s="594"/>
      <c r="CX26" s="594"/>
      <c r="CY26" s="595"/>
      <c r="CZ26" s="627">
        <v>16.5</v>
      </c>
      <c r="DA26" s="628"/>
      <c r="DB26" s="628"/>
      <c r="DC26" s="629"/>
      <c r="DD26" s="602">
        <v>933628</v>
      </c>
      <c r="DE26" s="594"/>
      <c r="DF26" s="594"/>
      <c r="DG26" s="594"/>
      <c r="DH26" s="594"/>
      <c r="DI26" s="594"/>
      <c r="DJ26" s="594"/>
      <c r="DK26" s="595"/>
      <c r="DL26" s="602" t="s">
        <v>207</v>
      </c>
      <c r="DM26" s="594"/>
      <c r="DN26" s="594"/>
      <c r="DO26" s="594"/>
      <c r="DP26" s="594"/>
      <c r="DQ26" s="594"/>
      <c r="DR26" s="594"/>
      <c r="DS26" s="594"/>
      <c r="DT26" s="594"/>
      <c r="DU26" s="594"/>
      <c r="DV26" s="595"/>
      <c r="DW26" s="598" t="s">
        <v>207</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342690</v>
      </c>
      <c r="S27" s="594"/>
      <c r="T27" s="594"/>
      <c r="U27" s="594"/>
      <c r="V27" s="594"/>
      <c r="W27" s="594"/>
      <c r="X27" s="594"/>
      <c r="Y27" s="595"/>
      <c r="Z27" s="596">
        <v>5.3</v>
      </c>
      <c r="AA27" s="596"/>
      <c r="AB27" s="596"/>
      <c r="AC27" s="596"/>
      <c r="AD27" s="597" t="s">
        <v>219</v>
      </c>
      <c r="AE27" s="597"/>
      <c r="AF27" s="597"/>
      <c r="AG27" s="597"/>
      <c r="AH27" s="597"/>
      <c r="AI27" s="597"/>
      <c r="AJ27" s="597"/>
      <c r="AK27" s="597"/>
      <c r="AL27" s="598" t="s">
        <v>219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2116979</v>
      </c>
      <c r="BH27" s="594"/>
      <c r="BI27" s="594"/>
      <c r="BJ27" s="594"/>
      <c r="BK27" s="594"/>
      <c r="BL27" s="594"/>
      <c r="BM27" s="594"/>
      <c r="BN27" s="595"/>
      <c r="BO27" s="596">
        <v>100</v>
      </c>
      <c r="BP27" s="596"/>
      <c r="BQ27" s="596"/>
      <c r="BR27" s="596"/>
      <c r="BS27" s="602" t="s">
        <v>219</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815934</v>
      </c>
      <c r="CS27" s="625"/>
      <c r="CT27" s="625"/>
      <c r="CU27" s="625"/>
      <c r="CV27" s="625"/>
      <c r="CW27" s="625"/>
      <c r="CX27" s="625"/>
      <c r="CY27" s="626"/>
      <c r="CZ27" s="627">
        <v>12.8</v>
      </c>
      <c r="DA27" s="628"/>
      <c r="DB27" s="628"/>
      <c r="DC27" s="629"/>
      <c r="DD27" s="602">
        <v>217103</v>
      </c>
      <c r="DE27" s="625"/>
      <c r="DF27" s="625"/>
      <c r="DG27" s="625"/>
      <c r="DH27" s="625"/>
      <c r="DI27" s="625"/>
      <c r="DJ27" s="625"/>
      <c r="DK27" s="626"/>
      <c r="DL27" s="602">
        <v>217103</v>
      </c>
      <c r="DM27" s="625"/>
      <c r="DN27" s="625"/>
      <c r="DO27" s="625"/>
      <c r="DP27" s="625"/>
      <c r="DQ27" s="625"/>
      <c r="DR27" s="625"/>
      <c r="DS27" s="625"/>
      <c r="DT27" s="625"/>
      <c r="DU27" s="625"/>
      <c r="DV27" s="626"/>
      <c r="DW27" s="598">
        <v>4.8</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7943</v>
      </c>
      <c r="S28" s="594"/>
      <c r="T28" s="594"/>
      <c r="U28" s="594"/>
      <c r="V28" s="594"/>
      <c r="W28" s="594"/>
      <c r="X28" s="594"/>
      <c r="Y28" s="595"/>
      <c r="Z28" s="596">
        <v>0.1</v>
      </c>
      <c r="AA28" s="596"/>
      <c r="AB28" s="596"/>
      <c r="AC28" s="596"/>
      <c r="AD28" s="597">
        <v>5281</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1092452</v>
      </c>
      <c r="CS28" s="594"/>
      <c r="CT28" s="594"/>
      <c r="CU28" s="594"/>
      <c r="CV28" s="594"/>
      <c r="CW28" s="594"/>
      <c r="CX28" s="594"/>
      <c r="CY28" s="595"/>
      <c r="CZ28" s="627">
        <v>17.2</v>
      </c>
      <c r="DA28" s="628"/>
      <c r="DB28" s="628"/>
      <c r="DC28" s="629"/>
      <c r="DD28" s="602">
        <v>1084036</v>
      </c>
      <c r="DE28" s="594"/>
      <c r="DF28" s="594"/>
      <c r="DG28" s="594"/>
      <c r="DH28" s="594"/>
      <c r="DI28" s="594"/>
      <c r="DJ28" s="594"/>
      <c r="DK28" s="595"/>
      <c r="DL28" s="602">
        <v>1084008</v>
      </c>
      <c r="DM28" s="594"/>
      <c r="DN28" s="594"/>
      <c r="DO28" s="594"/>
      <c r="DP28" s="594"/>
      <c r="DQ28" s="594"/>
      <c r="DR28" s="594"/>
      <c r="DS28" s="594"/>
      <c r="DT28" s="594"/>
      <c r="DU28" s="594"/>
      <c r="DV28" s="595"/>
      <c r="DW28" s="598">
        <v>24.1</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10654</v>
      </c>
      <c r="S29" s="594"/>
      <c r="T29" s="594"/>
      <c r="U29" s="594"/>
      <c r="V29" s="594"/>
      <c r="W29" s="594"/>
      <c r="X29" s="594"/>
      <c r="Y29" s="595"/>
      <c r="Z29" s="596">
        <v>0.2</v>
      </c>
      <c r="AA29" s="596"/>
      <c r="AB29" s="596"/>
      <c r="AC29" s="596"/>
      <c r="AD29" s="597" t="s">
        <v>219</v>
      </c>
      <c r="AE29" s="597"/>
      <c r="AF29" s="597"/>
      <c r="AG29" s="597"/>
      <c r="AH29" s="597"/>
      <c r="AI29" s="597"/>
      <c r="AJ29" s="597"/>
      <c r="AK29" s="597"/>
      <c r="AL29" s="598" t="s">
        <v>219</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1090940</v>
      </c>
      <c r="CS29" s="625"/>
      <c r="CT29" s="625"/>
      <c r="CU29" s="625"/>
      <c r="CV29" s="625"/>
      <c r="CW29" s="625"/>
      <c r="CX29" s="625"/>
      <c r="CY29" s="626"/>
      <c r="CZ29" s="627">
        <v>17.100000000000001</v>
      </c>
      <c r="DA29" s="628"/>
      <c r="DB29" s="628"/>
      <c r="DC29" s="629"/>
      <c r="DD29" s="602">
        <v>1082524</v>
      </c>
      <c r="DE29" s="625"/>
      <c r="DF29" s="625"/>
      <c r="DG29" s="625"/>
      <c r="DH29" s="625"/>
      <c r="DI29" s="625"/>
      <c r="DJ29" s="625"/>
      <c r="DK29" s="626"/>
      <c r="DL29" s="602">
        <v>1082496</v>
      </c>
      <c r="DM29" s="625"/>
      <c r="DN29" s="625"/>
      <c r="DO29" s="625"/>
      <c r="DP29" s="625"/>
      <c r="DQ29" s="625"/>
      <c r="DR29" s="625"/>
      <c r="DS29" s="625"/>
      <c r="DT29" s="625"/>
      <c r="DU29" s="625"/>
      <c r="DV29" s="626"/>
      <c r="DW29" s="598">
        <v>24.1</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t="s">
        <v>219</v>
      </c>
      <c r="S30" s="594"/>
      <c r="T30" s="594"/>
      <c r="U30" s="594"/>
      <c r="V30" s="594"/>
      <c r="W30" s="594"/>
      <c r="X30" s="594"/>
      <c r="Y30" s="595"/>
      <c r="Z30" s="596" t="s">
        <v>219</v>
      </c>
      <c r="AA30" s="596"/>
      <c r="AB30" s="596"/>
      <c r="AC30" s="596"/>
      <c r="AD30" s="597" t="s">
        <v>219</v>
      </c>
      <c r="AE30" s="597"/>
      <c r="AF30" s="597"/>
      <c r="AG30" s="597"/>
      <c r="AH30" s="597"/>
      <c r="AI30" s="597"/>
      <c r="AJ30" s="597"/>
      <c r="AK30" s="597"/>
      <c r="AL30" s="598" t="s">
        <v>219</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98.7</v>
      </c>
      <c r="BH30" s="652"/>
      <c r="BI30" s="652"/>
      <c r="BJ30" s="652"/>
      <c r="BK30" s="652"/>
      <c r="BL30" s="652"/>
      <c r="BM30" s="588">
        <v>95.3</v>
      </c>
      <c r="BN30" s="652"/>
      <c r="BO30" s="652"/>
      <c r="BP30" s="652"/>
      <c r="BQ30" s="653"/>
      <c r="BR30" s="651">
        <v>99</v>
      </c>
      <c r="BS30" s="652"/>
      <c r="BT30" s="652"/>
      <c r="BU30" s="652"/>
      <c r="BV30" s="652"/>
      <c r="BW30" s="652"/>
      <c r="BX30" s="588">
        <v>95.4</v>
      </c>
      <c r="BY30" s="652"/>
      <c r="BZ30" s="652"/>
      <c r="CA30" s="652"/>
      <c r="CB30" s="653"/>
      <c r="CD30" s="656"/>
      <c r="CE30" s="657"/>
      <c r="CF30" s="607" t="s">
        <v>291</v>
      </c>
      <c r="CG30" s="608"/>
      <c r="CH30" s="608"/>
      <c r="CI30" s="608"/>
      <c r="CJ30" s="608"/>
      <c r="CK30" s="608"/>
      <c r="CL30" s="608"/>
      <c r="CM30" s="608"/>
      <c r="CN30" s="608"/>
      <c r="CO30" s="608"/>
      <c r="CP30" s="608"/>
      <c r="CQ30" s="609"/>
      <c r="CR30" s="593">
        <v>926848</v>
      </c>
      <c r="CS30" s="594"/>
      <c r="CT30" s="594"/>
      <c r="CU30" s="594"/>
      <c r="CV30" s="594"/>
      <c r="CW30" s="594"/>
      <c r="CX30" s="594"/>
      <c r="CY30" s="595"/>
      <c r="CZ30" s="627">
        <v>14.6</v>
      </c>
      <c r="DA30" s="628"/>
      <c r="DB30" s="628"/>
      <c r="DC30" s="629"/>
      <c r="DD30" s="602">
        <v>919390</v>
      </c>
      <c r="DE30" s="594"/>
      <c r="DF30" s="594"/>
      <c r="DG30" s="594"/>
      <c r="DH30" s="594"/>
      <c r="DI30" s="594"/>
      <c r="DJ30" s="594"/>
      <c r="DK30" s="595"/>
      <c r="DL30" s="602">
        <v>919362</v>
      </c>
      <c r="DM30" s="594"/>
      <c r="DN30" s="594"/>
      <c r="DO30" s="594"/>
      <c r="DP30" s="594"/>
      <c r="DQ30" s="594"/>
      <c r="DR30" s="594"/>
      <c r="DS30" s="594"/>
      <c r="DT30" s="594"/>
      <c r="DU30" s="594"/>
      <c r="DV30" s="595"/>
      <c r="DW30" s="598">
        <v>20.5</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173705</v>
      </c>
      <c r="S31" s="594"/>
      <c r="T31" s="594"/>
      <c r="U31" s="594"/>
      <c r="V31" s="594"/>
      <c r="W31" s="594"/>
      <c r="X31" s="594"/>
      <c r="Y31" s="595"/>
      <c r="Z31" s="596">
        <v>2.7</v>
      </c>
      <c r="AA31" s="596"/>
      <c r="AB31" s="596"/>
      <c r="AC31" s="596"/>
      <c r="AD31" s="597" t="s">
        <v>219</v>
      </c>
      <c r="AE31" s="597"/>
      <c r="AF31" s="597"/>
      <c r="AG31" s="597"/>
      <c r="AH31" s="597"/>
      <c r="AI31" s="597"/>
      <c r="AJ31" s="597"/>
      <c r="AK31" s="597"/>
      <c r="AL31" s="598" t="s">
        <v>219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98.7</v>
      </c>
      <c r="BH31" s="625"/>
      <c r="BI31" s="625"/>
      <c r="BJ31" s="625"/>
      <c r="BK31" s="625"/>
      <c r="BL31" s="625"/>
      <c r="BM31" s="599">
        <v>96.4</v>
      </c>
      <c r="BN31" s="649"/>
      <c r="BO31" s="649"/>
      <c r="BP31" s="649"/>
      <c r="BQ31" s="650"/>
      <c r="BR31" s="648">
        <v>99.1</v>
      </c>
      <c r="BS31" s="625"/>
      <c r="BT31" s="625"/>
      <c r="BU31" s="625"/>
      <c r="BV31" s="625"/>
      <c r="BW31" s="625"/>
      <c r="BX31" s="599">
        <v>96.6</v>
      </c>
      <c r="BY31" s="649"/>
      <c r="BZ31" s="649"/>
      <c r="CA31" s="649"/>
      <c r="CB31" s="650"/>
      <c r="CD31" s="656"/>
      <c r="CE31" s="657"/>
      <c r="CF31" s="607" t="s">
        <v>295</v>
      </c>
      <c r="CG31" s="608"/>
      <c r="CH31" s="608"/>
      <c r="CI31" s="608"/>
      <c r="CJ31" s="608"/>
      <c r="CK31" s="608"/>
      <c r="CL31" s="608"/>
      <c r="CM31" s="608"/>
      <c r="CN31" s="608"/>
      <c r="CO31" s="608"/>
      <c r="CP31" s="608"/>
      <c r="CQ31" s="609"/>
      <c r="CR31" s="593">
        <v>164092</v>
      </c>
      <c r="CS31" s="625"/>
      <c r="CT31" s="625"/>
      <c r="CU31" s="625"/>
      <c r="CV31" s="625"/>
      <c r="CW31" s="625"/>
      <c r="CX31" s="625"/>
      <c r="CY31" s="626"/>
      <c r="CZ31" s="627">
        <v>2.6</v>
      </c>
      <c r="DA31" s="628"/>
      <c r="DB31" s="628"/>
      <c r="DC31" s="629"/>
      <c r="DD31" s="602">
        <v>163134</v>
      </c>
      <c r="DE31" s="625"/>
      <c r="DF31" s="625"/>
      <c r="DG31" s="625"/>
      <c r="DH31" s="625"/>
      <c r="DI31" s="625"/>
      <c r="DJ31" s="625"/>
      <c r="DK31" s="626"/>
      <c r="DL31" s="602">
        <v>163134</v>
      </c>
      <c r="DM31" s="625"/>
      <c r="DN31" s="625"/>
      <c r="DO31" s="625"/>
      <c r="DP31" s="625"/>
      <c r="DQ31" s="625"/>
      <c r="DR31" s="625"/>
      <c r="DS31" s="625"/>
      <c r="DT31" s="625"/>
      <c r="DU31" s="625"/>
      <c r="DV31" s="626"/>
      <c r="DW31" s="598">
        <v>3.6</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57155</v>
      </c>
      <c r="S32" s="594"/>
      <c r="T32" s="594"/>
      <c r="U32" s="594"/>
      <c r="V32" s="594"/>
      <c r="W32" s="594"/>
      <c r="X32" s="594"/>
      <c r="Y32" s="595"/>
      <c r="Z32" s="596">
        <v>0.9</v>
      </c>
      <c r="AA32" s="596"/>
      <c r="AB32" s="596"/>
      <c r="AC32" s="596"/>
      <c r="AD32" s="597">
        <v>89</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98.5</v>
      </c>
      <c r="BH32" s="661"/>
      <c r="BI32" s="661"/>
      <c r="BJ32" s="661"/>
      <c r="BK32" s="661"/>
      <c r="BL32" s="661"/>
      <c r="BM32" s="662">
        <v>93.2</v>
      </c>
      <c r="BN32" s="661"/>
      <c r="BO32" s="661"/>
      <c r="BP32" s="661"/>
      <c r="BQ32" s="663"/>
      <c r="BR32" s="660">
        <v>98.7</v>
      </c>
      <c r="BS32" s="661"/>
      <c r="BT32" s="661"/>
      <c r="BU32" s="661"/>
      <c r="BV32" s="661"/>
      <c r="BW32" s="661"/>
      <c r="BX32" s="662">
        <v>93.3</v>
      </c>
      <c r="BY32" s="661"/>
      <c r="BZ32" s="661"/>
      <c r="CA32" s="661"/>
      <c r="CB32" s="663"/>
      <c r="CD32" s="658"/>
      <c r="CE32" s="659"/>
      <c r="CF32" s="607" t="s">
        <v>298</v>
      </c>
      <c r="CG32" s="608"/>
      <c r="CH32" s="608"/>
      <c r="CI32" s="608"/>
      <c r="CJ32" s="608"/>
      <c r="CK32" s="608"/>
      <c r="CL32" s="608"/>
      <c r="CM32" s="608"/>
      <c r="CN32" s="608"/>
      <c r="CO32" s="608"/>
      <c r="CP32" s="608"/>
      <c r="CQ32" s="609"/>
      <c r="CR32" s="593">
        <v>1512</v>
      </c>
      <c r="CS32" s="594"/>
      <c r="CT32" s="594"/>
      <c r="CU32" s="594"/>
      <c r="CV32" s="594"/>
      <c r="CW32" s="594"/>
      <c r="CX32" s="594"/>
      <c r="CY32" s="595"/>
      <c r="CZ32" s="627">
        <v>0</v>
      </c>
      <c r="DA32" s="628"/>
      <c r="DB32" s="628"/>
      <c r="DC32" s="629"/>
      <c r="DD32" s="602">
        <v>1512</v>
      </c>
      <c r="DE32" s="594"/>
      <c r="DF32" s="594"/>
      <c r="DG32" s="594"/>
      <c r="DH32" s="594"/>
      <c r="DI32" s="594"/>
      <c r="DJ32" s="594"/>
      <c r="DK32" s="595"/>
      <c r="DL32" s="602">
        <v>1512</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609882</v>
      </c>
      <c r="S33" s="594"/>
      <c r="T33" s="594"/>
      <c r="U33" s="594"/>
      <c r="V33" s="594"/>
      <c r="W33" s="594"/>
      <c r="X33" s="594"/>
      <c r="Y33" s="595"/>
      <c r="Z33" s="596">
        <v>9.4</v>
      </c>
      <c r="AA33" s="596"/>
      <c r="AB33" s="596"/>
      <c r="AC33" s="596"/>
      <c r="AD33" s="597" t="s">
        <v>219</v>
      </c>
      <c r="AE33" s="597"/>
      <c r="AF33" s="597"/>
      <c r="AG33" s="597"/>
      <c r="AH33" s="597"/>
      <c r="AI33" s="597"/>
      <c r="AJ33" s="597"/>
      <c r="AK33" s="597"/>
      <c r="AL33" s="598" t="s">
        <v>219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2404022</v>
      </c>
      <c r="CS33" s="625"/>
      <c r="CT33" s="625"/>
      <c r="CU33" s="625"/>
      <c r="CV33" s="625"/>
      <c r="CW33" s="625"/>
      <c r="CX33" s="625"/>
      <c r="CY33" s="626"/>
      <c r="CZ33" s="627">
        <v>37.799999999999997</v>
      </c>
      <c r="DA33" s="628"/>
      <c r="DB33" s="628"/>
      <c r="DC33" s="629"/>
      <c r="DD33" s="602">
        <v>2088187</v>
      </c>
      <c r="DE33" s="625"/>
      <c r="DF33" s="625"/>
      <c r="DG33" s="625"/>
      <c r="DH33" s="625"/>
      <c r="DI33" s="625"/>
      <c r="DJ33" s="625"/>
      <c r="DK33" s="626"/>
      <c r="DL33" s="602">
        <v>1762880</v>
      </c>
      <c r="DM33" s="625"/>
      <c r="DN33" s="625"/>
      <c r="DO33" s="625"/>
      <c r="DP33" s="625"/>
      <c r="DQ33" s="625"/>
      <c r="DR33" s="625"/>
      <c r="DS33" s="625"/>
      <c r="DT33" s="625"/>
      <c r="DU33" s="625"/>
      <c r="DV33" s="626"/>
      <c r="DW33" s="598">
        <v>39.299999999999997</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219</v>
      </c>
      <c r="S34" s="594"/>
      <c r="T34" s="594"/>
      <c r="U34" s="594"/>
      <c r="V34" s="594"/>
      <c r="W34" s="594"/>
      <c r="X34" s="594"/>
      <c r="Y34" s="595"/>
      <c r="Z34" s="596" t="s">
        <v>219</v>
      </c>
      <c r="AA34" s="596"/>
      <c r="AB34" s="596"/>
      <c r="AC34" s="596"/>
      <c r="AD34" s="597" t="s">
        <v>219</v>
      </c>
      <c r="AE34" s="597"/>
      <c r="AF34" s="597"/>
      <c r="AG34" s="597"/>
      <c r="AH34" s="597"/>
      <c r="AI34" s="597"/>
      <c r="AJ34" s="597"/>
      <c r="AK34" s="597"/>
      <c r="AL34" s="598" t="s">
        <v>219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853176</v>
      </c>
      <c r="CS34" s="594"/>
      <c r="CT34" s="594"/>
      <c r="CU34" s="594"/>
      <c r="CV34" s="594"/>
      <c r="CW34" s="594"/>
      <c r="CX34" s="594"/>
      <c r="CY34" s="595"/>
      <c r="CZ34" s="627">
        <v>13.4</v>
      </c>
      <c r="DA34" s="628"/>
      <c r="DB34" s="628"/>
      <c r="DC34" s="629"/>
      <c r="DD34" s="602">
        <v>698237</v>
      </c>
      <c r="DE34" s="594"/>
      <c r="DF34" s="594"/>
      <c r="DG34" s="594"/>
      <c r="DH34" s="594"/>
      <c r="DI34" s="594"/>
      <c r="DJ34" s="594"/>
      <c r="DK34" s="595"/>
      <c r="DL34" s="602">
        <v>631807</v>
      </c>
      <c r="DM34" s="594"/>
      <c r="DN34" s="594"/>
      <c r="DO34" s="594"/>
      <c r="DP34" s="594"/>
      <c r="DQ34" s="594"/>
      <c r="DR34" s="594"/>
      <c r="DS34" s="594"/>
      <c r="DT34" s="594"/>
      <c r="DU34" s="594"/>
      <c r="DV34" s="595"/>
      <c r="DW34" s="598">
        <v>14.1</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345069</v>
      </c>
      <c r="S35" s="594"/>
      <c r="T35" s="594"/>
      <c r="U35" s="594"/>
      <c r="V35" s="594"/>
      <c r="W35" s="594"/>
      <c r="X35" s="594"/>
      <c r="Y35" s="595"/>
      <c r="Z35" s="596">
        <v>5.3</v>
      </c>
      <c r="AA35" s="596"/>
      <c r="AB35" s="596"/>
      <c r="AC35" s="596"/>
      <c r="AD35" s="597" t="s">
        <v>219</v>
      </c>
      <c r="AE35" s="597"/>
      <c r="AF35" s="597"/>
      <c r="AG35" s="597"/>
      <c r="AH35" s="597"/>
      <c r="AI35" s="597"/>
      <c r="AJ35" s="597"/>
      <c r="AK35" s="597"/>
      <c r="AL35" s="598" t="s">
        <v>219</v>
      </c>
      <c r="AM35" s="599"/>
      <c r="AN35" s="599"/>
      <c r="AO35" s="600"/>
      <c r="AP35" s="186"/>
      <c r="AQ35" s="604" t="s">
        <v>306</v>
      </c>
      <c r="AR35" s="605"/>
      <c r="AS35" s="605"/>
      <c r="AT35" s="605"/>
      <c r="AU35" s="605"/>
      <c r="AV35" s="605"/>
      <c r="AW35" s="605"/>
      <c r="AX35" s="605"/>
      <c r="AY35" s="606"/>
      <c r="AZ35" s="582">
        <v>883655</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32673</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24902</v>
      </c>
      <c r="CS35" s="625"/>
      <c r="CT35" s="625"/>
      <c r="CU35" s="625"/>
      <c r="CV35" s="625"/>
      <c r="CW35" s="625"/>
      <c r="CX35" s="625"/>
      <c r="CY35" s="626"/>
      <c r="CZ35" s="627">
        <v>0.4</v>
      </c>
      <c r="DA35" s="628"/>
      <c r="DB35" s="628"/>
      <c r="DC35" s="629"/>
      <c r="DD35" s="602">
        <v>11811</v>
      </c>
      <c r="DE35" s="625"/>
      <c r="DF35" s="625"/>
      <c r="DG35" s="625"/>
      <c r="DH35" s="625"/>
      <c r="DI35" s="625"/>
      <c r="DJ35" s="625"/>
      <c r="DK35" s="626"/>
      <c r="DL35" s="602">
        <v>11811</v>
      </c>
      <c r="DM35" s="625"/>
      <c r="DN35" s="625"/>
      <c r="DO35" s="625"/>
      <c r="DP35" s="625"/>
      <c r="DQ35" s="625"/>
      <c r="DR35" s="625"/>
      <c r="DS35" s="625"/>
      <c r="DT35" s="625"/>
      <c r="DU35" s="625"/>
      <c r="DV35" s="626"/>
      <c r="DW35" s="598">
        <v>0.3</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6473334</v>
      </c>
      <c r="S36" s="666"/>
      <c r="T36" s="666"/>
      <c r="U36" s="666"/>
      <c r="V36" s="666"/>
      <c r="W36" s="666"/>
      <c r="X36" s="666"/>
      <c r="Y36" s="667"/>
      <c r="Z36" s="668">
        <v>100</v>
      </c>
      <c r="AA36" s="668"/>
      <c r="AB36" s="668"/>
      <c r="AC36" s="668"/>
      <c r="AD36" s="669">
        <v>4146170</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292012</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11790</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645250</v>
      </c>
      <c r="CS36" s="594"/>
      <c r="CT36" s="594"/>
      <c r="CU36" s="594"/>
      <c r="CV36" s="594"/>
      <c r="CW36" s="594"/>
      <c r="CX36" s="594"/>
      <c r="CY36" s="595"/>
      <c r="CZ36" s="627">
        <v>10.1</v>
      </c>
      <c r="DA36" s="628"/>
      <c r="DB36" s="628"/>
      <c r="DC36" s="629"/>
      <c r="DD36" s="602">
        <v>591477</v>
      </c>
      <c r="DE36" s="594"/>
      <c r="DF36" s="594"/>
      <c r="DG36" s="594"/>
      <c r="DH36" s="594"/>
      <c r="DI36" s="594"/>
      <c r="DJ36" s="594"/>
      <c r="DK36" s="595"/>
      <c r="DL36" s="602">
        <v>510427</v>
      </c>
      <c r="DM36" s="594"/>
      <c r="DN36" s="594"/>
      <c r="DO36" s="594"/>
      <c r="DP36" s="594"/>
      <c r="DQ36" s="594"/>
      <c r="DR36" s="594"/>
      <c r="DS36" s="594"/>
      <c r="DT36" s="594"/>
      <c r="DU36" s="594"/>
      <c r="DV36" s="595"/>
      <c r="DW36" s="598">
        <v>11.4</v>
      </c>
      <c r="DX36" s="623"/>
      <c r="DY36" s="623"/>
      <c r="DZ36" s="623"/>
      <c r="EA36" s="623"/>
      <c r="EB36" s="623"/>
      <c r="EC36" s="624"/>
    </row>
    <row r="37" spans="2:133" ht="11.25" customHeight="1">
      <c r="AQ37" s="672" t="s">
        <v>313</v>
      </c>
      <c r="AR37" s="673"/>
      <c r="AS37" s="673"/>
      <c r="AT37" s="673"/>
      <c r="AU37" s="673"/>
      <c r="AV37" s="673"/>
      <c r="AW37" s="673"/>
      <c r="AX37" s="673"/>
      <c r="AY37" s="674"/>
      <c r="AZ37" s="593">
        <v>13178</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2877</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446289</v>
      </c>
      <c r="CS37" s="625"/>
      <c r="CT37" s="625"/>
      <c r="CU37" s="625"/>
      <c r="CV37" s="625"/>
      <c r="CW37" s="625"/>
      <c r="CX37" s="625"/>
      <c r="CY37" s="626"/>
      <c r="CZ37" s="627">
        <v>7</v>
      </c>
      <c r="DA37" s="628"/>
      <c r="DB37" s="628"/>
      <c r="DC37" s="629"/>
      <c r="DD37" s="602">
        <v>446289</v>
      </c>
      <c r="DE37" s="625"/>
      <c r="DF37" s="625"/>
      <c r="DG37" s="625"/>
      <c r="DH37" s="625"/>
      <c r="DI37" s="625"/>
      <c r="DJ37" s="625"/>
      <c r="DK37" s="626"/>
      <c r="DL37" s="602">
        <v>427096</v>
      </c>
      <c r="DM37" s="625"/>
      <c r="DN37" s="625"/>
      <c r="DO37" s="625"/>
      <c r="DP37" s="625"/>
      <c r="DQ37" s="625"/>
      <c r="DR37" s="625"/>
      <c r="DS37" s="625"/>
      <c r="DT37" s="625"/>
      <c r="DU37" s="625"/>
      <c r="DV37" s="626"/>
      <c r="DW37" s="598">
        <v>9.5</v>
      </c>
      <c r="DX37" s="623"/>
      <c r="DY37" s="623"/>
      <c r="DZ37" s="623"/>
      <c r="EA37" s="623"/>
      <c r="EB37" s="623"/>
      <c r="EC37" s="624"/>
    </row>
    <row r="38" spans="2:133" ht="11.25" customHeight="1">
      <c r="AQ38" s="672" t="s">
        <v>316</v>
      </c>
      <c r="AR38" s="673"/>
      <c r="AS38" s="673"/>
      <c r="AT38" s="673"/>
      <c r="AU38" s="673"/>
      <c r="AV38" s="673"/>
      <c r="AW38" s="673"/>
      <c r="AX38" s="673"/>
      <c r="AY38" s="674"/>
      <c r="AZ38" s="593">
        <v>4500</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4979</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879155</v>
      </c>
      <c r="CS38" s="594"/>
      <c r="CT38" s="594"/>
      <c r="CU38" s="594"/>
      <c r="CV38" s="594"/>
      <c r="CW38" s="594"/>
      <c r="CX38" s="594"/>
      <c r="CY38" s="595"/>
      <c r="CZ38" s="627">
        <v>13.8</v>
      </c>
      <c r="DA38" s="628"/>
      <c r="DB38" s="628"/>
      <c r="DC38" s="629"/>
      <c r="DD38" s="602">
        <v>786662</v>
      </c>
      <c r="DE38" s="594"/>
      <c r="DF38" s="594"/>
      <c r="DG38" s="594"/>
      <c r="DH38" s="594"/>
      <c r="DI38" s="594"/>
      <c r="DJ38" s="594"/>
      <c r="DK38" s="595"/>
      <c r="DL38" s="602">
        <v>608835</v>
      </c>
      <c r="DM38" s="594"/>
      <c r="DN38" s="594"/>
      <c r="DO38" s="594"/>
      <c r="DP38" s="594"/>
      <c r="DQ38" s="594"/>
      <c r="DR38" s="594"/>
      <c r="DS38" s="594"/>
      <c r="DT38" s="594"/>
      <c r="DU38" s="594"/>
      <c r="DV38" s="595"/>
      <c r="DW38" s="598">
        <v>13.6</v>
      </c>
      <c r="DX38" s="623"/>
      <c r="DY38" s="623"/>
      <c r="DZ38" s="623"/>
      <c r="EA38" s="623"/>
      <c r="EB38" s="623"/>
      <c r="EC38" s="624"/>
    </row>
    <row r="39" spans="2:133" ht="11.25" customHeight="1">
      <c r="AQ39" s="672" t="s">
        <v>319</v>
      </c>
      <c r="AR39" s="673"/>
      <c r="AS39" s="673"/>
      <c r="AT39" s="673"/>
      <c r="AU39" s="673"/>
      <c r="AV39" s="673"/>
      <c r="AW39" s="673"/>
      <c r="AX39" s="673"/>
      <c r="AY39" s="674"/>
      <c r="AZ39" s="593" t="s">
        <v>219</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102</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1179</v>
      </c>
      <c r="CS39" s="625"/>
      <c r="CT39" s="625"/>
      <c r="CU39" s="625"/>
      <c r="CV39" s="625"/>
      <c r="CW39" s="625"/>
      <c r="CX39" s="625"/>
      <c r="CY39" s="626"/>
      <c r="CZ39" s="627">
        <v>0</v>
      </c>
      <c r="DA39" s="628"/>
      <c r="DB39" s="628"/>
      <c r="DC39" s="629"/>
      <c r="DD39" s="602" t="s">
        <v>219</v>
      </c>
      <c r="DE39" s="625"/>
      <c r="DF39" s="625"/>
      <c r="DG39" s="625"/>
      <c r="DH39" s="625"/>
      <c r="DI39" s="625"/>
      <c r="DJ39" s="625"/>
      <c r="DK39" s="626"/>
      <c r="DL39" s="602" t="s">
        <v>219</v>
      </c>
      <c r="DM39" s="625"/>
      <c r="DN39" s="625"/>
      <c r="DO39" s="625"/>
      <c r="DP39" s="625"/>
      <c r="DQ39" s="625"/>
      <c r="DR39" s="625"/>
      <c r="DS39" s="625"/>
      <c r="DT39" s="625"/>
      <c r="DU39" s="625"/>
      <c r="DV39" s="626"/>
      <c r="DW39" s="598" t="s">
        <v>219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117764</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74</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360</v>
      </c>
      <c r="CS40" s="594"/>
      <c r="CT40" s="594"/>
      <c r="CU40" s="594"/>
      <c r="CV40" s="594"/>
      <c r="CW40" s="594"/>
      <c r="CX40" s="594"/>
      <c r="CY40" s="595"/>
      <c r="CZ40" s="627">
        <v>0</v>
      </c>
      <c r="DA40" s="628"/>
      <c r="DB40" s="628"/>
      <c r="DC40" s="629"/>
      <c r="DD40" s="602" t="s">
        <v>219</v>
      </c>
      <c r="DE40" s="594"/>
      <c r="DF40" s="594"/>
      <c r="DG40" s="594"/>
      <c r="DH40" s="594"/>
      <c r="DI40" s="594"/>
      <c r="DJ40" s="594"/>
      <c r="DK40" s="595"/>
      <c r="DL40" s="602" t="s">
        <v>219</v>
      </c>
      <c r="DM40" s="594"/>
      <c r="DN40" s="594"/>
      <c r="DO40" s="594"/>
      <c r="DP40" s="594"/>
      <c r="DQ40" s="594"/>
      <c r="DR40" s="594"/>
      <c r="DS40" s="594"/>
      <c r="DT40" s="594"/>
      <c r="DU40" s="594"/>
      <c r="DV40" s="595"/>
      <c r="DW40" s="598" t="s">
        <v>219</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456201</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309</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207</v>
      </c>
      <c r="CS41" s="625"/>
      <c r="CT41" s="625"/>
      <c r="CU41" s="625"/>
      <c r="CV41" s="625"/>
      <c r="CW41" s="625"/>
      <c r="CX41" s="625"/>
      <c r="CY41" s="626"/>
      <c r="CZ41" s="627" t="s">
        <v>207</v>
      </c>
      <c r="DA41" s="628"/>
      <c r="DB41" s="628"/>
      <c r="DC41" s="629"/>
      <c r="DD41" s="602" t="s">
        <v>207</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445437</v>
      </c>
      <c r="CS42" s="594"/>
      <c r="CT42" s="594"/>
      <c r="CU42" s="594"/>
      <c r="CV42" s="594"/>
      <c r="CW42" s="594"/>
      <c r="CX42" s="594"/>
      <c r="CY42" s="595"/>
      <c r="CZ42" s="627">
        <v>7</v>
      </c>
      <c r="DA42" s="676"/>
      <c r="DB42" s="676"/>
      <c r="DC42" s="677"/>
      <c r="DD42" s="602">
        <v>93184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8857</v>
      </c>
      <c r="CS43" s="625"/>
      <c r="CT43" s="625"/>
      <c r="CU43" s="625"/>
      <c r="CV43" s="625"/>
      <c r="CW43" s="625"/>
      <c r="CX43" s="625"/>
      <c r="CY43" s="626"/>
      <c r="CZ43" s="627">
        <v>0.1</v>
      </c>
      <c r="DA43" s="628"/>
      <c r="DB43" s="628"/>
      <c r="DC43" s="629"/>
      <c r="DD43" s="602">
        <v>8857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333</v>
      </c>
      <c r="CD44" s="699" t="s">
        <v>286</v>
      </c>
      <c r="CE44" s="700"/>
      <c r="CF44" s="590" t="s">
        <v>334</v>
      </c>
      <c r="CG44" s="591"/>
      <c r="CH44" s="591"/>
      <c r="CI44" s="591"/>
      <c r="CJ44" s="591"/>
      <c r="CK44" s="591"/>
      <c r="CL44" s="591"/>
      <c r="CM44" s="591"/>
      <c r="CN44" s="591"/>
      <c r="CO44" s="591"/>
      <c r="CP44" s="591"/>
      <c r="CQ44" s="592"/>
      <c r="CR44" s="593">
        <v>445437</v>
      </c>
      <c r="CS44" s="594"/>
      <c r="CT44" s="594"/>
      <c r="CU44" s="594"/>
      <c r="CV44" s="594"/>
      <c r="CW44" s="594"/>
      <c r="CX44" s="594"/>
      <c r="CY44" s="595"/>
      <c r="CZ44" s="627">
        <v>7</v>
      </c>
      <c r="DA44" s="676"/>
      <c r="DB44" s="676"/>
      <c r="DC44" s="677"/>
      <c r="DD44" s="602">
        <v>93184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335</v>
      </c>
      <c r="CG45" s="591"/>
      <c r="CH45" s="591"/>
      <c r="CI45" s="591"/>
      <c r="CJ45" s="591"/>
      <c r="CK45" s="591"/>
      <c r="CL45" s="591"/>
      <c r="CM45" s="591"/>
      <c r="CN45" s="591"/>
      <c r="CO45" s="591"/>
      <c r="CP45" s="591"/>
      <c r="CQ45" s="592"/>
      <c r="CR45" s="593">
        <v>323166</v>
      </c>
      <c r="CS45" s="625"/>
      <c r="CT45" s="625"/>
      <c r="CU45" s="625"/>
      <c r="CV45" s="625"/>
      <c r="CW45" s="625"/>
      <c r="CX45" s="625"/>
      <c r="CY45" s="626"/>
      <c r="CZ45" s="627">
        <v>5.0999999999999996</v>
      </c>
      <c r="DA45" s="628"/>
      <c r="DB45" s="628"/>
      <c r="DC45" s="629"/>
      <c r="DD45" s="602">
        <v>4547</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336</v>
      </c>
      <c r="CG46" s="591"/>
      <c r="CH46" s="591"/>
      <c r="CI46" s="591"/>
      <c r="CJ46" s="591"/>
      <c r="CK46" s="591"/>
      <c r="CL46" s="591"/>
      <c r="CM46" s="591"/>
      <c r="CN46" s="591"/>
      <c r="CO46" s="591"/>
      <c r="CP46" s="591"/>
      <c r="CQ46" s="592"/>
      <c r="CR46" s="593">
        <v>122271</v>
      </c>
      <c r="CS46" s="594"/>
      <c r="CT46" s="594"/>
      <c r="CU46" s="594"/>
      <c r="CV46" s="594"/>
      <c r="CW46" s="594"/>
      <c r="CX46" s="594"/>
      <c r="CY46" s="595"/>
      <c r="CZ46" s="627">
        <v>1.9</v>
      </c>
      <c r="DA46" s="676"/>
      <c r="DB46" s="676"/>
      <c r="DC46" s="677"/>
      <c r="DD46" s="602">
        <v>88637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337</v>
      </c>
      <c r="CG47" s="591"/>
      <c r="CH47" s="591"/>
      <c r="CI47" s="591"/>
      <c r="CJ47" s="591"/>
      <c r="CK47" s="591"/>
      <c r="CL47" s="591"/>
      <c r="CM47" s="591"/>
      <c r="CN47" s="591"/>
      <c r="CO47" s="591"/>
      <c r="CP47" s="591"/>
      <c r="CQ47" s="592"/>
      <c r="CR47" s="593" t="s">
        <v>219</v>
      </c>
      <c r="CS47" s="625"/>
      <c r="CT47" s="625"/>
      <c r="CU47" s="625"/>
      <c r="CV47" s="625"/>
      <c r="CW47" s="625"/>
      <c r="CX47" s="625"/>
      <c r="CY47" s="626"/>
      <c r="CZ47" s="627" t="s">
        <v>219</v>
      </c>
      <c r="DA47" s="628"/>
      <c r="DB47" s="628"/>
      <c r="DC47" s="629"/>
      <c r="DD47" s="602" t="s">
        <v>219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338</v>
      </c>
      <c r="CG48" s="591"/>
      <c r="CH48" s="591"/>
      <c r="CI48" s="591"/>
      <c r="CJ48" s="591"/>
      <c r="CK48" s="591"/>
      <c r="CL48" s="591"/>
      <c r="CM48" s="591"/>
      <c r="CN48" s="591"/>
      <c r="CO48" s="591"/>
      <c r="CP48" s="591"/>
      <c r="CQ48" s="592"/>
      <c r="CR48" s="593" t="s">
        <v>219</v>
      </c>
      <c r="CS48" s="594"/>
      <c r="CT48" s="594"/>
      <c r="CU48" s="594"/>
      <c r="CV48" s="594"/>
      <c r="CW48" s="594"/>
      <c r="CX48" s="594"/>
      <c r="CY48" s="595"/>
      <c r="CZ48" s="627" t="s">
        <v>219</v>
      </c>
      <c r="DA48" s="676"/>
      <c r="DB48" s="676"/>
      <c r="DC48" s="677"/>
      <c r="DD48" s="602" t="s">
        <v>219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339</v>
      </c>
      <c r="CE49" s="637"/>
      <c r="CF49" s="637"/>
      <c r="CG49" s="637"/>
      <c r="CH49" s="637"/>
      <c r="CI49" s="637"/>
      <c r="CJ49" s="637"/>
      <c r="CK49" s="637"/>
      <c r="CL49" s="637"/>
      <c r="CM49" s="637"/>
      <c r="CN49" s="637"/>
      <c r="CO49" s="637"/>
      <c r="CP49" s="637"/>
      <c r="CQ49" s="638"/>
      <c r="CR49" s="665">
        <v>6365293</v>
      </c>
      <c r="CS49" s="661"/>
      <c r="CT49" s="661"/>
      <c r="CU49" s="661"/>
      <c r="CV49" s="661"/>
      <c r="CW49" s="661"/>
      <c r="CX49" s="661"/>
      <c r="CY49" s="688"/>
      <c r="CZ49" s="689">
        <v>100</v>
      </c>
      <c r="DA49" s="690"/>
      <c r="DB49" s="690"/>
      <c r="DC49" s="691"/>
      <c r="DD49" s="692">
        <v>4867259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4:CE48"/>
    <mergeCell ref="DL46:DV46"/>
    <mergeCell ref="DW46:EC46"/>
    <mergeCell ref="CF47:CQ47"/>
    <mergeCell ref="CR47:CY47"/>
    <mergeCell ref="CZ47:DC47"/>
    <mergeCell ref="DD47:DK47"/>
    <mergeCell ref="DL47:DV47"/>
    <mergeCell ref="DW47:EC47"/>
    <mergeCell ref="DW44:EC44"/>
    <mergeCell ref="DW49:EC49"/>
    <mergeCell ref="CF48:CQ48"/>
    <mergeCell ref="CR48:CY48"/>
    <mergeCell ref="CZ48:DC48"/>
    <mergeCell ref="DD48:DK48"/>
    <mergeCell ref="DL48:DV48"/>
    <mergeCell ref="DW48:EC48"/>
    <mergeCell ref="CD42:CQ42"/>
    <mergeCell ref="CR42:CY42"/>
    <mergeCell ref="CZ42:DC42"/>
    <mergeCell ref="DD42:DK42"/>
    <mergeCell ref="DL42:DV42"/>
    <mergeCell ref="CD49:CQ49"/>
    <mergeCell ref="CR49:CY49"/>
    <mergeCell ref="CZ49:DC49"/>
    <mergeCell ref="DD49:DK49"/>
    <mergeCell ref="DL49:DV49"/>
    <mergeCell ref="DL45:DV45"/>
    <mergeCell ref="DW45:EC45"/>
    <mergeCell ref="CF44:CQ44"/>
    <mergeCell ref="CR44:CY44"/>
    <mergeCell ref="CZ44:DC44"/>
    <mergeCell ref="DD44:DK44"/>
    <mergeCell ref="DL44:DV44"/>
    <mergeCell ref="CF45:CQ45"/>
    <mergeCell ref="CR45:CY45"/>
    <mergeCell ref="DW41:EC41"/>
    <mergeCell ref="AQ40:AY40"/>
    <mergeCell ref="AZ40:BF40"/>
    <mergeCell ref="DW42:EC42"/>
    <mergeCell ref="CD43:CQ43"/>
    <mergeCell ref="CR43:CY43"/>
    <mergeCell ref="CZ43:DC43"/>
    <mergeCell ref="DD43:DK43"/>
    <mergeCell ref="DL43:DV43"/>
    <mergeCell ref="DW43:EC43"/>
    <mergeCell ref="AQ41:AY41"/>
    <mergeCell ref="AZ41:BF41"/>
    <mergeCell ref="BM41:BU41"/>
    <mergeCell ref="CR41:CY41"/>
    <mergeCell ref="CZ41:DC41"/>
    <mergeCell ref="DD41:DK41"/>
    <mergeCell ref="DW40:EC40"/>
    <mergeCell ref="AQ39:AY39"/>
    <mergeCell ref="AZ39:BF39"/>
    <mergeCell ref="BG39:BK41"/>
    <mergeCell ref="BM39:BU39"/>
    <mergeCell ref="BV39:CB39"/>
    <mergeCell ref="CD39:CQ39"/>
    <mergeCell ref="CR39:CY39"/>
    <mergeCell ref="CZ39:DC39"/>
    <mergeCell ref="DD39:DK39"/>
    <mergeCell ref="DL40:DV40"/>
    <mergeCell ref="BV41:CB41"/>
    <mergeCell ref="CD41:CQ41"/>
    <mergeCell ref="CF46:CQ46"/>
    <mergeCell ref="CR46:CY46"/>
    <mergeCell ref="CZ46:DC46"/>
    <mergeCell ref="DD46:DK46"/>
    <mergeCell ref="DL41:DV41"/>
    <mergeCell ref="CZ45:DC45"/>
    <mergeCell ref="DD45:DK45"/>
    <mergeCell ref="BM40:BU40"/>
    <mergeCell ref="BV40:CB40"/>
    <mergeCell ref="CD40:CQ40"/>
    <mergeCell ref="CR40:CY40"/>
    <mergeCell ref="CZ40:DC40"/>
    <mergeCell ref="DD40:DK40"/>
    <mergeCell ref="AQ37:AY37"/>
    <mergeCell ref="AZ37:BF37"/>
    <mergeCell ref="BG37:BU37"/>
    <mergeCell ref="BV37:CB37"/>
    <mergeCell ref="CD37:CQ37"/>
    <mergeCell ref="CR37:CY37"/>
    <mergeCell ref="CZ38:DC38"/>
    <mergeCell ref="DD38:DK38"/>
    <mergeCell ref="DL38:DV38"/>
    <mergeCell ref="DW38:EC38"/>
    <mergeCell ref="AQ38:AY38"/>
    <mergeCell ref="AZ38:BF38"/>
    <mergeCell ref="BG38:BU38"/>
    <mergeCell ref="BV38:CB38"/>
    <mergeCell ref="CD38:CQ38"/>
    <mergeCell ref="CR38:CY38"/>
    <mergeCell ref="DW36:EC36"/>
    <mergeCell ref="DW35:EC35"/>
    <mergeCell ref="CZ37:DC37"/>
    <mergeCell ref="DD37:DK37"/>
    <mergeCell ref="DL37:DV37"/>
    <mergeCell ref="DW37:EC37"/>
    <mergeCell ref="AZ36:BF36"/>
    <mergeCell ref="BG36:BU36"/>
    <mergeCell ref="BV36:CB36"/>
    <mergeCell ref="DL39:DV39"/>
    <mergeCell ref="DW39:EC39"/>
    <mergeCell ref="CD36:CQ36"/>
    <mergeCell ref="CR36:CY36"/>
    <mergeCell ref="CZ36:DC36"/>
    <mergeCell ref="DD36:DK36"/>
    <mergeCell ref="DL36:DV36"/>
    <mergeCell ref="AZ35:BF35"/>
    <mergeCell ref="BG35:BU35"/>
    <mergeCell ref="AQ34:BF34"/>
    <mergeCell ref="BG34:CB34"/>
    <mergeCell ref="B36:Q36"/>
    <mergeCell ref="R36:Y36"/>
    <mergeCell ref="Z36:AC36"/>
    <mergeCell ref="AD36:AK36"/>
    <mergeCell ref="AL36:AO36"/>
    <mergeCell ref="AQ36:AY36"/>
    <mergeCell ref="B35:Q35"/>
    <mergeCell ref="R35:Y35"/>
    <mergeCell ref="Z35:AC35"/>
    <mergeCell ref="AD35:AK35"/>
    <mergeCell ref="AL35:AO35"/>
    <mergeCell ref="AQ35:AY35"/>
    <mergeCell ref="DW33:EC33"/>
    <mergeCell ref="B34:Q34"/>
    <mergeCell ref="R34:Y34"/>
    <mergeCell ref="Z34:AC34"/>
    <mergeCell ref="AD34:AK34"/>
    <mergeCell ref="AL34:AO34"/>
    <mergeCell ref="DL34:DV34"/>
    <mergeCell ref="DW34:EC34"/>
    <mergeCell ref="BV35:CB35"/>
    <mergeCell ref="CD35:CQ35"/>
    <mergeCell ref="CR35:CY35"/>
    <mergeCell ref="CZ35:DC35"/>
    <mergeCell ref="DD35:DK35"/>
    <mergeCell ref="DL35:DV35"/>
    <mergeCell ref="BR32:BW32"/>
    <mergeCell ref="BX32:CB32"/>
    <mergeCell ref="CF32:CQ32"/>
    <mergeCell ref="CR32:CY32"/>
    <mergeCell ref="B32:Q32"/>
    <mergeCell ref="R32:Y32"/>
    <mergeCell ref="Z32:AC32"/>
    <mergeCell ref="AD32:AK32"/>
    <mergeCell ref="AL32:AO32"/>
    <mergeCell ref="AX32:BF32"/>
    <mergeCell ref="DL32:DV32"/>
    <mergeCell ref="DW32:EC32"/>
    <mergeCell ref="B33:Q33"/>
    <mergeCell ref="R33:Y33"/>
    <mergeCell ref="Z33:AC33"/>
    <mergeCell ref="AD33:AK33"/>
    <mergeCell ref="AL33:AO33"/>
    <mergeCell ref="CD33:CQ33"/>
    <mergeCell ref="BG32:BL32"/>
    <mergeCell ref="BM32:BQ32"/>
    <mergeCell ref="CD29:CE32"/>
    <mergeCell ref="CF29:CQ29"/>
    <mergeCell ref="CD34:CQ34"/>
    <mergeCell ref="CR34:CY34"/>
    <mergeCell ref="CZ34:DC34"/>
    <mergeCell ref="DD34:DK34"/>
    <mergeCell ref="AL31:AO31"/>
    <mergeCell ref="AX31:BF31"/>
    <mergeCell ref="BG31:BL31"/>
    <mergeCell ref="BM31:BQ31"/>
    <mergeCell ref="BG30:BL30"/>
    <mergeCell ref="BM30:BQ30"/>
    <mergeCell ref="BR29:CB29"/>
    <mergeCell ref="CR33:CY33"/>
    <mergeCell ref="CZ33:DC33"/>
    <mergeCell ref="DD33:DK33"/>
    <mergeCell ref="DL33:DV33"/>
    <mergeCell ref="DL31:DV31"/>
    <mergeCell ref="DL30:DV30"/>
    <mergeCell ref="BR30:BW30"/>
    <mergeCell ref="BX30:CB30"/>
    <mergeCell ref="CF30:CQ30"/>
    <mergeCell ref="AT30:AT32"/>
    <mergeCell ref="AX30:BF30"/>
    <mergeCell ref="DD29:DK29"/>
    <mergeCell ref="CZ30:DC30"/>
    <mergeCell ref="DD30:DK30"/>
    <mergeCell ref="BR31:BW31"/>
    <mergeCell ref="BX31:CB31"/>
    <mergeCell ref="CF31:CQ31"/>
    <mergeCell ref="CR31:CY31"/>
    <mergeCell ref="CZ31:DC31"/>
    <mergeCell ref="B30:Q30"/>
    <mergeCell ref="R30:Y30"/>
    <mergeCell ref="Z30:AC30"/>
    <mergeCell ref="AD30:AK30"/>
    <mergeCell ref="AL30:AO30"/>
    <mergeCell ref="AP30:AS32"/>
    <mergeCell ref="B31:Q31"/>
    <mergeCell ref="R31:Y31"/>
    <mergeCell ref="Z31:AC31"/>
    <mergeCell ref="AD31:AK31"/>
    <mergeCell ref="DL29:DV29"/>
    <mergeCell ref="DW29:EC29"/>
    <mergeCell ref="CR29:CY29"/>
    <mergeCell ref="CZ29:DC29"/>
    <mergeCell ref="CZ32:DC32"/>
    <mergeCell ref="DD32:DK32"/>
    <mergeCell ref="DD31:DK31"/>
    <mergeCell ref="DW31:EC31"/>
    <mergeCell ref="DW30:EC30"/>
    <mergeCell ref="CR30:CY30"/>
    <mergeCell ref="BS28:CB28"/>
    <mergeCell ref="CD28:CQ28"/>
    <mergeCell ref="CR28:CY28"/>
    <mergeCell ref="CZ28:DC28"/>
    <mergeCell ref="B28:Q28"/>
    <mergeCell ref="R28:Y28"/>
    <mergeCell ref="Z28:AC28"/>
    <mergeCell ref="AD28:AK28"/>
    <mergeCell ref="AL28:AO28"/>
    <mergeCell ref="AP28:BF28"/>
    <mergeCell ref="DW28:EC28"/>
    <mergeCell ref="B29:Q29"/>
    <mergeCell ref="R29:Y29"/>
    <mergeCell ref="Z29:AC29"/>
    <mergeCell ref="AD29:AK29"/>
    <mergeCell ref="AL29:AO29"/>
    <mergeCell ref="AP29:BF29"/>
    <mergeCell ref="BG29:BQ29"/>
    <mergeCell ref="BG28:BN28"/>
    <mergeCell ref="BO28:BR28"/>
    <mergeCell ref="DD28:DK28"/>
    <mergeCell ref="DL28:DV28"/>
    <mergeCell ref="CD27:CQ27"/>
    <mergeCell ref="CR27:CY27"/>
    <mergeCell ref="CZ27:DC27"/>
    <mergeCell ref="DD27:DK27"/>
    <mergeCell ref="DL27:DV27"/>
    <mergeCell ref="R26:Y26"/>
    <mergeCell ref="Z26:AC26"/>
    <mergeCell ref="AD26:AK26"/>
    <mergeCell ref="AL26:AO26"/>
    <mergeCell ref="AP26:BF26"/>
    <mergeCell ref="BG26:BN26"/>
    <mergeCell ref="CR26:CY26"/>
    <mergeCell ref="CZ26:DC26"/>
    <mergeCell ref="DD26:DK26"/>
    <mergeCell ref="DL26:DV26"/>
    <mergeCell ref="B26:Q26"/>
    <mergeCell ref="BO25:BR25"/>
    <mergeCell ref="CD25:CQ25"/>
    <mergeCell ref="CR25:CY25"/>
    <mergeCell ref="CZ25:DC25"/>
    <mergeCell ref="DD25:DK25"/>
    <mergeCell ref="AP27:BF27"/>
    <mergeCell ref="BG27:BN27"/>
    <mergeCell ref="BO27:BR27"/>
    <mergeCell ref="BS27:CB27"/>
    <mergeCell ref="BS26:CB26"/>
    <mergeCell ref="CD26:CQ26"/>
    <mergeCell ref="BO26:BR26"/>
    <mergeCell ref="DW25:EC25"/>
    <mergeCell ref="BS25:CB25"/>
    <mergeCell ref="DL25:DV25"/>
    <mergeCell ref="DW27:EC27"/>
    <mergeCell ref="DW26:EC26"/>
    <mergeCell ref="B27:Q27"/>
    <mergeCell ref="R27:Y27"/>
    <mergeCell ref="Z27:AC27"/>
    <mergeCell ref="AD27:AK27"/>
    <mergeCell ref="AL27:AO27"/>
    <mergeCell ref="B24:Q24"/>
    <mergeCell ref="R24:Y24"/>
    <mergeCell ref="Z24:AC24"/>
    <mergeCell ref="AD24:AK24"/>
    <mergeCell ref="AL24:AO24"/>
    <mergeCell ref="AP24:BF24"/>
    <mergeCell ref="BG25:BN25"/>
    <mergeCell ref="BG24:BN24"/>
    <mergeCell ref="BO24:BR24"/>
    <mergeCell ref="BS24:CB24"/>
    <mergeCell ref="CD24:CQ24"/>
    <mergeCell ref="CR24:CY24"/>
    <mergeCell ref="B25:Q25"/>
    <mergeCell ref="R25:Y25"/>
    <mergeCell ref="Z25:AC25"/>
    <mergeCell ref="AD25:AK25"/>
    <mergeCell ref="AL25:AO25"/>
    <mergeCell ref="AP25:BF25"/>
    <mergeCell ref="BG22:BN22"/>
    <mergeCell ref="BO22:BR22"/>
    <mergeCell ref="BS22:CB22"/>
    <mergeCell ref="DD24:DK24"/>
    <mergeCell ref="DL24:DV24"/>
    <mergeCell ref="DW24:EC24"/>
    <mergeCell ref="CZ24:DC24"/>
    <mergeCell ref="B22:Q22"/>
    <mergeCell ref="R22:Y22"/>
    <mergeCell ref="Z22:AC22"/>
    <mergeCell ref="AD22:AK22"/>
    <mergeCell ref="AL22:AO22"/>
    <mergeCell ref="AP22:BF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DQ21:EC21"/>
    <mergeCell ref="BO21:BR21"/>
    <mergeCell ref="BS21:CB21"/>
    <mergeCell ref="CD21:CQ21"/>
    <mergeCell ref="CR21:CY21"/>
    <mergeCell ref="CZ21:DC21"/>
    <mergeCell ref="DD21:DP21"/>
    <mergeCell ref="BG21:BN21"/>
    <mergeCell ref="AP20:BF20"/>
    <mergeCell ref="BG20:BN20"/>
    <mergeCell ref="BO20:BR20"/>
    <mergeCell ref="BS20:CB20"/>
    <mergeCell ref="CD20:CQ20"/>
    <mergeCell ref="B21:Q21"/>
    <mergeCell ref="R21:Y21"/>
    <mergeCell ref="Z21:AC21"/>
    <mergeCell ref="AD21:AK21"/>
    <mergeCell ref="AL21:AO21"/>
    <mergeCell ref="AP21:BF21"/>
    <mergeCell ref="DQ19:EC19"/>
    <mergeCell ref="B20:Q20"/>
    <mergeCell ref="R20:Y20"/>
    <mergeCell ref="Z20:AC20"/>
    <mergeCell ref="AD20:AK20"/>
    <mergeCell ref="AL20:AO20"/>
    <mergeCell ref="CZ20:DC20"/>
    <mergeCell ref="DD20:DP20"/>
    <mergeCell ref="DQ20:EC20"/>
    <mergeCell ref="CR20:CY20"/>
    <mergeCell ref="BO19:BR19"/>
    <mergeCell ref="BS19:CB19"/>
    <mergeCell ref="CD18:CQ18"/>
    <mergeCell ref="CR18:CY18"/>
    <mergeCell ref="CZ18:DC18"/>
    <mergeCell ref="DD18:DP18"/>
    <mergeCell ref="CD19:CQ19"/>
    <mergeCell ref="CR19:CY19"/>
    <mergeCell ref="CZ19:DC19"/>
    <mergeCell ref="DD19:DP19"/>
    <mergeCell ref="DQ18:EC18"/>
    <mergeCell ref="BO18:BR18"/>
    <mergeCell ref="BS18:CB18"/>
    <mergeCell ref="B19:Q19"/>
    <mergeCell ref="R19:Y19"/>
    <mergeCell ref="Z19:AC19"/>
    <mergeCell ref="AD19:AK19"/>
    <mergeCell ref="AL19:AO19"/>
    <mergeCell ref="AP19:BF19"/>
    <mergeCell ref="BG19:BN19"/>
    <mergeCell ref="BG18:BN18"/>
    <mergeCell ref="AP17:BF17"/>
    <mergeCell ref="BG17:BN17"/>
    <mergeCell ref="BO17:BR17"/>
    <mergeCell ref="BS17:CB17"/>
    <mergeCell ref="CD17:CQ17"/>
    <mergeCell ref="B18:Q18"/>
    <mergeCell ref="R18:Y18"/>
    <mergeCell ref="Z18:AC18"/>
    <mergeCell ref="AD18:AK18"/>
    <mergeCell ref="AL18:AO18"/>
    <mergeCell ref="AP18:BF18"/>
    <mergeCell ref="DQ16:EC16"/>
    <mergeCell ref="B17:Q17"/>
    <mergeCell ref="R17:Y17"/>
    <mergeCell ref="Z17:AC17"/>
    <mergeCell ref="AD17:AK17"/>
    <mergeCell ref="AL17:AO17"/>
    <mergeCell ref="CZ17:DC17"/>
    <mergeCell ref="DD17:DP17"/>
    <mergeCell ref="DQ17:EC17"/>
    <mergeCell ref="CR17:CY17"/>
    <mergeCell ref="BO16:BR16"/>
    <mergeCell ref="BS16:CB16"/>
    <mergeCell ref="CD15:CQ15"/>
    <mergeCell ref="CR15:CY15"/>
    <mergeCell ref="CZ15:DC15"/>
    <mergeCell ref="DD15:DP15"/>
    <mergeCell ref="CD16:CQ16"/>
    <mergeCell ref="CR16:CY16"/>
    <mergeCell ref="CZ16:DC16"/>
    <mergeCell ref="DD16:DP16"/>
    <mergeCell ref="DQ15:EC15"/>
    <mergeCell ref="BO15:BR15"/>
    <mergeCell ref="BS15:CB15"/>
    <mergeCell ref="B16:Q16"/>
    <mergeCell ref="R16:Y16"/>
    <mergeCell ref="Z16:AC16"/>
    <mergeCell ref="AD16:AK16"/>
    <mergeCell ref="AL16:AO16"/>
    <mergeCell ref="AP16:BF16"/>
    <mergeCell ref="BG16:BN16"/>
    <mergeCell ref="BG15:BN15"/>
    <mergeCell ref="AP14:BF14"/>
    <mergeCell ref="BG14:BN14"/>
    <mergeCell ref="BO14:BR14"/>
    <mergeCell ref="BS14:CB14"/>
    <mergeCell ref="CD14:CQ14"/>
    <mergeCell ref="B15:Q15"/>
    <mergeCell ref="R15:Y15"/>
    <mergeCell ref="Z15:AC15"/>
    <mergeCell ref="AD15:AK15"/>
    <mergeCell ref="AL15:AO15"/>
    <mergeCell ref="AP15:BF15"/>
    <mergeCell ref="DQ13:EC13"/>
    <mergeCell ref="B14:Q14"/>
    <mergeCell ref="R14:Y14"/>
    <mergeCell ref="Z14:AC14"/>
    <mergeCell ref="AD14:AK14"/>
    <mergeCell ref="AL14:AO14"/>
    <mergeCell ref="CZ14:DC14"/>
    <mergeCell ref="DD14:DP14"/>
    <mergeCell ref="DQ14:EC14"/>
    <mergeCell ref="CR14:CY14"/>
    <mergeCell ref="BO13:BR13"/>
    <mergeCell ref="BS13:CB13"/>
    <mergeCell ref="CD12:CQ12"/>
    <mergeCell ref="CR12:CY12"/>
    <mergeCell ref="CZ12:DC12"/>
    <mergeCell ref="DD12:DP12"/>
    <mergeCell ref="CD13:CQ13"/>
    <mergeCell ref="CR13:CY13"/>
    <mergeCell ref="CZ13:DC13"/>
    <mergeCell ref="DD13:DP13"/>
    <mergeCell ref="DQ12:EC12"/>
    <mergeCell ref="BO12:BR12"/>
    <mergeCell ref="BS12:CB12"/>
    <mergeCell ref="B13:Q13"/>
    <mergeCell ref="R13:Y13"/>
    <mergeCell ref="Z13:AC13"/>
    <mergeCell ref="AD13:AK13"/>
    <mergeCell ref="AL13:AO13"/>
    <mergeCell ref="AP13:BF13"/>
    <mergeCell ref="BG13:BN13"/>
    <mergeCell ref="BG12:BN12"/>
    <mergeCell ref="AP11:BF11"/>
    <mergeCell ref="BG11:BN11"/>
    <mergeCell ref="BO11:BR11"/>
    <mergeCell ref="BS11:CB11"/>
    <mergeCell ref="CD11:CQ11"/>
    <mergeCell ref="B12:Q12"/>
    <mergeCell ref="R12:Y12"/>
    <mergeCell ref="Z12:AC12"/>
    <mergeCell ref="AD12:AK12"/>
    <mergeCell ref="AL12:AO12"/>
    <mergeCell ref="AP12:BF12"/>
    <mergeCell ref="DQ10:EC10"/>
    <mergeCell ref="B11:Q11"/>
    <mergeCell ref="R11:Y11"/>
    <mergeCell ref="Z11:AC11"/>
    <mergeCell ref="AD11:AK11"/>
    <mergeCell ref="AL11:AO11"/>
    <mergeCell ref="CZ11:DC11"/>
    <mergeCell ref="DD11:DP11"/>
    <mergeCell ref="DQ11:EC11"/>
    <mergeCell ref="CR11:CY11"/>
    <mergeCell ref="BO10:BR10"/>
    <mergeCell ref="BS10:CB10"/>
    <mergeCell ref="CD9:CQ9"/>
    <mergeCell ref="CR9:CY9"/>
    <mergeCell ref="CZ9:DC9"/>
    <mergeCell ref="DD9:DP9"/>
    <mergeCell ref="CD10:CQ10"/>
    <mergeCell ref="CR10:CY10"/>
    <mergeCell ref="CZ10:DC10"/>
    <mergeCell ref="DD10:DP10"/>
    <mergeCell ref="DQ9:EC9"/>
    <mergeCell ref="BO9:BR9"/>
    <mergeCell ref="BS9:CB9"/>
    <mergeCell ref="B10:Q10"/>
    <mergeCell ref="R10:Y10"/>
    <mergeCell ref="Z10:AC10"/>
    <mergeCell ref="AD10:AK10"/>
    <mergeCell ref="AL10:AO10"/>
    <mergeCell ref="AP10:BF10"/>
    <mergeCell ref="BG10:BN10"/>
    <mergeCell ref="BG9:BN9"/>
    <mergeCell ref="AP8:BF8"/>
    <mergeCell ref="BG8:BN8"/>
    <mergeCell ref="BO8:BR8"/>
    <mergeCell ref="BS8:CB8"/>
    <mergeCell ref="CD8:CQ8"/>
    <mergeCell ref="B9:Q9"/>
    <mergeCell ref="R9:Y9"/>
    <mergeCell ref="Z9:AC9"/>
    <mergeCell ref="AD9:AK9"/>
    <mergeCell ref="AL9:AO9"/>
    <mergeCell ref="AP9:BF9"/>
    <mergeCell ref="DQ7:EC7"/>
    <mergeCell ref="B8:Q8"/>
    <mergeCell ref="R8:Y8"/>
    <mergeCell ref="Z8:AC8"/>
    <mergeCell ref="AD8:AK8"/>
    <mergeCell ref="AL8:AO8"/>
    <mergeCell ref="CZ8:DC8"/>
    <mergeCell ref="DD8:DP8"/>
    <mergeCell ref="DQ8:EC8"/>
    <mergeCell ref="CR8:CY8"/>
    <mergeCell ref="BO7:BR7"/>
    <mergeCell ref="BS7:CB7"/>
    <mergeCell ref="CD6:CQ6"/>
    <mergeCell ref="CR6:CY6"/>
    <mergeCell ref="CZ6:DC6"/>
    <mergeCell ref="DD6:DP6"/>
    <mergeCell ref="CD7:CQ7"/>
    <mergeCell ref="CR7:CY7"/>
    <mergeCell ref="CZ7:DC7"/>
    <mergeCell ref="DD7:DP7"/>
    <mergeCell ref="DQ6:EC6"/>
    <mergeCell ref="BO6:BR6"/>
    <mergeCell ref="BS6:CB6"/>
    <mergeCell ref="B7:Q7"/>
    <mergeCell ref="R7:Y7"/>
    <mergeCell ref="Z7:AC7"/>
    <mergeCell ref="AD7:AK7"/>
    <mergeCell ref="AL7:AO7"/>
    <mergeCell ref="AP7:BF7"/>
    <mergeCell ref="BG7:BN7"/>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124"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362</v>
      </c>
      <c r="C7" s="720"/>
      <c r="D7" s="720"/>
      <c r="E7" s="720"/>
      <c r="F7" s="720"/>
      <c r="G7" s="720"/>
      <c r="H7" s="720"/>
      <c r="I7" s="720"/>
      <c r="J7" s="720"/>
      <c r="K7" s="720"/>
      <c r="L7" s="720"/>
      <c r="M7" s="720"/>
      <c r="N7" s="720"/>
      <c r="O7" s="720"/>
      <c r="P7" s="721"/>
      <c r="Q7" s="722">
        <v>6558</v>
      </c>
      <c r="R7" s="723"/>
      <c r="S7" s="723"/>
      <c r="T7" s="723"/>
      <c r="U7" s="723"/>
      <c r="V7" s="723">
        <v>6447</v>
      </c>
      <c r="W7" s="723"/>
      <c r="X7" s="723"/>
      <c r="Y7" s="723"/>
      <c r="Z7" s="723"/>
      <c r="AA7" s="723">
        <v>111</v>
      </c>
      <c r="AB7" s="723"/>
      <c r="AC7" s="723"/>
      <c r="AD7" s="723"/>
      <c r="AE7" s="724"/>
      <c r="AF7" s="725">
        <v>111</v>
      </c>
      <c r="AG7" s="726"/>
      <c r="AH7" s="726"/>
      <c r="AI7" s="726"/>
      <c r="AJ7" s="727"/>
      <c r="AK7" s="762" t="s">
        <v>543</v>
      </c>
      <c r="AL7" s="763"/>
      <c r="AM7" s="763"/>
      <c r="AN7" s="763"/>
      <c r="AO7" s="763"/>
      <c r="AP7" s="763">
        <v>13118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363</v>
      </c>
      <c r="C8" s="744"/>
      <c r="D8" s="744"/>
      <c r="E8" s="744"/>
      <c r="F8" s="744"/>
      <c r="G8" s="744"/>
      <c r="H8" s="744"/>
      <c r="I8" s="744"/>
      <c r="J8" s="744"/>
      <c r="K8" s="744"/>
      <c r="L8" s="744"/>
      <c r="M8" s="744"/>
      <c r="N8" s="744"/>
      <c r="O8" s="744"/>
      <c r="P8" s="745"/>
      <c r="Q8" s="746">
        <v>0</v>
      </c>
      <c r="R8" s="747"/>
      <c r="S8" s="747"/>
      <c r="T8" s="747"/>
      <c r="U8" s="747"/>
      <c r="V8" s="747">
        <v>5</v>
      </c>
      <c r="W8" s="747"/>
      <c r="X8" s="747"/>
      <c r="Y8" s="747"/>
      <c r="Z8" s="747"/>
      <c r="AA8" s="747">
        <v>-5</v>
      </c>
      <c r="AB8" s="747"/>
      <c r="AC8" s="747"/>
      <c r="AD8" s="747"/>
      <c r="AE8" s="748"/>
      <c r="AF8" s="749">
        <v>-5</v>
      </c>
      <c r="AG8" s="750"/>
      <c r="AH8" s="750"/>
      <c r="AI8" s="750"/>
      <c r="AJ8" s="751"/>
      <c r="AK8" s="752" t="s">
        <v>543</v>
      </c>
      <c r="AL8" s="753"/>
      <c r="AM8" s="753"/>
      <c r="AN8" s="753"/>
      <c r="AO8" s="753"/>
      <c r="AP8" s="753" t="s">
        <v>544</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364</v>
      </c>
      <c r="C9" s="744"/>
      <c r="D9" s="744"/>
      <c r="E9" s="744"/>
      <c r="F9" s="744"/>
      <c r="G9" s="744"/>
      <c r="H9" s="744"/>
      <c r="I9" s="744"/>
      <c r="J9" s="744"/>
      <c r="K9" s="744"/>
      <c r="L9" s="744"/>
      <c r="M9" s="744"/>
      <c r="N9" s="744"/>
      <c r="O9" s="744"/>
      <c r="P9" s="745"/>
      <c r="Q9" s="746">
        <v>16</v>
      </c>
      <c r="R9" s="747"/>
      <c r="S9" s="747"/>
      <c r="T9" s="747"/>
      <c r="U9" s="747"/>
      <c r="V9" s="747">
        <v>16</v>
      </c>
      <c r="W9" s="747"/>
      <c r="X9" s="747"/>
      <c r="Y9" s="747"/>
      <c r="Z9" s="747"/>
      <c r="AA9" s="747" t="s">
        <v>544</v>
      </c>
      <c r="AB9" s="747"/>
      <c r="AC9" s="747"/>
      <c r="AD9" s="747"/>
      <c r="AE9" s="748"/>
      <c r="AF9" s="749" t="s">
        <v>110</v>
      </c>
      <c r="AG9" s="750"/>
      <c r="AH9" s="750"/>
      <c r="AI9" s="750"/>
      <c r="AJ9" s="751"/>
      <c r="AK9" s="752">
        <v>0</v>
      </c>
      <c r="AL9" s="753"/>
      <c r="AM9" s="753"/>
      <c r="AN9" s="753"/>
      <c r="AO9" s="753"/>
      <c r="AP9" s="753">
        <v>28</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t="s">
        <v>365</v>
      </c>
      <c r="C10" s="744"/>
      <c r="D10" s="744"/>
      <c r="E10" s="744"/>
      <c r="F10" s="744"/>
      <c r="G10" s="744"/>
      <c r="H10" s="744"/>
      <c r="I10" s="744"/>
      <c r="J10" s="744"/>
      <c r="K10" s="744"/>
      <c r="L10" s="744"/>
      <c r="M10" s="744"/>
      <c r="N10" s="744"/>
      <c r="O10" s="744"/>
      <c r="P10" s="745"/>
      <c r="Q10" s="746">
        <v>4</v>
      </c>
      <c r="R10" s="747"/>
      <c r="S10" s="747"/>
      <c r="T10" s="747"/>
      <c r="U10" s="747"/>
      <c r="V10" s="747">
        <v>2</v>
      </c>
      <c r="W10" s="747"/>
      <c r="X10" s="747"/>
      <c r="Y10" s="747"/>
      <c r="Z10" s="747"/>
      <c r="AA10" s="747">
        <v>2</v>
      </c>
      <c r="AB10" s="747"/>
      <c r="AC10" s="747"/>
      <c r="AD10" s="747"/>
      <c r="AE10" s="748"/>
      <c r="AF10" s="749">
        <v>2</v>
      </c>
      <c r="AG10" s="750"/>
      <c r="AH10" s="750"/>
      <c r="AI10" s="750"/>
      <c r="AJ10" s="751"/>
      <c r="AK10" s="752" t="s">
        <v>544</v>
      </c>
      <c r="AL10" s="753"/>
      <c r="AM10" s="753"/>
      <c r="AN10" s="753"/>
      <c r="AO10" s="753"/>
      <c r="AP10" s="753" t="s">
        <v>544</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6578</v>
      </c>
      <c r="R23" s="782"/>
      <c r="S23" s="782"/>
      <c r="T23" s="782"/>
      <c r="U23" s="782"/>
      <c r="V23" s="782">
        <v>6470</v>
      </c>
      <c r="W23" s="782"/>
      <c r="X23" s="782"/>
      <c r="Y23" s="782"/>
      <c r="Z23" s="782"/>
      <c r="AA23" s="782">
        <v>108</v>
      </c>
      <c r="AB23" s="782"/>
      <c r="AC23" s="782"/>
      <c r="AD23" s="782"/>
      <c r="AE23" s="783"/>
      <c r="AF23" s="784">
        <v>108</v>
      </c>
      <c r="AG23" s="782"/>
      <c r="AH23" s="782"/>
      <c r="AI23" s="782"/>
      <c r="AJ23" s="785"/>
      <c r="AK23" s="786"/>
      <c r="AL23" s="787"/>
      <c r="AM23" s="787"/>
      <c r="AN23" s="787"/>
      <c r="AO23" s="787"/>
      <c r="AP23" s="782">
        <v>13146</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345</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2273</v>
      </c>
      <c r="R28" s="811"/>
      <c r="S28" s="811"/>
      <c r="T28" s="811"/>
      <c r="U28" s="811"/>
      <c r="V28" s="811">
        <v>2240</v>
      </c>
      <c r="W28" s="811"/>
      <c r="X28" s="811"/>
      <c r="Y28" s="811"/>
      <c r="Z28" s="811"/>
      <c r="AA28" s="811">
        <v>33</v>
      </c>
      <c r="AB28" s="811"/>
      <c r="AC28" s="811"/>
      <c r="AD28" s="811"/>
      <c r="AE28" s="812"/>
      <c r="AF28" s="813">
        <v>33</v>
      </c>
      <c r="AG28" s="811"/>
      <c r="AH28" s="811"/>
      <c r="AI28" s="811"/>
      <c r="AJ28" s="814"/>
      <c r="AK28" s="815">
        <v>105</v>
      </c>
      <c r="AL28" s="806"/>
      <c r="AM28" s="806"/>
      <c r="AN28" s="806"/>
      <c r="AO28" s="806"/>
      <c r="AP28" s="806" t="s">
        <v>543</v>
      </c>
      <c r="AQ28" s="806"/>
      <c r="AR28" s="806"/>
      <c r="AS28" s="806"/>
      <c r="AT28" s="806"/>
      <c r="AU28" s="806" t="s">
        <v>543</v>
      </c>
      <c r="AV28" s="806"/>
      <c r="AW28" s="806"/>
      <c r="AX28" s="806"/>
      <c r="AY28" s="806"/>
      <c r="AZ28" s="807" t="s">
        <v>543</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1463</v>
      </c>
      <c r="R29" s="747"/>
      <c r="S29" s="747"/>
      <c r="T29" s="747"/>
      <c r="U29" s="747"/>
      <c r="V29" s="747">
        <v>1463</v>
      </c>
      <c r="W29" s="747"/>
      <c r="X29" s="747"/>
      <c r="Y29" s="747"/>
      <c r="Z29" s="747"/>
      <c r="AA29" s="747">
        <v>0</v>
      </c>
      <c r="AB29" s="747"/>
      <c r="AC29" s="747"/>
      <c r="AD29" s="747"/>
      <c r="AE29" s="748"/>
      <c r="AF29" s="749">
        <v>0</v>
      </c>
      <c r="AG29" s="750"/>
      <c r="AH29" s="750"/>
      <c r="AI29" s="750"/>
      <c r="AJ29" s="751"/>
      <c r="AK29" s="818">
        <v>200</v>
      </c>
      <c r="AL29" s="819"/>
      <c r="AM29" s="819"/>
      <c r="AN29" s="819"/>
      <c r="AO29" s="819"/>
      <c r="AP29" s="819" t="s">
        <v>544</v>
      </c>
      <c r="AQ29" s="819"/>
      <c r="AR29" s="819"/>
      <c r="AS29" s="819"/>
      <c r="AT29" s="819"/>
      <c r="AU29" s="819" t="s">
        <v>544</v>
      </c>
      <c r="AV29" s="819"/>
      <c r="AW29" s="819"/>
      <c r="AX29" s="819"/>
      <c r="AY29" s="819"/>
      <c r="AZ29" s="820" t="s">
        <v>544</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284</v>
      </c>
      <c r="R30" s="747"/>
      <c r="S30" s="747"/>
      <c r="T30" s="747"/>
      <c r="U30" s="747"/>
      <c r="V30" s="747">
        <v>283</v>
      </c>
      <c r="W30" s="747"/>
      <c r="X30" s="747"/>
      <c r="Y30" s="747"/>
      <c r="Z30" s="747"/>
      <c r="AA30" s="747">
        <v>1</v>
      </c>
      <c r="AB30" s="747"/>
      <c r="AC30" s="747"/>
      <c r="AD30" s="747"/>
      <c r="AE30" s="748"/>
      <c r="AF30" s="749">
        <v>1</v>
      </c>
      <c r="AG30" s="750"/>
      <c r="AH30" s="750"/>
      <c r="AI30" s="750"/>
      <c r="AJ30" s="751"/>
      <c r="AK30" s="818">
        <v>47</v>
      </c>
      <c r="AL30" s="819"/>
      <c r="AM30" s="819"/>
      <c r="AN30" s="819"/>
      <c r="AO30" s="819"/>
      <c r="AP30" s="819" t="s">
        <v>544</v>
      </c>
      <c r="AQ30" s="819"/>
      <c r="AR30" s="819"/>
      <c r="AS30" s="819"/>
      <c r="AT30" s="819"/>
      <c r="AU30" s="819" t="s">
        <v>544</v>
      </c>
      <c r="AV30" s="819"/>
      <c r="AW30" s="819"/>
      <c r="AX30" s="819"/>
      <c r="AY30" s="819"/>
      <c r="AZ30" s="820" t="s">
        <v>544</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15883</v>
      </c>
      <c r="R31" s="747"/>
      <c r="S31" s="747"/>
      <c r="T31" s="747"/>
      <c r="U31" s="747"/>
      <c r="V31" s="747">
        <v>15883</v>
      </c>
      <c r="W31" s="747"/>
      <c r="X31" s="747"/>
      <c r="Y31" s="747"/>
      <c r="Z31" s="747"/>
      <c r="AA31" s="747" t="s">
        <v>543</v>
      </c>
      <c r="AB31" s="747"/>
      <c r="AC31" s="747"/>
      <c r="AD31" s="747"/>
      <c r="AE31" s="748"/>
      <c r="AF31" s="749" t="s">
        <v>543</v>
      </c>
      <c r="AG31" s="750"/>
      <c r="AH31" s="750"/>
      <c r="AI31" s="750"/>
      <c r="AJ31" s="751"/>
      <c r="AK31" s="818">
        <v>13</v>
      </c>
      <c r="AL31" s="819"/>
      <c r="AM31" s="819"/>
      <c r="AN31" s="819"/>
      <c r="AO31" s="819"/>
      <c r="AP31" s="819" t="s">
        <v>544</v>
      </c>
      <c r="AQ31" s="819"/>
      <c r="AR31" s="819"/>
      <c r="AS31" s="819"/>
      <c r="AT31" s="819"/>
      <c r="AU31" s="819" t="s">
        <v>544</v>
      </c>
      <c r="AV31" s="819"/>
      <c r="AW31" s="819"/>
      <c r="AX31" s="819"/>
      <c r="AY31" s="819"/>
      <c r="AZ31" s="820" t="s">
        <v>544</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383</v>
      </c>
      <c r="C32" s="744"/>
      <c r="D32" s="744"/>
      <c r="E32" s="744"/>
      <c r="F32" s="744"/>
      <c r="G32" s="744"/>
      <c r="H32" s="744"/>
      <c r="I32" s="744"/>
      <c r="J32" s="744"/>
      <c r="K32" s="744"/>
      <c r="L32" s="744"/>
      <c r="M32" s="744"/>
      <c r="N32" s="744"/>
      <c r="O32" s="744"/>
      <c r="P32" s="745"/>
      <c r="Q32" s="746">
        <v>596</v>
      </c>
      <c r="R32" s="747"/>
      <c r="S32" s="747"/>
      <c r="T32" s="747"/>
      <c r="U32" s="747"/>
      <c r="V32" s="747">
        <v>560</v>
      </c>
      <c r="W32" s="747"/>
      <c r="X32" s="747"/>
      <c r="Y32" s="747"/>
      <c r="Z32" s="747"/>
      <c r="AA32" s="747">
        <v>36</v>
      </c>
      <c r="AB32" s="747"/>
      <c r="AC32" s="747"/>
      <c r="AD32" s="747"/>
      <c r="AE32" s="748"/>
      <c r="AF32" s="749">
        <v>269</v>
      </c>
      <c r="AG32" s="750"/>
      <c r="AH32" s="750"/>
      <c r="AI32" s="750"/>
      <c r="AJ32" s="751"/>
      <c r="AK32" s="818">
        <v>5</v>
      </c>
      <c r="AL32" s="819"/>
      <c r="AM32" s="819"/>
      <c r="AN32" s="819"/>
      <c r="AO32" s="819"/>
      <c r="AP32" s="819">
        <v>408</v>
      </c>
      <c r="AQ32" s="819"/>
      <c r="AR32" s="819"/>
      <c r="AS32" s="819"/>
      <c r="AT32" s="819"/>
      <c r="AU32" s="819">
        <v>400</v>
      </c>
      <c r="AV32" s="819"/>
      <c r="AW32" s="819"/>
      <c r="AX32" s="819"/>
      <c r="AY32" s="819"/>
      <c r="AZ32" s="820" t="s">
        <v>543</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385</v>
      </c>
      <c r="C33" s="744"/>
      <c r="D33" s="744"/>
      <c r="E33" s="744"/>
      <c r="F33" s="744"/>
      <c r="G33" s="744"/>
      <c r="H33" s="744"/>
      <c r="I33" s="744"/>
      <c r="J33" s="744"/>
      <c r="K33" s="744"/>
      <c r="L33" s="744"/>
      <c r="M33" s="744"/>
      <c r="N33" s="744"/>
      <c r="O33" s="744"/>
      <c r="P33" s="745"/>
      <c r="Q33" s="746">
        <v>684</v>
      </c>
      <c r="R33" s="747"/>
      <c r="S33" s="747"/>
      <c r="T33" s="747"/>
      <c r="U33" s="747"/>
      <c r="V33" s="747">
        <v>684</v>
      </c>
      <c r="W33" s="747"/>
      <c r="X33" s="747"/>
      <c r="Y33" s="747"/>
      <c r="Z33" s="747"/>
      <c r="AA33" s="747" t="s">
        <v>544</v>
      </c>
      <c r="AB33" s="747"/>
      <c r="AC33" s="747"/>
      <c r="AD33" s="747"/>
      <c r="AE33" s="748"/>
      <c r="AF33" s="749" t="s">
        <v>110</v>
      </c>
      <c r="AG33" s="750"/>
      <c r="AH33" s="750"/>
      <c r="AI33" s="750"/>
      <c r="AJ33" s="751"/>
      <c r="AK33" s="818">
        <v>292</v>
      </c>
      <c r="AL33" s="819"/>
      <c r="AM33" s="819"/>
      <c r="AN33" s="819"/>
      <c r="AO33" s="819"/>
      <c r="AP33" s="819">
        <v>5147</v>
      </c>
      <c r="AQ33" s="819"/>
      <c r="AR33" s="819"/>
      <c r="AS33" s="819"/>
      <c r="AT33" s="819"/>
      <c r="AU33" s="819">
        <v>2769</v>
      </c>
      <c r="AV33" s="819"/>
      <c r="AW33" s="819"/>
      <c r="AX33" s="819"/>
      <c r="AY33" s="819"/>
      <c r="AZ33" s="820" t="s">
        <v>543</v>
      </c>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303</v>
      </c>
      <c r="AG63" s="830"/>
      <c r="AH63" s="830"/>
      <c r="AI63" s="830"/>
      <c r="AJ63" s="831"/>
      <c r="AK63" s="832"/>
      <c r="AL63" s="827"/>
      <c r="AM63" s="827"/>
      <c r="AN63" s="827"/>
      <c r="AO63" s="827"/>
      <c r="AP63" s="830">
        <v>5555</v>
      </c>
      <c r="AQ63" s="830"/>
      <c r="AR63" s="830"/>
      <c r="AS63" s="830"/>
      <c r="AT63" s="830"/>
      <c r="AU63" s="830">
        <v>3169</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391</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534</v>
      </c>
      <c r="C68" s="858"/>
      <c r="D68" s="858"/>
      <c r="E68" s="858"/>
      <c r="F68" s="858"/>
      <c r="G68" s="858"/>
      <c r="H68" s="858"/>
      <c r="I68" s="858"/>
      <c r="J68" s="858"/>
      <c r="K68" s="858"/>
      <c r="L68" s="858"/>
      <c r="M68" s="858"/>
      <c r="N68" s="858"/>
      <c r="O68" s="858"/>
      <c r="P68" s="859"/>
      <c r="Q68" s="860">
        <v>333</v>
      </c>
      <c r="R68" s="854"/>
      <c r="S68" s="854"/>
      <c r="T68" s="854"/>
      <c r="U68" s="854"/>
      <c r="V68" s="854">
        <v>323</v>
      </c>
      <c r="W68" s="854"/>
      <c r="X68" s="854"/>
      <c r="Y68" s="854"/>
      <c r="Z68" s="854"/>
      <c r="AA68" s="854">
        <v>10</v>
      </c>
      <c r="AB68" s="854"/>
      <c r="AC68" s="854"/>
      <c r="AD68" s="854"/>
      <c r="AE68" s="854"/>
      <c r="AF68" s="854">
        <v>10</v>
      </c>
      <c r="AG68" s="854"/>
      <c r="AH68" s="854"/>
      <c r="AI68" s="854"/>
      <c r="AJ68" s="854"/>
      <c r="AK68" s="854">
        <v>30</v>
      </c>
      <c r="AL68" s="854"/>
      <c r="AM68" s="854"/>
      <c r="AN68" s="854"/>
      <c r="AO68" s="854"/>
      <c r="AP68" s="854">
        <v>122</v>
      </c>
      <c r="AQ68" s="854"/>
      <c r="AR68" s="854"/>
      <c r="AS68" s="854"/>
      <c r="AT68" s="854"/>
      <c r="AU68" s="854">
        <v>17</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535</v>
      </c>
      <c r="C69" s="862"/>
      <c r="D69" s="862"/>
      <c r="E69" s="862"/>
      <c r="F69" s="862"/>
      <c r="G69" s="862"/>
      <c r="H69" s="862"/>
      <c r="I69" s="862"/>
      <c r="J69" s="862"/>
      <c r="K69" s="862"/>
      <c r="L69" s="862"/>
      <c r="M69" s="862"/>
      <c r="N69" s="862"/>
      <c r="O69" s="862"/>
      <c r="P69" s="863"/>
      <c r="Q69" s="864">
        <v>2228</v>
      </c>
      <c r="R69" s="819"/>
      <c r="S69" s="819"/>
      <c r="T69" s="819"/>
      <c r="U69" s="819"/>
      <c r="V69" s="819">
        <v>2217</v>
      </c>
      <c r="W69" s="819"/>
      <c r="X69" s="819"/>
      <c r="Y69" s="819"/>
      <c r="Z69" s="819"/>
      <c r="AA69" s="819">
        <v>11</v>
      </c>
      <c r="AB69" s="819"/>
      <c r="AC69" s="819"/>
      <c r="AD69" s="819"/>
      <c r="AE69" s="819"/>
      <c r="AF69" s="819">
        <v>11</v>
      </c>
      <c r="AG69" s="819"/>
      <c r="AH69" s="819"/>
      <c r="AI69" s="819"/>
      <c r="AJ69" s="819"/>
      <c r="AK69" s="819">
        <v>150</v>
      </c>
      <c r="AL69" s="819"/>
      <c r="AM69" s="819"/>
      <c r="AN69" s="819"/>
      <c r="AO69" s="819"/>
      <c r="AP69" s="819">
        <v>1613</v>
      </c>
      <c r="AQ69" s="819"/>
      <c r="AR69" s="819"/>
      <c r="AS69" s="819"/>
      <c r="AT69" s="819"/>
      <c r="AU69" s="819">
        <v>102</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536</v>
      </c>
      <c r="C70" s="862"/>
      <c r="D70" s="862"/>
      <c r="E70" s="862"/>
      <c r="F70" s="862"/>
      <c r="G70" s="862"/>
      <c r="H70" s="862"/>
      <c r="I70" s="862"/>
      <c r="J70" s="862"/>
      <c r="K70" s="862"/>
      <c r="L70" s="862"/>
      <c r="M70" s="862"/>
      <c r="N70" s="862"/>
      <c r="O70" s="862"/>
      <c r="P70" s="863"/>
      <c r="Q70" s="864">
        <v>5719</v>
      </c>
      <c r="R70" s="819"/>
      <c r="S70" s="819"/>
      <c r="T70" s="819"/>
      <c r="U70" s="819"/>
      <c r="V70" s="819">
        <v>5670</v>
      </c>
      <c r="W70" s="819"/>
      <c r="X70" s="819"/>
      <c r="Y70" s="819"/>
      <c r="Z70" s="819"/>
      <c r="AA70" s="819">
        <v>49</v>
      </c>
      <c r="AB70" s="819"/>
      <c r="AC70" s="819"/>
      <c r="AD70" s="819"/>
      <c r="AE70" s="819"/>
      <c r="AF70" s="819">
        <v>49</v>
      </c>
      <c r="AG70" s="819"/>
      <c r="AH70" s="819"/>
      <c r="AI70" s="819"/>
      <c r="AJ70" s="819"/>
      <c r="AK70" s="819">
        <v>5</v>
      </c>
      <c r="AL70" s="819"/>
      <c r="AM70" s="819"/>
      <c r="AN70" s="819"/>
      <c r="AO70" s="819"/>
      <c r="AP70" s="819" t="s">
        <v>546</v>
      </c>
      <c r="AQ70" s="819"/>
      <c r="AR70" s="819"/>
      <c r="AS70" s="819"/>
      <c r="AT70" s="819"/>
      <c r="AU70" s="819" t="s">
        <v>546</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537</v>
      </c>
      <c r="C71" s="862"/>
      <c r="D71" s="862"/>
      <c r="E71" s="862"/>
      <c r="F71" s="862"/>
      <c r="G71" s="862"/>
      <c r="H71" s="862"/>
      <c r="I71" s="862"/>
      <c r="J71" s="862"/>
      <c r="K71" s="862"/>
      <c r="L71" s="862"/>
      <c r="M71" s="862"/>
      <c r="N71" s="862"/>
      <c r="O71" s="862"/>
      <c r="P71" s="863"/>
      <c r="Q71" s="864">
        <v>98</v>
      </c>
      <c r="R71" s="819"/>
      <c r="S71" s="819"/>
      <c r="T71" s="819"/>
      <c r="U71" s="819"/>
      <c r="V71" s="819">
        <v>84</v>
      </c>
      <c r="W71" s="819"/>
      <c r="X71" s="819"/>
      <c r="Y71" s="819"/>
      <c r="Z71" s="819"/>
      <c r="AA71" s="819">
        <v>14</v>
      </c>
      <c r="AB71" s="819"/>
      <c r="AC71" s="819"/>
      <c r="AD71" s="819"/>
      <c r="AE71" s="819"/>
      <c r="AF71" s="819">
        <v>14</v>
      </c>
      <c r="AG71" s="819"/>
      <c r="AH71" s="819"/>
      <c r="AI71" s="819"/>
      <c r="AJ71" s="819"/>
      <c r="AK71" s="819" t="s">
        <v>545</v>
      </c>
      <c r="AL71" s="819"/>
      <c r="AM71" s="819"/>
      <c r="AN71" s="819"/>
      <c r="AO71" s="819"/>
      <c r="AP71" s="819">
        <v>8</v>
      </c>
      <c r="AQ71" s="819"/>
      <c r="AR71" s="819"/>
      <c r="AS71" s="819"/>
      <c r="AT71" s="819"/>
      <c r="AU71" s="819">
        <v>1</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538</v>
      </c>
      <c r="C72" s="862"/>
      <c r="D72" s="862"/>
      <c r="E72" s="862"/>
      <c r="F72" s="862"/>
      <c r="G72" s="862"/>
      <c r="H72" s="862"/>
      <c r="I72" s="862"/>
      <c r="J72" s="862"/>
      <c r="K72" s="862"/>
      <c r="L72" s="862"/>
      <c r="M72" s="862"/>
      <c r="N72" s="862"/>
      <c r="O72" s="862"/>
      <c r="P72" s="863"/>
      <c r="Q72" s="864">
        <v>167</v>
      </c>
      <c r="R72" s="819"/>
      <c r="S72" s="819"/>
      <c r="T72" s="819"/>
      <c r="U72" s="819"/>
      <c r="V72" s="819">
        <v>160</v>
      </c>
      <c r="W72" s="819"/>
      <c r="X72" s="819"/>
      <c r="Y72" s="819"/>
      <c r="Z72" s="819"/>
      <c r="AA72" s="819">
        <v>7</v>
      </c>
      <c r="AB72" s="819"/>
      <c r="AC72" s="819"/>
      <c r="AD72" s="819"/>
      <c r="AE72" s="819"/>
      <c r="AF72" s="819">
        <v>7</v>
      </c>
      <c r="AG72" s="819"/>
      <c r="AH72" s="819"/>
      <c r="AI72" s="819"/>
      <c r="AJ72" s="819"/>
      <c r="AK72" s="819">
        <v>6</v>
      </c>
      <c r="AL72" s="819"/>
      <c r="AM72" s="819"/>
      <c r="AN72" s="819"/>
      <c r="AO72" s="819"/>
      <c r="AP72" s="819">
        <v>297</v>
      </c>
      <c r="AQ72" s="819"/>
      <c r="AR72" s="819"/>
      <c r="AS72" s="819"/>
      <c r="AT72" s="819"/>
      <c r="AU72" s="819">
        <v>37</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539</v>
      </c>
      <c r="C73" s="862"/>
      <c r="D73" s="862"/>
      <c r="E73" s="862"/>
      <c r="F73" s="862"/>
      <c r="G73" s="862"/>
      <c r="H73" s="862"/>
      <c r="I73" s="862"/>
      <c r="J73" s="862"/>
      <c r="K73" s="862"/>
      <c r="L73" s="862"/>
      <c r="M73" s="862"/>
      <c r="N73" s="862"/>
      <c r="O73" s="862"/>
      <c r="P73" s="863"/>
      <c r="Q73" s="864">
        <v>336</v>
      </c>
      <c r="R73" s="819"/>
      <c r="S73" s="819"/>
      <c r="T73" s="819"/>
      <c r="U73" s="819"/>
      <c r="V73" s="819">
        <v>330</v>
      </c>
      <c r="W73" s="819"/>
      <c r="X73" s="819"/>
      <c r="Y73" s="819"/>
      <c r="Z73" s="819"/>
      <c r="AA73" s="819">
        <v>6</v>
      </c>
      <c r="AB73" s="819"/>
      <c r="AC73" s="819"/>
      <c r="AD73" s="819"/>
      <c r="AE73" s="819"/>
      <c r="AF73" s="819">
        <v>6</v>
      </c>
      <c r="AG73" s="819"/>
      <c r="AH73" s="819"/>
      <c r="AI73" s="819"/>
      <c r="AJ73" s="819"/>
      <c r="AK73" s="819" t="s">
        <v>545</v>
      </c>
      <c r="AL73" s="819"/>
      <c r="AM73" s="819"/>
      <c r="AN73" s="819"/>
      <c r="AO73" s="819"/>
      <c r="AP73" s="819">
        <v>1425</v>
      </c>
      <c r="AQ73" s="819"/>
      <c r="AR73" s="819"/>
      <c r="AS73" s="819"/>
      <c r="AT73" s="819"/>
      <c r="AU73" s="819">
        <v>441</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540</v>
      </c>
      <c r="C74" s="862"/>
      <c r="D74" s="862"/>
      <c r="E74" s="862"/>
      <c r="F74" s="862"/>
      <c r="G74" s="862"/>
      <c r="H74" s="862"/>
      <c r="I74" s="862"/>
      <c r="J74" s="862"/>
      <c r="K74" s="862"/>
      <c r="L74" s="862"/>
      <c r="M74" s="862"/>
      <c r="N74" s="862"/>
      <c r="O74" s="862"/>
      <c r="P74" s="863"/>
      <c r="Q74" s="864">
        <v>346</v>
      </c>
      <c r="R74" s="819"/>
      <c r="S74" s="819"/>
      <c r="T74" s="819"/>
      <c r="U74" s="819"/>
      <c r="V74" s="819">
        <v>346</v>
      </c>
      <c r="W74" s="819"/>
      <c r="X74" s="819"/>
      <c r="Y74" s="819"/>
      <c r="Z74" s="819"/>
      <c r="AA74" s="819">
        <v>0</v>
      </c>
      <c r="AB74" s="819"/>
      <c r="AC74" s="819"/>
      <c r="AD74" s="819"/>
      <c r="AE74" s="819"/>
      <c r="AF74" s="819">
        <v>0</v>
      </c>
      <c r="AG74" s="819"/>
      <c r="AH74" s="819"/>
      <c r="AI74" s="819"/>
      <c r="AJ74" s="819"/>
      <c r="AK74" s="819">
        <v>6</v>
      </c>
      <c r="AL74" s="819"/>
      <c r="AM74" s="819"/>
      <c r="AN74" s="819"/>
      <c r="AO74" s="819"/>
      <c r="AP74" s="819" t="s">
        <v>545</v>
      </c>
      <c r="AQ74" s="819"/>
      <c r="AR74" s="819"/>
      <c r="AS74" s="819"/>
      <c r="AT74" s="819"/>
      <c r="AU74" s="819" t="s">
        <v>545</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541</v>
      </c>
      <c r="C75" s="862"/>
      <c r="D75" s="862"/>
      <c r="E75" s="862"/>
      <c r="F75" s="862"/>
      <c r="G75" s="862"/>
      <c r="H75" s="862"/>
      <c r="I75" s="862"/>
      <c r="J75" s="862"/>
      <c r="K75" s="862"/>
      <c r="L75" s="862"/>
      <c r="M75" s="862"/>
      <c r="N75" s="862"/>
      <c r="O75" s="862"/>
      <c r="P75" s="863"/>
      <c r="Q75" s="867">
        <v>1264</v>
      </c>
      <c r="R75" s="868"/>
      <c r="S75" s="868"/>
      <c r="T75" s="868"/>
      <c r="U75" s="818"/>
      <c r="V75" s="869">
        <v>1210</v>
      </c>
      <c r="W75" s="868"/>
      <c r="X75" s="868"/>
      <c r="Y75" s="868"/>
      <c r="Z75" s="818"/>
      <c r="AA75" s="869">
        <v>53</v>
      </c>
      <c r="AB75" s="868"/>
      <c r="AC75" s="868"/>
      <c r="AD75" s="868"/>
      <c r="AE75" s="818"/>
      <c r="AF75" s="869">
        <v>53</v>
      </c>
      <c r="AG75" s="868"/>
      <c r="AH75" s="868"/>
      <c r="AI75" s="868"/>
      <c r="AJ75" s="818"/>
      <c r="AK75" s="869" t="s">
        <v>545</v>
      </c>
      <c r="AL75" s="868"/>
      <c r="AM75" s="868"/>
      <c r="AN75" s="868"/>
      <c r="AO75" s="818"/>
      <c r="AP75" s="869" t="s">
        <v>545</v>
      </c>
      <c r="AQ75" s="868"/>
      <c r="AR75" s="868"/>
      <c r="AS75" s="868"/>
      <c r="AT75" s="818"/>
      <c r="AU75" s="869" t="s">
        <v>545</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542</v>
      </c>
      <c r="C76" s="862"/>
      <c r="D76" s="862"/>
      <c r="E76" s="862"/>
      <c r="F76" s="862"/>
      <c r="G76" s="862"/>
      <c r="H76" s="862"/>
      <c r="I76" s="862"/>
      <c r="J76" s="862"/>
      <c r="K76" s="862"/>
      <c r="L76" s="862"/>
      <c r="M76" s="862"/>
      <c r="N76" s="862"/>
      <c r="O76" s="862"/>
      <c r="P76" s="863"/>
      <c r="Q76" s="867">
        <v>14880</v>
      </c>
      <c r="R76" s="868"/>
      <c r="S76" s="868"/>
      <c r="T76" s="868"/>
      <c r="U76" s="818"/>
      <c r="V76" s="869">
        <v>14267</v>
      </c>
      <c r="W76" s="868"/>
      <c r="X76" s="868"/>
      <c r="Y76" s="868"/>
      <c r="Z76" s="818"/>
      <c r="AA76" s="869">
        <v>613</v>
      </c>
      <c r="AB76" s="868"/>
      <c r="AC76" s="868"/>
      <c r="AD76" s="868"/>
      <c r="AE76" s="818"/>
      <c r="AF76" s="869">
        <v>613</v>
      </c>
      <c r="AG76" s="868"/>
      <c r="AH76" s="868"/>
      <c r="AI76" s="868"/>
      <c r="AJ76" s="818"/>
      <c r="AK76" s="869" t="s">
        <v>545</v>
      </c>
      <c r="AL76" s="868"/>
      <c r="AM76" s="868"/>
      <c r="AN76" s="868"/>
      <c r="AO76" s="818"/>
      <c r="AP76" s="869">
        <v>1793</v>
      </c>
      <c r="AQ76" s="868"/>
      <c r="AR76" s="868"/>
      <c r="AS76" s="868"/>
      <c r="AT76" s="818"/>
      <c r="AU76" s="869">
        <v>31</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763</v>
      </c>
      <c r="AG88" s="830"/>
      <c r="AH88" s="830"/>
      <c r="AI88" s="830"/>
      <c r="AJ88" s="830"/>
      <c r="AK88" s="827"/>
      <c r="AL88" s="827"/>
      <c r="AM88" s="827"/>
      <c r="AN88" s="827"/>
      <c r="AO88" s="827"/>
      <c r="AP88" s="830">
        <v>5258</v>
      </c>
      <c r="AQ88" s="830"/>
      <c r="AR88" s="830"/>
      <c r="AS88" s="830"/>
      <c r="AT88" s="830"/>
      <c r="AU88" s="830">
        <v>629</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285</v>
      </c>
      <c r="AG109" s="883"/>
      <c r="AH109" s="883"/>
      <c r="AI109" s="883"/>
      <c r="AJ109" s="884"/>
      <c r="AK109" s="882" t="s">
        <v>284</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285</v>
      </c>
      <c r="BW109" s="883"/>
      <c r="BX109" s="883"/>
      <c r="BY109" s="883"/>
      <c r="BZ109" s="884"/>
      <c r="CA109" s="882" t="s">
        <v>284</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285</v>
      </c>
      <c r="DM109" s="883"/>
      <c r="DN109" s="883"/>
      <c r="DO109" s="883"/>
      <c r="DP109" s="884"/>
      <c r="DQ109" s="882" t="s">
        <v>284</v>
      </c>
      <c r="DR109" s="883"/>
      <c r="DS109" s="883"/>
      <c r="DT109" s="883"/>
      <c r="DU109" s="884"/>
      <c r="DV109" s="882" t="s">
        <v>402</v>
      </c>
      <c r="DW109" s="883"/>
      <c r="DX109" s="883"/>
      <c r="DY109" s="883"/>
      <c r="DZ109" s="885"/>
    </row>
    <row r="110" spans="1:131" s="197" customFormat="1" ht="26.25" customHeight="1">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1014734</v>
      </c>
      <c r="AB110" s="890"/>
      <c r="AC110" s="890"/>
      <c r="AD110" s="890"/>
      <c r="AE110" s="891"/>
      <c r="AF110" s="892">
        <v>985539</v>
      </c>
      <c r="AG110" s="890"/>
      <c r="AH110" s="890"/>
      <c r="AI110" s="890"/>
      <c r="AJ110" s="891"/>
      <c r="AK110" s="892">
        <v>1090906</v>
      </c>
      <c r="AL110" s="890"/>
      <c r="AM110" s="890"/>
      <c r="AN110" s="890"/>
      <c r="AO110" s="891"/>
      <c r="AP110" s="893">
        <v>30</v>
      </c>
      <c r="AQ110" s="894"/>
      <c r="AR110" s="894"/>
      <c r="AS110" s="894"/>
      <c r="AT110" s="895"/>
      <c r="AU110" s="896" t="s">
        <v>60</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10869010</v>
      </c>
      <c r="BR110" s="927"/>
      <c r="BS110" s="927"/>
      <c r="BT110" s="927"/>
      <c r="BU110" s="927"/>
      <c r="BV110" s="927">
        <v>13462957</v>
      </c>
      <c r="BW110" s="927"/>
      <c r="BX110" s="927"/>
      <c r="BY110" s="927"/>
      <c r="BZ110" s="927"/>
      <c r="CA110" s="927">
        <v>13145991</v>
      </c>
      <c r="CB110" s="927"/>
      <c r="CC110" s="927"/>
      <c r="CD110" s="927"/>
      <c r="CE110" s="927"/>
      <c r="CF110" s="941">
        <v>361.2</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7" customFormat="1" ht="26.25" customHeight="1">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v>7545</v>
      </c>
      <c r="BR111" s="920"/>
      <c r="BS111" s="920"/>
      <c r="BT111" s="920"/>
      <c r="BU111" s="920"/>
      <c r="BV111" s="920" t="s">
        <v>110</v>
      </c>
      <c r="BW111" s="920"/>
      <c r="BX111" s="920"/>
      <c r="BY111" s="920"/>
      <c r="BZ111" s="920"/>
      <c r="CA111" s="920" t="s">
        <v>110</v>
      </c>
      <c r="CB111" s="920"/>
      <c r="CC111" s="920"/>
      <c r="CD111" s="920"/>
      <c r="CE111" s="920"/>
      <c r="CF111" s="914" t="s">
        <v>110</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7" customFormat="1" ht="26.25" customHeight="1">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3442192</v>
      </c>
      <c r="BR112" s="920"/>
      <c r="BS112" s="920"/>
      <c r="BT112" s="920"/>
      <c r="BU112" s="920"/>
      <c r="BV112" s="920">
        <v>3306395</v>
      </c>
      <c r="BW112" s="920"/>
      <c r="BX112" s="920"/>
      <c r="BY112" s="920"/>
      <c r="BZ112" s="920"/>
      <c r="CA112" s="920">
        <v>3168999</v>
      </c>
      <c r="CB112" s="920"/>
      <c r="CC112" s="920"/>
      <c r="CD112" s="920"/>
      <c r="CE112" s="920"/>
      <c r="CF112" s="914">
        <v>87.1</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224433</v>
      </c>
      <c r="AB113" s="934"/>
      <c r="AC113" s="934"/>
      <c r="AD113" s="934"/>
      <c r="AE113" s="935"/>
      <c r="AF113" s="936">
        <v>221065</v>
      </c>
      <c r="AG113" s="934"/>
      <c r="AH113" s="934"/>
      <c r="AI113" s="934"/>
      <c r="AJ113" s="935"/>
      <c r="AK113" s="936">
        <v>223131</v>
      </c>
      <c r="AL113" s="934"/>
      <c r="AM113" s="934"/>
      <c r="AN113" s="934"/>
      <c r="AO113" s="935"/>
      <c r="AP113" s="937">
        <v>6.1</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v>862997</v>
      </c>
      <c r="BR113" s="920"/>
      <c r="BS113" s="920"/>
      <c r="BT113" s="920"/>
      <c r="BU113" s="920"/>
      <c r="BV113" s="920">
        <v>731809</v>
      </c>
      <c r="BW113" s="920"/>
      <c r="BX113" s="920"/>
      <c r="BY113" s="920"/>
      <c r="BZ113" s="920"/>
      <c r="CA113" s="920">
        <v>628672</v>
      </c>
      <c r="CB113" s="920"/>
      <c r="CC113" s="920"/>
      <c r="CD113" s="920"/>
      <c r="CE113" s="920"/>
      <c r="CF113" s="914">
        <v>17.3</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40825</v>
      </c>
      <c r="AB114" s="959"/>
      <c r="AC114" s="959"/>
      <c r="AD114" s="959"/>
      <c r="AE114" s="960"/>
      <c r="AF114" s="961">
        <v>48818</v>
      </c>
      <c r="AG114" s="959"/>
      <c r="AH114" s="959"/>
      <c r="AI114" s="959"/>
      <c r="AJ114" s="960"/>
      <c r="AK114" s="961">
        <v>119517</v>
      </c>
      <c r="AL114" s="959"/>
      <c r="AM114" s="959"/>
      <c r="AN114" s="959"/>
      <c r="AO114" s="960"/>
      <c r="AP114" s="962">
        <v>3.3</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1159951</v>
      </c>
      <c r="BR114" s="920"/>
      <c r="BS114" s="920"/>
      <c r="BT114" s="920"/>
      <c r="BU114" s="920"/>
      <c r="BV114" s="920">
        <v>996678</v>
      </c>
      <c r="BW114" s="920"/>
      <c r="BX114" s="920"/>
      <c r="BY114" s="920"/>
      <c r="BZ114" s="920"/>
      <c r="CA114" s="920">
        <v>829180</v>
      </c>
      <c r="CB114" s="920"/>
      <c r="CC114" s="920"/>
      <c r="CD114" s="920"/>
      <c r="CE114" s="920"/>
      <c r="CF114" s="914">
        <v>22.8</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81161</v>
      </c>
      <c r="AB115" s="934"/>
      <c r="AC115" s="934"/>
      <c r="AD115" s="934"/>
      <c r="AE115" s="935"/>
      <c r="AF115" s="936">
        <v>80220</v>
      </c>
      <c r="AG115" s="934"/>
      <c r="AH115" s="934"/>
      <c r="AI115" s="934"/>
      <c r="AJ115" s="935"/>
      <c r="AK115" s="936" t="s">
        <v>110</v>
      </c>
      <c r="AL115" s="934"/>
      <c r="AM115" s="934"/>
      <c r="AN115" s="934"/>
      <c r="AO115" s="935"/>
      <c r="AP115" s="937" t="s">
        <v>110</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v>1911716</v>
      </c>
      <c r="BR115" s="920"/>
      <c r="BS115" s="920"/>
      <c r="BT115" s="920"/>
      <c r="BU115" s="920"/>
      <c r="BV115" s="920" t="s">
        <v>110</v>
      </c>
      <c r="BW115" s="920"/>
      <c r="BX115" s="920"/>
      <c r="BY115" s="920"/>
      <c r="BZ115" s="920"/>
      <c r="CA115" s="920" t="s">
        <v>110</v>
      </c>
      <c r="CB115" s="920"/>
      <c r="CC115" s="920"/>
      <c r="CD115" s="920"/>
      <c r="CE115" s="920"/>
      <c r="CF115" s="914" t="s">
        <v>110</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7545</v>
      </c>
      <c r="DH115" s="959"/>
      <c r="DI115" s="959"/>
      <c r="DJ115" s="959"/>
      <c r="DK115" s="960"/>
      <c r="DL115" s="961" t="s">
        <v>110</v>
      </c>
      <c r="DM115" s="959"/>
      <c r="DN115" s="959"/>
      <c r="DO115" s="959"/>
      <c r="DP115" s="960"/>
      <c r="DQ115" s="961" t="s">
        <v>110</v>
      </c>
      <c r="DR115" s="959"/>
      <c r="DS115" s="959"/>
      <c r="DT115" s="959"/>
      <c r="DU115" s="960"/>
      <c r="DV115" s="962" t="s">
        <v>110</v>
      </c>
      <c r="DW115" s="963"/>
      <c r="DX115" s="963"/>
      <c r="DY115" s="963"/>
      <c r="DZ115" s="964"/>
    </row>
    <row r="116" spans="1:130" s="197" customFormat="1" ht="26.25" customHeight="1">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2032</v>
      </c>
      <c r="AB116" s="959"/>
      <c r="AC116" s="959"/>
      <c r="AD116" s="959"/>
      <c r="AE116" s="960"/>
      <c r="AF116" s="961">
        <v>1554</v>
      </c>
      <c r="AG116" s="959"/>
      <c r="AH116" s="959"/>
      <c r="AI116" s="959"/>
      <c r="AJ116" s="960"/>
      <c r="AK116" s="961">
        <v>1512</v>
      </c>
      <c r="AL116" s="959"/>
      <c r="AM116" s="959"/>
      <c r="AN116" s="959"/>
      <c r="AO116" s="960"/>
      <c r="AP116" s="962">
        <v>0</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110</v>
      </c>
      <c r="DH116" s="959"/>
      <c r="DI116" s="959"/>
      <c r="DJ116" s="959"/>
      <c r="DK116" s="960"/>
      <c r="DL116" s="961" t="s">
        <v>110</v>
      </c>
      <c r="DM116" s="959"/>
      <c r="DN116" s="959"/>
      <c r="DO116" s="959"/>
      <c r="DP116" s="960"/>
      <c r="DQ116" s="961" t="s">
        <v>110</v>
      </c>
      <c r="DR116" s="959"/>
      <c r="DS116" s="959"/>
      <c r="DT116" s="959"/>
      <c r="DU116" s="960"/>
      <c r="DV116" s="962" t="s">
        <v>110</v>
      </c>
      <c r="DW116" s="963"/>
      <c r="DX116" s="963"/>
      <c r="DY116" s="963"/>
      <c r="DZ116" s="964"/>
    </row>
    <row r="117" spans="1:130" s="197" customFormat="1" ht="26.25" customHeight="1">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1363185</v>
      </c>
      <c r="AB117" s="966"/>
      <c r="AC117" s="966"/>
      <c r="AD117" s="966"/>
      <c r="AE117" s="967"/>
      <c r="AF117" s="965">
        <v>1337196</v>
      </c>
      <c r="AG117" s="966"/>
      <c r="AH117" s="966"/>
      <c r="AI117" s="966"/>
      <c r="AJ117" s="967"/>
      <c r="AK117" s="965">
        <v>1435066</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285</v>
      </c>
      <c r="AG118" s="883"/>
      <c r="AH118" s="883"/>
      <c r="AI118" s="883"/>
      <c r="AJ118" s="884"/>
      <c r="AK118" s="882" t="s">
        <v>284</v>
      </c>
      <c r="AL118" s="883"/>
      <c r="AM118" s="883"/>
      <c r="AN118" s="883"/>
      <c r="AO118" s="884"/>
      <c r="AP118" s="990" t="s">
        <v>402</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430</v>
      </c>
      <c r="BP118" s="994"/>
      <c r="BQ118" s="985">
        <v>18253411</v>
      </c>
      <c r="BR118" s="986"/>
      <c r="BS118" s="986"/>
      <c r="BT118" s="986"/>
      <c r="BU118" s="986"/>
      <c r="BV118" s="986">
        <v>18497839</v>
      </c>
      <c r="BW118" s="986"/>
      <c r="BX118" s="986"/>
      <c r="BY118" s="986"/>
      <c r="BZ118" s="986"/>
      <c r="CA118" s="986">
        <v>17772842</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817980</v>
      </c>
      <c r="BR119" s="927"/>
      <c r="BS119" s="927"/>
      <c r="BT119" s="927"/>
      <c r="BU119" s="927"/>
      <c r="BV119" s="927">
        <v>975452</v>
      </c>
      <c r="BW119" s="927"/>
      <c r="BX119" s="927"/>
      <c r="BY119" s="927"/>
      <c r="BZ119" s="927"/>
      <c r="CA119" s="927">
        <v>1011895</v>
      </c>
      <c r="CB119" s="927"/>
      <c r="CC119" s="927"/>
      <c r="CD119" s="927"/>
      <c r="CE119" s="927"/>
      <c r="CF119" s="941">
        <v>27.8</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110</v>
      </c>
      <c r="DH119" s="998"/>
      <c r="DI119" s="998"/>
      <c r="DJ119" s="998"/>
      <c r="DK119" s="999"/>
      <c r="DL119" s="1000" t="s">
        <v>110</v>
      </c>
      <c r="DM119" s="998"/>
      <c r="DN119" s="998"/>
      <c r="DO119" s="998"/>
      <c r="DP119" s="999"/>
      <c r="DQ119" s="1000" t="s">
        <v>110</v>
      </c>
      <c r="DR119" s="998"/>
      <c r="DS119" s="998"/>
      <c r="DT119" s="998"/>
      <c r="DU119" s="999"/>
      <c r="DV119" s="1001" t="s">
        <v>110</v>
      </c>
      <c r="DW119" s="1002"/>
      <c r="DX119" s="1002"/>
      <c r="DY119" s="1002"/>
      <c r="DZ119" s="1003"/>
    </row>
    <row r="120" spans="1:130" s="197" customFormat="1" ht="26.25" customHeight="1">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v>72552</v>
      </c>
      <c r="BR120" s="920"/>
      <c r="BS120" s="920"/>
      <c r="BT120" s="920"/>
      <c r="BU120" s="920"/>
      <c r="BV120" s="920">
        <v>35296</v>
      </c>
      <c r="BW120" s="920"/>
      <c r="BX120" s="920"/>
      <c r="BY120" s="920"/>
      <c r="BZ120" s="920"/>
      <c r="CA120" s="920">
        <v>27928</v>
      </c>
      <c r="CB120" s="920"/>
      <c r="CC120" s="920"/>
      <c r="CD120" s="920"/>
      <c r="CE120" s="920"/>
      <c r="CF120" s="914">
        <v>0.8</v>
      </c>
      <c r="CG120" s="915"/>
      <c r="CH120" s="915"/>
      <c r="CI120" s="915"/>
      <c r="CJ120" s="915"/>
      <c r="CK120" s="1013" t="s">
        <v>436</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3042192</v>
      </c>
      <c r="DH120" s="927"/>
      <c r="DI120" s="927"/>
      <c r="DJ120" s="927"/>
      <c r="DK120" s="927"/>
      <c r="DL120" s="927">
        <v>2906395</v>
      </c>
      <c r="DM120" s="927"/>
      <c r="DN120" s="927"/>
      <c r="DO120" s="927"/>
      <c r="DP120" s="927"/>
      <c r="DQ120" s="927">
        <v>2768999</v>
      </c>
      <c r="DR120" s="927"/>
      <c r="DS120" s="927"/>
      <c r="DT120" s="927"/>
      <c r="DU120" s="927"/>
      <c r="DV120" s="928">
        <v>76.099999999999994</v>
      </c>
      <c r="DW120" s="928"/>
      <c r="DX120" s="928"/>
      <c r="DY120" s="928"/>
      <c r="DZ120" s="929"/>
    </row>
    <row r="121" spans="1:130" s="197" customFormat="1" ht="26.25" customHeight="1">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110</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8279643</v>
      </c>
      <c r="BR121" s="986"/>
      <c r="BS121" s="986"/>
      <c r="BT121" s="986"/>
      <c r="BU121" s="986"/>
      <c r="BV121" s="986">
        <v>8101453</v>
      </c>
      <c r="BW121" s="986"/>
      <c r="BX121" s="986"/>
      <c r="BY121" s="986"/>
      <c r="BZ121" s="986"/>
      <c r="CA121" s="986">
        <v>7772462</v>
      </c>
      <c r="CB121" s="986"/>
      <c r="CC121" s="986"/>
      <c r="CD121" s="986"/>
      <c r="CE121" s="986"/>
      <c r="CF121" s="1024">
        <v>213.5</v>
      </c>
      <c r="CG121" s="1025"/>
      <c r="CH121" s="1025"/>
      <c r="CI121" s="1025"/>
      <c r="CJ121" s="1025"/>
      <c r="CK121" s="1016"/>
      <c r="CL121" s="1017"/>
      <c r="CM121" s="1017"/>
      <c r="CN121" s="1017"/>
      <c r="CO121" s="1018"/>
      <c r="CP121" s="1007" t="s">
        <v>383</v>
      </c>
      <c r="CQ121" s="1008"/>
      <c r="CR121" s="1008"/>
      <c r="CS121" s="1008"/>
      <c r="CT121" s="1008"/>
      <c r="CU121" s="1008"/>
      <c r="CV121" s="1008"/>
      <c r="CW121" s="1008"/>
      <c r="CX121" s="1008"/>
      <c r="CY121" s="1008"/>
      <c r="CZ121" s="1008"/>
      <c r="DA121" s="1008"/>
      <c r="DB121" s="1008"/>
      <c r="DC121" s="1008"/>
      <c r="DD121" s="1008"/>
      <c r="DE121" s="1008"/>
      <c r="DF121" s="1009"/>
      <c r="DG121" s="919">
        <v>400000</v>
      </c>
      <c r="DH121" s="920"/>
      <c r="DI121" s="920"/>
      <c r="DJ121" s="920"/>
      <c r="DK121" s="920"/>
      <c r="DL121" s="920">
        <v>400000</v>
      </c>
      <c r="DM121" s="920"/>
      <c r="DN121" s="920"/>
      <c r="DO121" s="920"/>
      <c r="DP121" s="920"/>
      <c r="DQ121" s="920">
        <v>400000</v>
      </c>
      <c r="DR121" s="920"/>
      <c r="DS121" s="920"/>
      <c r="DT121" s="920"/>
      <c r="DU121" s="920"/>
      <c r="DV121" s="921">
        <v>11</v>
      </c>
      <c r="DW121" s="921"/>
      <c r="DX121" s="921"/>
      <c r="DY121" s="921"/>
      <c r="DZ121" s="922"/>
    </row>
    <row r="122" spans="1:130" s="197" customFormat="1" ht="26.25" customHeight="1">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439</v>
      </c>
      <c r="BP122" s="994"/>
      <c r="BQ122" s="1034">
        <v>9170175</v>
      </c>
      <c r="BR122" s="1035"/>
      <c r="BS122" s="1035"/>
      <c r="BT122" s="1035"/>
      <c r="BU122" s="1035"/>
      <c r="BV122" s="1035">
        <v>9112201</v>
      </c>
      <c r="BW122" s="1035"/>
      <c r="BX122" s="1035"/>
      <c r="BY122" s="1035"/>
      <c r="BZ122" s="1035"/>
      <c r="CA122" s="1035">
        <v>8812285</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249.1</v>
      </c>
      <c r="BR123" s="1027"/>
      <c r="BS123" s="1027"/>
      <c r="BT123" s="1027"/>
      <c r="BU123" s="1027"/>
      <c r="BV123" s="1027">
        <v>254.5</v>
      </c>
      <c r="BW123" s="1027"/>
      <c r="BX123" s="1027"/>
      <c r="BY123" s="1027"/>
      <c r="BZ123" s="1027"/>
      <c r="CA123" s="1027">
        <v>246.1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110</v>
      </c>
      <c r="DH124" s="998"/>
      <c r="DI124" s="998"/>
      <c r="DJ124" s="998"/>
      <c r="DK124" s="999"/>
      <c r="DL124" s="1000" t="s">
        <v>110</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81161</v>
      </c>
      <c r="AB126" s="959"/>
      <c r="AC126" s="959"/>
      <c r="AD126" s="959"/>
      <c r="AE126" s="960"/>
      <c r="AF126" s="961">
        <v>80220</v>
      </c>
      <c r="AG126" s="959"/>
      <c r="AH126" s="959"/>
      <c r="AI126" s="959"/>
      <c r="AJ126" s="960"/>
      <c r="AK126" s="961" t="s">
        <v>110</v>
      </c>
      <c r="AL126" s="959"/>
      <c r="AM126" s="959"/>
      <c r="AN126" s="959"/>
      <c r="AO126" s="960"/>
      <c r="AP126" s="962" t="s">
        <v>110</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v>1911716</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110</v>
      </c>
      <c r="AB127" s="959"/>
      <c r="AC127" s="959"/>
      <c r="AD127" s="959"/>
      <c r="AE127" s="960"/>
      <c r="AF127" s="961" t="s">
        <v>110</v>
      </c>
      <c r="AG127" s="959"/>
      <c r="AH127" s="959"/>
      <c r="AI127" s="959"/>
      <c r="AJ127" s="960"/>
      <c r="AK127" s="961" t="s">
        <v>110</v>
      </c>
      <c r="AL127" s="959"/>
      <c r="AM127" s="959"/>
      <c r="AN127" s="959"/>
      <c r="AO127" s="960"/>
      <c r="AP127" s="962" t="s">
        <v>110</v>
      </c>
      <c r="AQ127" s="963"/>
      <c r="AR127" s="963"/>
      <c r="AS127" s="963"/>
      <c r="AT127" s="964"/>
      <c r="AU127" s="233"/>
      <c r="AV127" s="233"/>
      <c r="AW127" s="233"/>
      <c r="AX127" s="886" t="s">
        <v>450</v>
      </c>
      <c r="AY127" s="887"/>
      <c r="AZ127" s="887"/>
      <c r="BA127" s="887"/>
      <c r="BB127" s="887"/>
      <c r="BC127" s="887"/>
      <c r="BD127" s="887"/>
      <c r="BE127" s="888"/>
      <c r="BF127" s="1041" t="s">
        <v>110</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t="s">
        <v>110</v>
      </c>
      <c r="DH127" s="1048"/>
      <c r="DI127" s="1048"/>
      <c r="DJ127" s="1048"/>
      <c r="DK127" s="1048"/>
      <c r="DL127" s="1048" t="s">
        <v>110</v>
      </c>
      <c r="DM127" s="1048"/>
      <c r="DN127" s="1048"/>
      <c r="DO127" s="1048"/>
      <c r="DP127" s="1048"/>
      <c r="DQ127" s="1048" t="s">
        <v>110</v>
      </c>
      <c r="DR127" s="1048"/>
      <c r="DS127" s="1048"/>
      <c r="DT127" s="1048"/>
      <c r="DU127" s="1048"/>
      <c r="DV127" s="1049" t="s">
        <v>110</v>
      </c>
      <c r="DW127" s="1049"/>
      <c r="DX127" s="1049"/>
      <c r="DY127" s="1049"/>
      <c r="DZ127" s="1050"/>
    </row>
    <row r="128" spans="1:130" s="197" customFormat="1" ht="26.25" customHeight="1">
      <c r="A128" s="1071" t="s">
        <v>452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453</v>
      </c>
      <c r="X128" s="1073"/>
      <c r="Y128" s="1073"/>
      <c r="Z128" s="1074"/>
      <c r="AA128" s="1089">
        <v>15069</v>
      </c>
      <c r="AB128" s="1090"/>
      <c r="AC128" s="1090"/>
      <c r="AD128" s="1090"/>
      <c r="AE128" s="1091"/>
      <c r="AF128" s="1092">
        <v>9495</v>
      </c>
      <c r="AG128" s="1090"/>
      <c r="AH128" s="1090"/>
      <c r="AI128" s="1090"/>
      <c r="AJ128" s="1091"/>
      <c r="AK128" s="1092">
        <v>8410</v>
      </c>
      <c r="AL128" s="1090"/>
      <c r="AM128" s="1090"/>
      <c r="AN128" s="1090"/>
      <c r="AO128" s="1091"/>
      <c r="AP128" s="1093"/>
      <c r="AQ128" s="1094"/>
      <c r="AR128" s="1094"/>
      <c r="AS128" s="1094"/>
      <c r="AT128" s="1095"/>
      <c r="AU128" s="235"/>
      <c r="AV128" s="235"/>
      <c r="AW128" s="235"/>
      <c r="AX128" s="1054" t="s">
        <v>454</v>
      </c>
      <c r="AY128" s="950"/>
      <c r="AZ128" s="950"/>
      <c r="BA128" s="950"/>
      <c r="BB128" s="950"/>
      <c r="BC128" s="950"/>
      <c r="BD128" s="950"/>
      <c r="BE128" s="951"/>
      <c r="BF128" s="1066" t="s">
        <v>110</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455</v>
      </c>
      <c r="X129" s="1061"/>
      <c r="Y129" s="1061"/>
      <c r="Z129" s="1062"/>
      <c r="AA129" s="958">
        <v>4429020</v>
      </c>
      <c r="AB129" s="959"/>
      <c r="AC129" s="959"/>
      <c r="AD129" s="959"/>
      <c r="AE129" s="960"/>
      <c r="AF129" s="961">
        <v>4467547</v>
      </c>
      <c r="AG129" s="959"/>
      <c r="AH129" s="959"/>
      <c r="AI129" s="959"/>
      <c r="AJ129" s="960"/>
      <c r="AK129" s="961">
        <v>4466836</v>
      </c>
      <c r="AL129" s="959"/>
      <c r="AM129" s="959"/>
      <c r="AN129" s="959"/>
      <c r="AO129" s="960"/>
      <c r="AP129" s="1063"/>
      <c r="AQ129" s="1064"/>
      <c r="AR129" s="1064"/>
      <c r="AS129" s="1064"/>
      <c r="AT129" s="1065"/>
      <c r="AU129" s="235"/>
      <c r="AV129" s="235"/>
      <c r="AW129" s="235"/>
      <c r="AX129" s="1054" t="s">
        <v>456</v>
      </c>
      <c r="AY129" s="950"/>
      <c r="AZ129" s="950"/>
      <c r="BA129" s="950"/>
      <c r="BB129" s="950"/>
      <c r="BC129" s="950"/>
      <c r="BD129" s="950"/>
      <c r="BE129" s="951"/>
      <c r="BF129" s="1055">
        <v>15.5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458</v>
      </c>
      <c r="X130" s="1061"/>
      <c r="Y130" s="1061"/>
      <c r="Z130" s="1062"/>
      <c r="AA130" s="958">
        <v>783843</v>
      </c>
      <c r="AB130" s="959"/>
      <c r="AC130" s="959"/>
      <c r="AD130" s="959"/>
      <c r="AE130" s="960"/>
      <c r="AF130" s="961">
        <v>780196</v>
      </c>
      <c r="AG130" s="959"/>
      <c r="AH130" s="959"/>
      <c r="AI130" s="959"/>
      <c r="AJ130" s="960"/>
      <c r="AK130" s="961">
        <v>827155</v>
      </c>
      <c r="AL130" s="959"/>
      <c r="AM130" s="959"/>
      <c r="AN130" s="959"/>
      <c r="AO130" s="960"/>
      <c r="AP130" s="1063"/>
      <c r="AQ130" s="1064"/>
      <c r="AR130" s="1064"/>
      <c r="AS130" s="1064"/>
      <c r="AT130" s="1065"/>
      <c r="AU130" s="235"/>
      <c r="AV130" s="235"/>
      <c r="AW130" s="235"/>
      <c r="AX130" s="1113" t="s">
        <v>459</v>
      </c>
      <c r="AY130" s="1045"/>
      <c r="AZ130" s="1045"/>
      <c r="BA130" s="1045"/>
      <c r="BB130" s="1045"/>
      <c r="BC130" s="1045"/>
      <c r="BD130" s="1045"/>
      <c r="BE130" s="1046"/>
      <c r="BF130" s="1075">
        <v>246.1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460</v>
      </c>
      <c r="X131" s="1084"/>
      <c r="Y131" s="1084"/>
      <c r="Z131" s="1085"/>
      <c r="AA131" s="997">
        <v>3645177</v>
      </c>
      <c r="AB131" s="998"/>
      <c r="AC131" s="998"/>
      <c r="AD131" s="998"/>
      <c r="AE131" s="999"/>
      <c r="AF131" s="1000">
        <v>3687351</v>
      </c>
      <c r="AG131" s="998"/>
      <c r="AH131" s="998"/>
      <c r="AI131" s="998"/>
      <c r="AJ131" s="999"/>
      <c r="AK131" s="1000">
        <v>3639681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462</v>
      </c>
      <c r="W132" s="1101"/>
      <c r="X132" s="1101"/>
      <c r="Y132" s="1101"/>
      <c r="Z132" s="1102"/>
      <c r="AA132" s="1103">
        <v>15.47998904</v>
      </c>
      <c r="AB132" s="1104"/>
      <c r="AC132" s="1104"/>
      <c r="AD132" s="1104"/>
      <c r="AE132" s="1105"/>
      <c r="AF132" s="1106">
        <v>14.84819319</v>
      </c>
      <c r="AG132" s="1104"/>
      <c r="AH132" s="1104"/>
      <c r="AI132" s="1104"/>
      <c r="AJ132" s="1105"/>
      <c r="AK132" s="1106">
        <v>16.47125119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463</v>
      </c>
      <c r="W133" s="1108"/>
      <c r="X133" s="1108"/>
      <c r="Y133" s="1108"/>
      <c r="Z133" s="1109"/>
      <c r="AA133" s="1110">
        <v>16.7</v>
      </c>
      <c r="AB133" s="1111"/>
      <c r="AC133" s="1111"/>
      <c r="AD133" s="1111"/>
      <c r="AE133" s="1112"/>
      <c r="AF133" s="1110">
        <v>15.5</v>
      </c>
      <c r="AG133" s="1111"/>
      <c r="AH133" s="1111"/>
      <c r="AI133" s="1111"/>
      <c r="AJ133" s="1112"/>
      <c r="AK133" s="1110">
        <v>15.5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F130:BL130"/>
    <mergeCell ref="AP132:AT132"/>
    <mergeCell ref="V133:Z133"/>
    <mergeCell ref="AA133:AE133"/>
    <mergeCell ref="AF133:AJ133"/>
    <mergeCell ref="AK133:AO133"/>
    <mergeCell ref="AX130:BE130"/>
    <mergeCell ref="AA128:AE128"/>
    <mergeCell ref="AF128:AJ128"/>
    <mergeCell ref="AK128:AO128"/>
    <mergeCell ref="AP128:AT128"/>
    <mergeCell ref="AP133:AT133"/>
    <mergeCell ref="A132:U133"/>
    <mergeCell ref="V132:Z132"/>
    <mergeCell ref="AA132:AE132"/>
    <mergeCell ref="AF132:AJ132"/>
    <mergeCell ref="AK132:AO132"/>
    <mergeCell ref="A128:V128"/>
    <mergeCell ref="W128:Z128"/>
    <mergeCell ref="BM130:BS130"/>
    <mergeCell ref="BT130:BZ130"/>
    <mergeCell ref="A131:V131"/>
    <mergeCell ref="W131:Z131"/>
    <mergeCell ref="AA131:AE131"/>
    <mergeCell ref="AF131:AJ131"/>
    <mergeCell ref="AK131:AO131"/>
    <mergeCell ref="AP131:AT131"/>
    <mergeCell ref="AX128:BE128"/>
    <mergeCell ref="BF128:BL128"/>
    <mergeCell ref="BM128:BS128"/>
    <mergeCell ref="BT128:B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BF126:BL126"/>
    <mergeCell ref="BM126:BS126"/>
    <mergeCell ref="BT126:BZ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DL124:DP124"/>
    <mergeCell ref="DQ124:DU124"/>
    <mergeCell ref="DV124:DZ124"/>
    <mergeCell ref="C125:Z125"/>
    <mergeCell ref="AA125:AE125"/>
    <mergeCell ref="AF125:AJ125"/>
    <mergeCell ref="AK125:AO125"/>
    <mergeCell ref="AP125:AT125"/>
    <mergeCell ref="CK125:CO127"/>
    <mergeCell ref="CP125:DF125"/>
    <mergeCell ref="DG125:DK125"/>
    <mergeCell ref="DL125:DP125"/>
    <mergeCell ref="DQ125:DU125"/>
    <mergeCell ref="DV125:DZ125"/>
    <mergeCell ref="C126:Z126"/>
    <mergeCell ref="AA126:AE126"/>
    <mergeCell ref="AF126:AJ126"/>
    <mergeCell ref="AK126:AO126"/>
    <mergeCell ref="AP126:AT126"/>
    <mergeCell ref="AX126:BE126"/>
    <mergeCell ref="BO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AU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CP124:DF124"/>
    <mergeCell ref="DG124:DK124"/>
    <mergeCell ref="BQ120:BU120"/>
    <mergeCell ref="BV120:BZ120"/>
    <mergeCell ref="CA120:CE120"/>
    <mergeCell ref="CF120:CJ120"/>
    <mergeCell ref="CK120:CO124"/>
    <mergeCell ref="CP120:DF120"/>
    <mergeCell ref="BQ121:BU121"/>
    <mergeCell ref="BV121:BZ121"/>
    <mergeCell ref="CA121:CE121"/>
    <mergeCell ref="CF121:CJ121"/>
    <mergeCell ref="DG120:DK120"/>
    <mergeCell ref="DL120:DP120"/>
    <mergeCell ref="DQ120:DU120"/>
    <mergeCell ref="DV120:DZ120"/>
    <mergeCell ref="C121:Z121"/>
    <mergeCell ref="AA121:AE121"/>
    <mergeCell ref="AF121:AJ121"/>
    <mergeCell ref="AK121:AO121"/>
    <mergeCell ref="AP121:AT121"/>
    <mergeCell ref="AZ121:BP121"/>
    <mergeCell ref="CP121:DF121"/>
    <mergeCell ref="DG121:DK121"/>
    <mergeCell ref="DL121:DP121"/>
    <mergeCell ref="DQ121:DU121"/>
    <mergeCell ref="DV121:DZ121"/>
    <mergeCell ref="C122:Z122"/>
    <mergeCell ref="AA122:AE122"/>
    <mergeCell ref="AF122:AJ122"/>
    <mergeCell ref="AK122:AO122"/>
    <mergeCell ref="AP122:AT122"/>
    <mergeCell ref="CA119:CE119"/>
    <mergeCell ref="CF119:CJ119"/>
    <mergeCell ref="CM119:DF119"/>
    <mergeCell ref="DL118:DP118"/>
    <mergeCell ref="DQ118:DU118"/>
    <mergeCell ref="DV118:DZ118"/>
    <mergeCell ref="DG119:DK119"/>
    <mergeCell ref="DL119:DP119"/>
    <mergeCell ref="DQ119:DU119"/>
    <mergeCell ref="DV119:DZ119"/>
    <mergeCell ref="C120:Z120"/>
    <mergeCell ref="AA120:AE120"/>
    <mergeCell ref="AF120:AJ120"/>
    <mergeCell ref="AK120:AO120"/>
    <mergeCell ref="AP120:AT120"/>
    <mergeCell ref="AZ120:BP120"/>
    <mergeCell ref="BQ117:BU117"/>
    <mergeCell ref="BV117:BZ117"/>
    <mergeCell ref="CA117:CE117"/>
    <mergeCell ref="CF117:CJ117"/>
    <mergeCell ref="CM117:DF117"/>
    <mergeCell ref="A117:X117"/>
    <mergeCell ref="Y117:Z117"/>
    <mergeCell ref="AA117:AE117"/>
    <mergeCell ref="DG118:DK118"/>
    <mergeCell ref="DG117:DK117"/>
    <mergeCell ref="DL117:DP117"/>
    <mergeCell ref="DQ117:DU117"/>
    <mergeCell ref="DV117:DZ117"/>
    <mergeCell ref="A118:Z118"/>
    <mergeCell ref="AA118:AE118"/>
    <mergeCell ref="AF118:AJ118"/>
    <mergeCell ref="AK118:AO118"/>
    <mergeCell ref="AP118:AT118"/>
    <mergeCell ref="AU119:AY122"/>
    <mergeCell ref="BQ118:BU118"/>
    <mergeCell ref="BV118:BZ118"/>
    <mergeCell ref="CA118:CE118"/>
    <mergeCell ref="CF118:CJ118"/>
    <mergeCell ref="CM118:DF118"/>
    <mergeCell ref="BO118:BP118"/>
    <mergeCell ref="AZ119:BP119"/>
    <mergeCell ref="BQ119:BU119"/>
    <mergeCell ref="BV119:BZ119"/>
    <mergeCell ref="A119:B127"/>
    <mergeCell ref="C119:Z119"/>
    <mergeCell ref="AA119:AE119"/>
    <mergeCell ref="AF119:AJ119"/>
    <mergeCell ref="AK119:AO119"/>
    <mergeCell ref="AP119:AT119"/>
    <mergeCell ref="CA115:CE115"/>
    <mergeCell ref="CF115:CJ115"/>
    <mergeCell ref="CM115:DF115"/>
    <mergeCell ref="DG115:DK115"/>
    <mergeCell ref="DL115:DP115"/>
    <mergeCell ref="DQ115:DU115"/>
    <mergeCell ref="DL116:DP116"/>
    <mergeCell ref="DQ116:DU116"/>
    <mergeCell ref="DV116:DZ116"/>
    <mergeCell ref="DV115:DZ115"/>
    <mergeCell ref="C116:Z116"/>
    <mergeCell ref="AA116:AE116"/>
    <mergeCell ref="AF116:AJ116"/>
    <mergeCell ref="AK116:AO116"/>
    <mergeCell ref="AP116:AT116"/>
    <mergeCell ref="AZ116:BP116"/>
    <mergeCell ref="AF117:AJ117"/>
    <mergeCell ref="AK117:AO117"/>
    <mergeCell ref="AP117:AT117"/>
    <mergeCell ref="CF116:CJ116"/>
    <mergeCell ref="CM116:DF116"/>
    <mergeCell ref="DG116:DK116"/>
    <mergeCell ref="BQ116:BU116"/>
    <mergeCell ref="BV116:BZ116"/>
    <mergeCell ref="CA116:CE116"/>
    <mergeCell ref="AZ117:BP117"/>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A111:Z111"/>
    <mergeCell ref="AA111:AE111"/>
    <mergeCell ref="AF111:AJ111"/>
    <mergeCell ref="AK111:AO111"/>
    <mergeCell ref="AP111:AT111"/>
    <mergeCell ref="CF111:CJ111"/>
    <mergeCell ref="CM111:DF111"/>
    <mergeCell ref="DG111:DK111"/>
    <mergeCell ref="DL111:DP111"/>
    <mergeCell ref="DQ111:DU111"/>
    <mergeCell ref="DV111:DZ111"/>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U110:AY118"/>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AP69:AT69"/>
    <mergeCell ref="AU69:AY69"/>
    <mergeCell ref="AZ69:BD69"/>
    <mergeCell ref="CR68:CV68"/>
    <mergeCell ref="CW68:DA68"/>
    <mergeCell ref="DB68:DF68"/>
    <mergeCell ref="B69:P69"/>
    <mergeCell ref="Q69:U69"/>
    <mergeCell ref="V69:Z69"/>
    <mergeCell ref="AA69:AE69"/>
    <mergeCell ref="AF69:AJ69"/>
    <mergeCell ref="AK69:AO69"/>
    <mergeCell ref="BS69:CG69"/>
    <mergeCell ref="CH69:CL69"/>
    <mergeCell ref="CM69:CQ69"/>
    <mergeCell ref="CR69:CV69"/>
    <mergeCell ref="CW69:DA69"/>
    <mergeCell ref="DB69:DF69"/>
    <mergeCell ref="B70:P70"/>
    <mergeCell ref="Q70:U70"/>
    <mergeCell ref="V70:Z70"/>
    <mergeCell ref="AA70:AE70"/>
    <mergeCell ref="AF70:AJ70"/>
    <mergeCell ref="AK70:AO70"/>
    <mergeCell ref="DL67:DP67"/>
    <mergeCell ref="DQ67:DU67"/>
    <mergeCell ref="DG69:DK69"/>
    <mergeCell ref="DL69:DP69"/>
    <mergeCell ref="DQ69:DU69"/>
    <mergeCell ref="DV69:DZ69"/>
    <mergeCell ref="DV68:DZ68"/>
    <mergeCell ref="DG68:DK68"/>
    <mergeCell ref="DL68:DP68"/>
    <mergeCell ref="DQ68:DU68"/>
    <mergeCell ref="B68:P68"/>
    <mergeCell ref="Q68:U68"/>
    <mergeCell ref="V68:Z68"/>
    <mergeCell ref="AA68:AE68"/>
    <mergeCell ref="AF68:AJ68"/>
    <mergeCell ref="AK68:AO68"/>
    <mergeCell ref="AP68:AT68"/>
    <mergeCell ref="AU68:AY68"/>
    <mergeCell ref="AZ68:BD68"/>
    <mergeCell ref="BS68:CG68"/>
    <mergeCell ref="CH68:CL68"/>
    <mergeCell ref="CM68:CQ68"/>
    <mergeCell ref="AU66:AY67"/>
    <mergeCell ref="AZ66:BD67"/>
    <mergeCell ref="BS66:CG66"/>
    <mergeCell ref="CH66:CL66"/>
    <mergeCell ref="CM66:CQ66"/>
    <mergeCell ref="CR66:CV66"/>
    <mergeCell ref="BS67:CG67"/>
    <mergeCell ref="CH67:CL67"/>
    <mergeCell ref="CM67:CQ67"/>
    <mergeCell ref="CR67:CV67"/>
    <mergeCell ref="DV67:DZ67"/>
    <mergeCell ref="CW66:DA66"/>
    <mergeCell ref="DB66:DF66"/>
    <mergeCell ref="DG66:DK66"/>
    <mergeCell ref="DL66:DP66"/>
    <mergeCell ref="DQ66:DU66"/>
    <mergeCell ref="DV66:DZ66"/>
    <mergeCell ref="CW67:DA67"/>
    <mergeCell ref="DB67:DF67"/>
    <mergeCell ref="DG67:DK67"/>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BJ63:BN63"/>
    <mergeCell ref="BS63:CG63"/>
    <mergeCell ref="CR61:CV61"/>
    <mergeCell ref="CW61:DA61"/>
    <mergeCell ref="DB61:DF61"/>
    <mergeCell ref="DG61:DK61"/>
    <mergeCell ref="CR64:CV64"/>
    <mergeCell ref="CW64:DA64"/>
    <mergeCell ref="DB64:DF64"/>
    <mergeCell ref="DG64:DK64"/>
    <mergeCell ref="CH63:CL63"/>
    <mergeCell ref="CM63:CQ63"/>
    <mergeCell ref="CR63:CV63"/>
    <mergeCell ref="CW63:DA63"/>
    <mergeCell ref="DB63:DF63"/>
    <mergeCell ref="DG63:DK63"/>
    <mergeCell ref="AU62:AY62"/>
    <mergeCell ref="AZ62:BD62"/>
    <mergeCell ref="V61:Z61"/>
    <mergeCell ref="BS64:CG64"/>
    <mergeCell ref="CH64:CL64"/>
    <mergeCell ref="CM64:CQ64"/>
    <mergeCell ref="AP63:AT63"/>
    <mergeCell ref="AU63:AY63"/>
    <mergeCell ref="AZ63:BD63"/>
    <mergeCell ref="BE63:BI63"/>
    <mergeCell ref="DL63:DP63"/>
    <mergeCell ref="DQ63:DU63"/>
    <mergeCell ref="DV63:DZ63"/>
    <mergeCell ref="B62:P62"/>
    <mergeCell ref="Q62:U62"/>
    <mergeCell ref="V62:Z62"/>
    <mergeCell ref="AA62:AE62"/>
    <mergeCell ref="AF62:AJ62"/>
    <mergeCell ref="AK62:AO62"/>
    <mergeCell ref="AP62:AT62"/>
    <mergeCell ref="DL62:DP62"/>
    <mergeCell ref="DQ62:DU62"/>
    <mergeCell ref="DV62:DZ62"/>
    <mergeCell ref="BE62:BI62"/>
    <mergeCell ref="BJ62:BN62"/>
    <mergeCell ref="BS62:CG62"/>
    <mergeCell ref="CH62:CL62"/>
    <mergeCell ref="CM62:CQ62"/>
    <mergeCell ref="CR62:CV62"/>
    <mergeCell ref="DV61:DZ61"/>
    <mergeCell ref="B63:P63"/>
    <mergeCell ref="Q63:U63"/>
    <mergeCell ref="V63:Z63"/>
    <mergeCell ref="AA63:AE63"/>
    <mergeCell ref="AF63:AJ63"/>
    <mergeCell ref="AK63:AO63"/>
    <mergeCell ref="CW62:DA62"/>
    <mergeCell ref="DB62:DF62"/>
    <mergeCell ref="DG62:DK62"/>
    <mergeCell ref="CW60:DA60"/>
    <mergeCell ref="DB60:DF60"/>
    <mergeCell ref="DG60:DK60"/>
    <mergeCell ref="AK60:AO60"/>
    <mergeCell ref="DV59:DZ59"/>
    <mergeCell ref="DV60:DZ60"/>
    <mergeCell ref="AK59:AO59"/>
    <mergeCell ref="AP59:AT59"/>
    <mergeCell ref="AU59:AY59"/>
    <mergeCell ref="AZ59:BD59"/>
    <mergeCell ref="AF61:AJ61"/>
    <mergeCell ref="AK61:AO61"/>
    <mergeCell ref="AP61:AT61"/>
    <mergeCell ref="CH60:CL60"/>
    <mergeCell ref="CM60:CQ60"/>
    <mergeCell ref="CR60:CV60"/>
    <mergeCell ref="DL60:DP60"/>
    <mergeCell ref="B59:P59"/>
    <mergeCell ref="Q59:U59"/>
    <mergeCell ref="V59:Z59"/>
    <mergeCell ref="DQ60:DU60"/>
    <mergeCell ref="B61:P61"/>
    <mergeCell ref="Q61:U61"/>
    <mergeCell ref="AA59:AE59"/>
    <mergeCell ref="AF59:AJ59"/>
    <mergeCell ref="AA61:AE61"/>
    <mergeCell ref="DL61:DP61"/>
    <mergeCell ref="DQ61:DU61"/>
    <mergeCell ref="AU61:AY61"/>
    <mergeCell ref="AZ61:BD61"/>
    <mergeCell ref="BE61:BI61"/>
    <mergeCell ref="BS61:CG61"/>
    <mergeCell ref="CH61:CL61"/>
    <mergeCell ref="CM61:CQ61"/>
    <mergeCell ref="BS59:CG59"/>
    <mergeCell ref="CH59:CL59"/>
    <mergeCell ref="CM59:CQ59"/>
    <mergeCell ref="CR59:CV59"/>
    <mergeCell ref="CW59:DA59"/>
    <mergeCell ref="AP60:AT60"/>
    <mergeCell ref="AU60:AY60"/>
    <mergeCell ref="AZ60:BD60"/>
    <mergeCell ref="BE60:BI60"/>
    <mergeCell ref="BS60:CG60"/>
    <mergeCell ref="B60:P60"/>
    <mergeCell ref="Q60:U60"/>
    <mergeCell ref="V60:Z60"/>
    <mergeCell ref="AA60:AE60"/>
    <mergeCell ref="AF60:AJ60"/>
    <mergeCell ref="BE59:BI59"/>
    <mergeCell ref="DB59:DF59"/>
    <mergeCell ref="DG59:DK59"/>
    <mergeCell ref="DL59:DP59"/>
    <mergeCell ref="DQ59:DU59"/>
    <mergeCell ref="DL57:DP57"/>
    <mergeCell ref="DQ57:DU57"/>
    <mergeCell ref="AU58:AY58"/>
    <mergeCell ref="AZ58:BD58"/>
    <mergeCell ref="BE58:BI58"/>
    <mergeCell ref="BS58:CG58"/>
    <mergeCell ref="CH58:CL58"/>
    <mergeCell ref="CM58:CQ58"/>
    <mergeCell ref="DV58:DZ58"/>
    <mergeCell ref="CR58:CV58"/>
    <mergeCell ref="CW58:DA58"/>
    <mergeCell ref="DB58:DF58"/>
    <mergeCell ref="DG58:DK58"/>
    <mergeCell ref="DL58:DP58"/>
    <mergeCell ref="DQ58:DU58"/>
    <mergeCell ref="CR57:CV57"/>
    <mergeCell ref="CW57:DA57"/>
    <mergeCell ref="DB57:DF57"/>
    <mergeCell ref="DG57:DK57"/>
    <mergeCell ref="AK57:AO57"/>
    <mergeCell ref="AP57:AT57"/>
    <mergeCell ref="AU57:AY57"/>
    <mergeCell ref="AZ57:BD57"/>
    <mergeCell ref="BE57:BI57"/>
    <mergeCell ref="BS57:CG57"/>
    <mergeCell ref="DV57:DZ57"/>
    <mergeCell ref="B58:P58"/>
    <mergeCell ref="Q58:U58"/>
    <mergeCell ref="V58:Z58"/>
    <mergeCell ref="AA58:AE58"/>
    <mergeCell ref="AF58:AJ58"/>
    <mergeCell ref="AK58:AO58"/>
    <mergeCell ref="AP58:AT58"/>
    <mergeCell ref="CH57:CL57"/>
    <mergeCell ref="CM57:CQ57"/>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B7:P7"/>
    <mergeCell ref="Q7:U7"/>
    <mergeCell ref="V7:Z7"/>
    <mergeCell ref="AA7:AE7"/>
    <mergeCell ref="AF7:AJ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124"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124"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27" sqref="A27"/>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19" t="s">
        <v>471</v>
      </c>
      <c r="H9" s="1120"/>
      <c r="I9" s="1120"/>
      <c r="J9" s="1121"/>
      <c r="K9" s="263">
        <v>1607448</v>
      </c>
      <c r="L9" s="264">
        <v>86427</v>
      </c>
      <c r="M9" s="265">
        <v>77799</v>
      </c>
      <c r="N9" s="266">
        <v>11.1</v>
      </c>
    </row>
    <row r="10" spans="1:16">
      <c r="A10" s="248"/>
      <c r="B10" s="244"/>
      <c r="C10" s="244"/>
      <c r="D10" s="244"/>
      <c r="E10" s="244"/>
      <c r="F10" s="244"/>
      <c r="G10" s="1119" t="s">
        <v>472</v>
      </c>
      <c r="H10" s="1120"/>
      <c r="I10" s="1120"/>
      <c r="J10" s="1121"/>
      <c r="K10" s="267">
        <v>27465</v>
      </c>
      <c r="L10" s="268">
        <v>1477</v>
      </c>
      <c r="M10" s="269">
        <v>8141</v>
      </c>
      <c r="N10" s="270">
        <v>-81.900000000000006</v>
      </c>
    </row>
    <row r="11" spans="1:16" ht="13.5" customHeight="1">
      <c r="A11" s="248"/>
      <c r="B11" s="244"/>
      <c r="C11" s="244"/>
      <c r="D11" s="244"/>
      <c r="E11" s="244"/>
      <c r="F11" s="244"/>
      <c r="G11" s="1119" t="s">
        <v>473</v>
      </c>
      <c r="H11" s="1120"/>
      <c r="I11" s="1120"/>
      <c r="J11" s="1121"/>
      <c r="K11" s="267">
        <v>209657</v>
      </c>
      <c r="L11" s="268">
        <v>11272</v>
      </c>
      <c r="M11" s="269">
        <v>11503</v>
      </c>
      <c r="N11" s="270">
        <v>-2</v>
      </c>
    </row>
    <row r="12" spans="1:16" ht="13.5" customHeight="1">
      <c r="A12" s="248"/>
      <c r="B12" s="244"/>
      <c r="C12" s="244"/>
      <c r="D12" s="244"/>
      <c r="E12" s="244"/>
      <c r="F12" s="244"/>
      <c r="G12" s="1119" t="s">
        <v>474</v>
      </c>
      <c r="H12" s="1120"/>
      <c r="I12" s="1120"/>
      <c r="J12" s="1121"/>
      <c r="K12" s="267" t="s">
        <v>475</v>
      </c>
      <c r="L12" s="268" t="s">
        <v>475</v>
      </c>
      <c r="M12" s="269">
        <v>578</v>
      </c>
      <c r="N12" s="270" t="s">
        <v>475</v>
      </c>
    </row>
    <row r="13" spans="1:16" ht="13.5" customHeight="1">
      <c r="A13" s="248"/>
      <c r="B13" s="244"/>
      <c r="C13" s="244"/>
      <c r="D13" s="244"/>
      <c r="E13" s="244"/>
      <c r="F13" s="244"/>
      <c r="G13" s="1119" t="s">
        <v>476</v>
      </c>
      <c r="H13" s="1120"/>
      <c r="I13" s="1120"/>
      <c r="J13" s="1121"/>
      <c r="K13" s="267" t="s">
        <v>475</v>
      </c>
      <c r="L13" s="268" t="s">
        <v>475</v>
      </c>
      <c r="M13" s="269" t="s">
        <v>475</v>
      </c>
      <c r="N13" s="270" t="s">
        <v>475</v>
      </c>
    </row>
    <row r="14" spans="1:16" ht="13.5" customHeight="1">
      <c r="A14" s="248"/>
      <c r="B14" s="244"/>
      <c r="C14" s="244"/>
      <c r="D14" s="244"/>
      <c r="E14" s="244"/>
      <c r="F14" s="244"/>
      <c r="G14" s="1119" t="s">
        <v>477</v>
      </c>
      <c r="H14" s="1120"/>
      <c r="I14" s="1120"/>
      <c r="J14" s="1121"/>
      <c r="K14" s="267">
        <v>27046</v>
      </c>
      <c r="L14" s="268">
        <v>1454</v>
      </c>
      <c r="M14" s="269">
        <v>3404</v>
      </c>
      <c r="N14" s="270">
        <v>-57.3</v>
      </c>
    </row>
    <row r="15" spans="1:16" ht="13.5" customHeight="1">
      <c r="A15" s="248"/>
      <c r="B15" s="244"/>
      <c r="C15" s="244"/>
      <c r="D15" s="244"/>
      <c r="E15" s="244"/>
      <c r="F15" s="244"/>
      <c r="G15" s="1119" t="s">
        <v>478</v>
      </c>
      <c r="H15" s="1120"/>
      <c r="I15" s="1120"/>
      <c r="J15" s="1121"/>
      <c r="K15" s="267">
        <v>8857</v>
      </c>
      <c r="L15" s="268">
        <v>476</v>
      </c>
      <c r="M15" s="269">
        <v>1859</v>
      </c>
      <c r="N15" s="270">
        <v>-74.400000000000006</v>
      </c>
    </row>
    <row r="16" spans="1:16">
      <c r="A16" s="248"/>
      <c r="B16" s="244"/>
      <c r="C16" s="244"/>
      <c r="D16" s="244"/>
      <c r="E16" s="244"/>
      <c r="F16" s="244"/>
      <c r="G16" s="1122" t="s">
        <v>479</v>
      </c>
      <c r="H16" s="1123"/>
      <c r="I16" s="1123"/>
      <c r="J16" s="1124"/>
      <c r="K16" s="268">
        <v>-190061</v>
      </c>
      <c r="L16" s="268">
        <v>-10219</v>
      </c>
      <c r="M16" s="269">
        <v>-8484</v>
      </c>
      <c r="N16" s="270">
        <v>20.5</v>
      </c>
    </row>
    <row r="17" spans="1:16">
      <c r="A17" s="248"/>
      <c r="B17" s="244"/>
      <c r="C17" s="244"/>
      <c r="D17" s="244"/>
      <c r="E17" s="244"/>
      <c r="F17" s="244"/>
      <c r="G17" s="1122" t="s">
        <v>168</v>
      </c>
      <c r="H17" s="1123"/>
      <c r="I17" s="1123"/>
      <c r="J17" s="1124"/>
      <c r="K17" s="268">
        <v>1690412</v>
      </c>
      <c r="L17" s="268">
        <v>90887</v>
      </c>
      <c r="M17" s="269">
        <v>94801</v>
      </c>
      <c r="N17" s="270">
        <v>-4.0999999999999996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4" t="s">
        <v>484</v>
      </c>
      <c r="H21" s="1115"/>
      <c r="I21" s="1115"/>
      <c r="J21" s="1116"/>
      <c r="K21" s="280">
        <v>8.44</v>
      </c>
      <c r="L21" s="281">
        <v>8.7799999999999994</v>
      </c>
      <c r="M21" s="282">
        <v>-0.34</v>
      </c>
      <c r="N21" s="249"/>
      <c r="O21" s="283"/>
      <c r="P21" s="279"/>
    </row>
    <row r="22" spans="1:16" s="284" customFormat="1">
      <c r="A22" s="279"/>
      <c r="B22" s="249"/>
      <c r="C22" s="249"/>
      <c r="D22" s="249"/>
      <c r="E22" s="249"/>
      <c r="F22" s="249"/>
      <c r="G22" s="1114" t="s">
        <v>485</v>
      </c>
      <c r="H22" s="1115"/>
      <c r="I22" s="1115"/>
      <c r="J22" s="1116"/>
      <c r="K22" s="285">
        <v>90.1</v>
      </c>
      <c r="L22" s="286">
        <v>96.7</v>
      </c>
      <c r="M22" s="287">
        <v>-6.6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30" t="s">
        <v>488</v>
      </c>
      <c r="H32" s="1131"/>
      <c r="I32" s="1131"/>
      <c r="J32" s="1132"/>
      <c r="K32" s="294">
        <v>1090906</v>
      </c>
      <c r="L32" s="294">
        <v>58654</v>
      </c>
      <c r="M32" s="295">
        <v>52939</v>
      </c>
      <c r="N32" s="296">
        <v>10.8</v>
      </c>
    </row>
    <row r="33" spans="1:16" ht="13.5" customHeight="1">
      <c r="A33" s="248"/>
      <c r="B33" s="244"/>
      <c r="C33" s="244"/>
      <c r="D33" s="244"/>
      <c r="E33" s="244"/>
      <c r="F33" s="244"/>
      <c r="G33" s="1130" t="s">
        <v>489</v>
      </c>
      <c r="H33" s="1131"/>
      <c r="I33" s="1131"/>
      <c r="J33" s="1132"/>
      <c r="K33" s="294" t="s">
        <v>475</v>
      </c>
      <c r="L33" s="294" t="s">
        <v>475</v>
      </c>
      <c r="M33" s="295" t="s">
        <v>475</v>
      </c>
      <c r="N33" s="296" t="s">
        <v>475</v>
      </c>
    </row>
    <row r="34" spans="1:16" ht="27" customHeight="1">
      <c r="A34" s="248"/>
      <c r="B34" s="244"/>
      <c r="C34" s="244"/>
      <c r="D34" s="244"/>
      <c r="E34" s="244"/>
      <c r="F34" s="244"/>
      <c r="G34" s="1130" t="s">
        <v>490</v>
      </c>
      <c r="H34" s="1131"/>
      <c r="I34" s="1131"/>
      <c r="J34" s="1132"/>
      <c r="K34" s="294" t="s">
        <v>475</v>
      </c>
      <c r="L34" s="294" t="s">
        <v>475</v>
      </c>
      <c r="M34" s="295">
        <v>6</v>
      </c>
      <c r="N34" s="296" t="s">
        <v>475</v>
      </c>
    </row>
    <row r="35" spans="1:16" ht="27" customHeight="1">
      <c r="A35" s="248"/>
      <c r="B35" s="244"/>
      <c r="C35" s="244"/>
      <c r="D35" s="244"/>
      <c r="E35" s="244"/>
      <c r="F35" s="244"/>
      <c r="G35" s="1130" t="s">
        <v>491</v>
      </c>
      <c r="H35" s="1131"/>
      <c r="I35" s="1131"/>
      <c r="J35" s="1132"/>
      <c r="K35" s="294">
        <v>223131</v>
      </c>
      <c r="L35" s="294">
        <v>11997</v>
      </c>
      <c r="M35" s="295">
        <v>16218</v>
      </c>
      <c r="N35" s="296">
        <v>-26</v>
      </c>
    </row>
    <row r="36" spans="1:16" ht="27" customHeight="1">
      <c r="A36" s="248"/>
      <c r="B36" s="244"/>
      <c r="C36" s="244"/>
      <c r="D36" s="244"/>
      <c r="E36" s="244"/>
      <c r="F36" s="244"/>
      <c r="G36" s="1130" t="s">
        <v>492</v>
      </c>
      <c r="H36" s="1131"/>
      <c r="I36" s="1131"/>
      <c r="J36" s="1132"/>
      <c r="K36" s="294">
        <v>119517</v>
      </c>
      <c r="L36" s="294">
        <v>6426</v>
      </c>
      <c r="M36" s="295">
        <v>3341</v>
      </c>
      <c r="N36" s="296">
        <v>92.3</v>
      </c>
    </row>
    <row r="37" spans="1:16" ht="13.5" customHeight="1">
      <c r="A37" s="248"/>
      <c r="B37" s="244"/>
      <c r="C37" s="244"/>
      <c r="D37" s="244"/>
      <c r="E37" s="244"/>
      <c r="F37" s="244"/>
      <c r="G37" s="1130" t="s">
        <v>493</v>
      </c>
      <c r="H37" s="1131"/>
      <c r="I37" s="1131"/>
      <c r="J37" s="1132"/>
      <c r="K37" s="294" t="s">
        <v>475</v>
      </c>
      <c r="L37" s="294" t="s">
        <v>475</v>
      </c>
      <c r="M37" s="295">
        <v>1023</v>
      </c>
      <c r="N37" s="296" t="s">
        <v>475</v>
      </c>
    </row>
    <row r="38" spans="1:16" ht="27" customHeight="1">
      <c r="A38" s="248"/>
      <c r="B38" s="244"/>
      <c r="C38" s="244"/>
      <c r="D38" s="244"/>
      <c r="E38" s="244"/>
      <c r="F38" s="244"/>
      <c r="G38" s="1133" t="s">
        <v>494</v>
      </c>
      <c r="H38" s="1134"/>
      <c r="I38" s="1134"/>
      <c r="J38" s="1135"/>
      <c r="K38" s="297">
        <v>1512</v>
      </c>
      <c r="L38" s="297">
        <v>81</v>
      </c>
      <c r="M38" s="298">
        <v>7</v>
      </c>
      <c r="N38" s="299">
        <v>1057.0999999999999</v>
      </c>
      <c r="O38" s="293"/>
    </row>
    <row r="39" spans="1:16">
      <c r="A39" s="248"/>
      <c r="B39" s="244"/>
      <c r="C39" s="244"/>
      <c r="D39" s="244"/>
      <c r="E39" s="244"/>
      <c r="F39" s="244"/>
      <c r="G39" s="1133" t="s">
        <v>495</v>
      </c>
      <c r="H39" s="1134"/>
      <c r="I39" s="1134"/>
      <c r="J39" s="1135"/>
      <c r="K39" s="300">
        <v>-8410</v>
      </c>
      <c r="L39" s="300">
        <v>-452</v>
      </c>
      <c r="M39" s="301">
        <v>-3044</v>
      </c>
      <c r="N39" s="302">
        <v>-85.2</v>
      </c>
      <c r="O39" s="293"/>
    </row>
    <row r="40" spans="1:16" ht="27" customHeight="1">
      <c r="A40" s="248"/>
      <c r="B40" s="244"/>
      <c r="C40" s="244"/>
      <c r="D40" s="244"/>
      <c r="E40" s="244"/>
      <c r="F40" s="244"/>
      <c r="G40" s="1130" t="s">
        <v>496</v>
      </c>
      <c r="H40" s="1131"/>
      <c r="I40" s="1131"/>
      <c r="J40" s="1132"/>
      <c r="K40" s="300">
        <v>-827155</v>
      </c>
      <c r="L40" s="300">
        <v>-44473</v>
      </c>
      <c r="M40" s="301">
        <v>-47792</v>
      </c>
      <c r="N40" s="302">
        <v>-6.9</v>
      </c>
      <c r="O40" s="293"/>
    </row>
    <row r="41" spans="1:16">
      <c r="A41" s="248"/>
      <c r="B41" s="244"/>
      <c r="C41" s="244"/>
      <c r="D41" s="244"/>
      <c r="E41" s="244"/>
      <c r="F41" s="244"/>
      <c r="G41" s="1136" t="s">
        <v>279</v>
      </c>
      <c r="H41" s="1137"/>
      <c r="I41" s="1137"/>
      <c r="J41" s="1138"/>
      <c r="K41" s="294">
        <v>599501</v>
      </c>
      <c r="L41" s="300">
        <v>32233</v>
      </c>
      <c r="M41" s="301">
        <v>22698</v>
      </c>
      <c r="N41" s="302">
        <v>42</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5" t="s">
        <v>466</v>
      </c>
      <c r="J49" s="1127" t="s">
        <v>500</v>
      </c>
      <c r="K49" s="1128"/>
      <c r="L49" s="1128"/>
      <c r="M49" s="1128"/>
      <c r="N49" s="1129"/>
    </row>
    <row r="50" spans="1:14">
      <c r="A50" s="248"/>
      <c r="B50" s="244"/>
      <c r="C50" s="244"/>
      <c r="D50" s="244"/>
      <c r="E50" s="244"/>
      <c r="F50" s="244"/>
      <c r="G50" s="312"/>
      <c r="H50" s="313"/>
      <c r="I50" s="1126"/>
      <c r="J50" s="314" t="s">
        <v>501</v>
      </c>
      <c r="K50" s="315" t="s">
        <v>502</v>
      </c>
      <c r="L50" s="316" t="s">
        <v>503</v>
      </c>
      <c r="M50" s="317" t="s">
        <v>504</v>
      </c>
      <c r="N50" s="318" t="s">
        <v>505</v>
      </c>
    </row>
    <row r="51" spans="1:14">
      <c r="A51" s="248"/>
      <c r="B51" s="244"/>
      <c r="C51" s="244"/>
      <c r="D51" s="244"/>
      <c r="E51" s="244"/>
      <c r="F51" s="244"/>
      <c r="G51" s="310" t="s">
        <v>506</v>
      </c>
      <c r="H51" s="311"/>
      <c r="I51" s="319">
        <v>622158</v>
      </c>
      <c r="J51" s="320">
        <v>32599</v>
      </c>
      <c r="K51" s="321">
        <v>105.3</v>
      </c>
      <c r="L51" s="322">
        <v>64717</v>
      </c>
      <c r="M51" s="323">
        <v>-1.2</v>
      </c>
      <c r="N51" s="324">
        <v>106.5</v>
      </c>
    </row>
    <row r="52" spans="1:14">
      <c r="A52" s="248"/>
      <c r="B52" s="244"/>
      <c r="C52" s="244"/>
      <c r="D52" s="244"/>
      <c r="E52" s="244"/>
      <c r="F52" s="244"/>
      <c r="G52" s="325"/>
      <c r="H52" s="326" t="s">
        <v>507</v>
      </c>
      <c r="I52" s="327">
        <v>498109</v>
      </c>
      <c r="J52" s="328">
        <v>26100</v>
      </c>
      <c r="K52" s="329">
        <v>120.8</v>
      </c>
      <c r="L52" s="330">
        <v>31931</v>
      </c>
      <c r="M52" s="331">
        <v>-2.8</v>
      </c>
      <c r="N52" s="332">
        <v>123.6</v>
      </c>
    </row>
    <row r="53" spans="1:14">
      <c r="A53" s="248"/>
      <c r="B53" s="244"/>
      <c r="C53" s="244"/>
      <c r="D53" s="244"/>
      <c r="E53" s="244"/>
      <c r="F53" s="244"/>
      <c r="G53" s="310" t="s">
        <v>508</v>
      </c>
      <c r="H53" s="311"/>
      <c r="I53" s="319">
        <v>244289</v>
      </c>
      <c r="J53" s="320">
        <v>12862</v>
      </c>
      <c r="K53" s="321">
        <v>-60.5</v>
      </c>
      <c r="L53" s="322">
        <v>61557</v>
      </c>
      <c r="M53" s="323">
        <v>-4.9000000000000004</v>
      </c>
      <c r="N53" s="324">
        <v>-55.6</v>
      </c>
    </row>
    <row r="54" spans="1:14">
      <c r="A54" s="248"/>
      <c r="B54" s="244"/>
      <c r="C54" s="244"/>
      <c r="D54" s="244"/>
      <c r="E54" s="244"/>
      <c r="F54" s="244"/>
      <c r="G54" s="325"/>
      <c r="H54" s="326" t="s">
        <v>507</v>
      </c>
      <c r="I54" s="327">
        <v>175225</v>
      </c>
      <c r="J54" s="328">
        <v>9226</v>
      </c>
      <c r="K54" s="329">
        <v>-64.7</v>
      </c>
      <c r="L54" s="330">
        <v>32497</v>
      </c>
      <c r="M54" s="331">
        <v>1.8</v>
      </c>
      <c r="N54" s="332">
        <v>-66.5</v>
      </c>
    </row>
    <row r="55" spans="1:14">
      <c r="A55" s="248"/>
      <c r="B55" s="244"/>
      <c r="C55" s="244"/>
      <c r="D55" s="244"/>
      <c r="E55" s="244"/>
      <c r="F55" s="244"/>
      <c r="G55" s="310" t="s">
        <v>509</v>
      </c>
      <c r="H55" s="311"/>
      <c r="I55" s="319">
        <v>528995</v>
      </c>
      <c r="J55" s="320">
        <v>27905</v>
      </c>
      <c r="K55" s="321">
        <v>117</v>
      </c>
      <c r="L55" s="322">
        <v>69806</v>
      </c>
      <c r="M55" s="323">
        <v>13.4</v>
      </c>
      <c r="N55" s="324">
        <v>103.6</v>
      </c>
    </row>
    <row r="56" spans="1:14">
      <c r="A56" s="248"/>
      <c r="B56" s="244"/>
      <c r="C56" s="244"/>
      <c r="D56" s="244"/>
      <c r="E56" s="244"/>
      <c r="F56" s="244"/>
      <c r="G56" s="325"/>
      <c r="H56" s="326" t="s">
        <v>507</v>
      </c>
      <c r="I56" s="327">
        <v>197560</v>
      </c>
      <c r="J56" s="328">
        <v>10421</v>
      </c>
      <c r="K56" s="329">
        <v>13</v>
      </c>
      <c r="L56" s="330">
        <v>32823</v>
      </c>
      <c r="M56" s="331">
        <v>1</v>
      </c>
      <c r="N56" s="332">
        <v>12</v>
      </c>
    </row>
    <row r="57" spans="1:14">
      <c r="A57" s="248"/>
      <c r="B57" s="244"/>
      <c r="C57" s="244"/>
      <c r="D57" s="244"/>
      <c r="E57" s="244"/>
      <c r="F57" s="244"/>
      <c r="G57" s="310" t="s">
        <v>510</v>
      </c>
      <c r="H57" s="311"/>
      <c r="I57" s="319">
        <v>346962</v>
      </c>
      <c r="J57" s="320">
        <v>18448</v>
      </c>
      <c r="K57" s="321">
        <v>-33.9</v>
      </c>
      <c r="L57" s="322">
        <v>74444</v>
      </c>
      <c r="M57" s="323">
        <v>6.6</v>
      </c>
      <c r="N57" s="324">
        <v>-40.5</v>
      </c>
    </row>
    <row r="58" spans="1:14">
      <c r="A58" s="248"/>
      <c r="B58" s="244"/>
      <c r="C58" s="244"/>
      <c r="D58" s="244"/>
      <c r="E58" s="244"/>
      <c r="F58" s="244"/>
      <c r="G58" s="325"/>
      <c r="H58" s="326" t="s">
        <v>507</v>
      </c>
      <c r="I58" s="327">
        <v>102334</v>
      </c>
      <c r="J58" s="328">
        <v>5441</v>
      </c>
      <c r="K58" s="329">
        <v>-47.8</v>
      </c>
      <c r="L58" s="330">
        <v>34175</v>
      </c>
      <c r="M58" s="331">
        <v>4.0999999999999996</v>
      </c>
      <c r="N58" s="332">
        <v>-51.9</v>
      </c>
    </row>
    <row r="59" spans="1:14">
      <c r="A59" s="248"/>
      <c r="B59" s="244"/>
      <c r="C59" s="244"/>
      <c r="D59" s="244"/>
      <c r="E59" s="244"/>
      <c r="F59" s="244"/>
      <c r="G59" s="310" t="s">
        <v>511</v>
      </c>
      <c r="H59" s="311"/>
      <c r="I59" s="319">
        <v>445437</v>
      </c>
      <c r="J59" s="320">
        <v>23950</v>
      </c>
      <c r="K59" s="321">
        <v>29.8</v>
      </c>
      <c r="L59" s="322">
        <v>85205</v>
      </c>
      <c r="M59" s="323">
        <v>14.5</v>
      </c>
      <c r="N59" s="324">
        <v>15.3</v>
      </c>
    </row>
    <row r="60" spans="1:14">
      <c r="A60" s="248"/>
      <c r="B60" s="244"/>
      <c r="C60" s="244"/>
      <c r="D60" s="244"/>
      <c r="E60" s="244"/>
      <c r="F60" s="244"/>
      <c r="G60" s="325"/>
      <c r="H60" s="326" t="s">
        <v>507</v>
      </c>
      <c r="I60" s="333">
        <v>122271</v>
      </c>
      <c r="J60" s="328">
        <v>6574</v>
      </c>
      <c r="K60" s="329">
        <v>20.8</v>
      </c>
      <c r="L60" s="330">
        <v>38847</v>
      </c>
      <c r="M60" s="331">
        <v>13.7</v>
      </c>
      <c r="N60" s="332">
        <v>7.1</v>
      </c>
    </row>
    <row r="61" spans="1:14">
      <c r="A61" s="248"/>
      <c r="B61" s="244"/>
      <c r="C61" s="244"/>
      <c r="D61" s="244"/>
      <c r="E61" s="244"/>
      <c r="F61" s="244"/>
      <c r="G61" s="310" t="s">
        <v>512</v>
      </c>
      <c r="H61" s="334"/>
      <c r="I61" s="335">
        <v>437568</v>
      </c>
      <c r="J61" s="336">
        <v>23153</v>
      </c>
      <c r="K61" s="337">
        <v>31.5</v>
      </c>
      <c r="L61" s="338">
        <v>71146</v>
      </c>
      <c r="M61" s="339">
        <v>5.7</v>
      </c>
      <c r="N61" s="324">
        <v>25.8</v>
      </c>
    </row>
    <row r="62" spans="1:14">
      <c r="A62" s="248"/>
      <c r="B62" s="244"/>
      <c r="C62" s="244"/>
      <c r="D62" s="244"/>
      <c r="E62" s="244"/>
      <c r="F62" s="244"/>
      <c r="G62" s="325"/>
      <c r="H62" s="326" t="s">
        <v>507</v>
      </c>
      <c r="I62" s="327">
        <v>219100</v>
      </c>
      <c r="J62" s="328">
        <v>11552</v>
      </c>
      <c r="K62" s="329">
        <v>8.4</v>
      </c>
      <c r="L62" s="330">
        <v>34055</v>
      </c>
      <c r="M62" s="331">
        <v>3.6</v>
      </c>
      <c r="N62" s="332">
        <v>4.8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37:J37"/>
    <mergeCell ref="G38:J38"/>
    <mergeCell ref="G39:J39"/>
    <mergeCell ref="G40:J40"/>
    <mergeCell ref="G41:J41"/>
    <mergeCell ref="G17:J17"/>
    <mergeCell ref="G21:J21"/>
    <mergeCell ref="I49:I50"/>
    <mergeCell ref="J49:N49"/>
    <mergeCell ref="K30:K31"/>
    <mergeCell ref="G32:J32"/>
    <mergeCell ref="G33:J33"/>
    <mergeCell ref="G34:J34"/>
    <mergeCell ref="G35:J35"/>
    <mergeCell ref="G36:J36"/>
    <mergeCell ref="G22:J22"/>
    <mergeCell ref="K7:K8"/>
    <mergeCell ref="G9:J9"/>
    <mergeCell ref="G10:J10"/>
    <mergeCell ref="G11:J11"/>
    <mergeCell ref="G12:J12"/>
    <mergeCell ref="G13:J13"/>
    <mergeCell ref="G14:J14"/>
    <mergeCell ref="G15:J15"/>
    <mergeCell ref="G16:J16"/>
  </mergeCells>
  <phoneticPr fontId="2"/>
  <printOptions horizontalCentered="1"/>
  <pageMargins left="0.39370078740157483" right="0.19685039370078741" top="0.39370078740157483" bottom="0.31496062992125984" header="0.51181102362204722" footer="0"/>
  <pageSetup paperSize="124"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A5" sqref="A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9.0399999999999991</v>
      </c>
      <c r="G47" s="12">
        <v>6.42</v>
      </c>
      <c r="H47" s="12">
        <v>9.27</v>
      </c>
      <c r="I47" s="12">
        <v>9.2100000000000009</v>
      </c>
      <c r="J47" s="13">
        <v>9.23</v>
      </c>
    </row>
    <row r="48" spans="2:10" ht="57.75" customHeight="1">
      <c r="B48" s="14"/>
      <c r="C48" s="1141" t="s">
        <v>4</v>
      </c>
      <c r="D48" s="1141"/>
      <c r="E48" s="1142"/>
      <c r="F48" s="15">
        <v>2.91</v>
      </c>
      <c r="G48" s="16">
        <v>2.13</v>
      </c>
      <c r="H48" s="16">
        <v>0.17</v>
      </c>
      <c r="I48" s="16">
        <v>3.5</v>
      </c>
      <c r="J48" s="17">
        <v>2.4</v>
      </c>
    </row>
    <row r="49" spans="2:10" ht="57.75" customHeight="1" thickBot="1">
      <c r="B49" s="18"/>
      <c r="C49" s="1143" t="s">
        <v>5</v>
      </c>
      <c r="D49" s="1143"/>
      <c r="E49" s="1144"/>
      <c r="F49" s="19">
        <v>2.41</v>
      </c>
      <c r="G49" s="20" t="s">
        <v>519</v>
      </c>
      <c r="H49" s="20">
        <v>0.88</v>
      </c>
      <c r="I49" s="20">
        <v>3.35</v>
      </c>
      <c r="J49" s="21" t="s">
        <v>520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124"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521</v>
      </c>
      <c r="D34" s="1151"/>
      <c r="E34" s="1152"/>
      <c r="F34" s="32" t="s">
        <v>522</v>
      </c>
      <c r="G34" s="33" t="s">
        <v>522</v>
      </c>
      <c r="H34" s="33" t="s">
        <v>522</v>
      </c>
      <c r="I34" s="33" t="s">
        <v>522</v>
      </c>
      <c r="J34" s="34" t="s">
        <v>522</v>
      </c>
      <c r="K34" s="22"/>
      <c r="L34" s="22"/>
      <c r="M34" s="22"/>
      <c r="N34" s="22"/>
      <c r="O34" s="22"/>
      <c r="P34" s="22"/>
    </row>
    <row r="35" spans="1:16" ht="39" customHeight="1">
      <c r="A35" s="22"/>
      <c r="B35" s="35"/>
      <c r="C35" s="1145" t="s">
        <v>523</v>
      </c>
      <c r="D35" s="1146"/>
      <c r="E35" s="1147"/>
      <c r="F35" s="36">
        <v>3.57</v>
      </c>
      <c r="G35" s="37">
        <v>3.54</v>
      </c>
      <c r="H35" s="37">
        <v>3.43</v>
      </c>
      <c r="I35" s="37">
        <v>5.05</v>
      </c>
      <c r="J35" s="38">
        <v>6.02</v>
      </c>
      <c r="K35" s="22"/>
      <c r="L35" s="22"/>
      <c r="M35" s="22"/>
      <c r="N35" s="22"/>
      <c r="O35" s="22"/>
      <c r="P35" s="22"/>
    </row>
    <row r="36" spans="1:16" ht="39" customHeight="1">
      <c r="A36" s="22"/>
      <c r="B36" s="35"/>
      <c r="C36" s="1145" t="s">
        <v>524</v>
      </c>
      <c r="D36" s="1146"/>
      <c r="E36" s="1147"/>
      <c r="F36" s="36">
        <v>2.96</v>
      </c>
      <c r="G36" s="37">
        <v>2.21</v>
      </c>
      <c r="H36" s="37">
        <v>0.22</v>
      </c>
      <c r="I36" s="37">
        <v>3.51</v>
      </c>
      <c r="J36" s="38">
        <v>2.4700000000000002</v>
      </c>
      <c r="K36" s="22"/>
      <c r="L36" s="22"/>
      <c r="M36" s="22"/>
      <c r="N36" s="22"/>
      <c r="O36" s="22"/>
      <c r="P36" s="22"/>
    </row>
    <row r="37" spans="1:16" ht="39" customHeight="1">
      <c r="A37" s="22"/>
      <c r="B37" s="35"/>
      <c r="C37" s="1145" t="s">
        <v>525</v>
      </c>
      <c r="D37" s="1146"/>
      <c r="E37" s="1147"/>
      <c r="F37" s="36">
        <v>0.78</v>
      </c>
      <c r="G37" s="37">
        <v>0.45</v>
      </c>
      <c r="H37" s="37">
        <v>2.73</v>
      </c>
      <c r="I37" s="37">
        <v>1.54</v>
      </c>
      <c r="J37" s="38">
        <v>0.73</v>
      </c>
      <c r="K37" s="22"/>
      <c r="L37" s="22"/>
      <c r="M37" s="22"/>
      <c r="N37" s="22"/>
      <c r="O37" s="22"/>
      <c r="P37" s="22"/>
    </row>
    <row r="38" spans="1:16" ht="39" customHeight="1">
      <c r="A38" s="22"/>
      <c r="B38" s="35"/>
      <c r="C38" s="1145" t="s">
        <v>526</v>
      </c>
      <c r="D38" s="1146"/>
      <c r="E38" s="1147"/>
      <c r="F38" s="36">
        <v>0.05</v>
      </c>
      <c r="G38" s="37">
        <v>0.02</v>
      </c>
      <c r="H38" s="37">
        <v>0.06</v>
      </c>
      <c r="I38" s="37">
        <v>0.08</v>
      </c>
      <c r="J38" s="38">
        <v>0.03</v>
      </c>
      <c r="K38" s="22"/>
      <c r="L38" s="22"/>
      <c r="M38" s="22"/>
      <c r="N38" s="22"/>
      <c r="O38" s="22"/>
      <c r="P38" s="22"/>
    </row>
    <row r="39" spans="1:16" ht="39" customHeight="1">
      <c r="A39" s="22"/>
      <c r="B39" s="35"/>
      <c r="C39" s="1145" t="s">
        <v>527</v>
      </c>
      <c r="D39" s="1146"/>
      <c r="E39" s="1147"/>
      <c r="F39" s="36">
        <v>0.01</v>
      </c>
      <c r="G39" s="37">
        <v>0</v>
      </c>
      <c r="H39" s="37">
        <v>0</v>
      </c>
      <c r="I39" s="37">
        <v>0</v>
      </c>
      <c r="J39" s="38">
        <v>0.02</v>
      </c>
      <c r="K39" s="22"/>
      <c r="L39" s="22"/>
      <c r="M39" s="22"/>
      <c r="N39" s="22"/>
      <c r="O39" s="22"/>
      <c r="P39" s="22"/>
    </row>
    <row r="40" spans="1:16" ht="39" customHeight="1">
      <c r="A40" s="22"/>
      <c r="B40" s="35"/>
      <c r="C40" s="1145" t="s">
        <v>528</v>
      </c>
      <c r="D40" s="1146"/>
      <c r="E40" s="1147"/>
      <c r="F40" s="36">
        <v>0</v>
      </c>
      <c r="G40" s="37">
        <v>0</v>
      </c>
      <c r="H40" s="37">
        <v>0</v>
      </c>
      <c r="I40" s="37">
        <v>0</v>
      </c>
      <c r="J40" s="38">
        <v>0</v>
      </c>
      <c r="K40" s="22"/>
      <c r="L40" s="22"/>
      <c r="M40" s="22"/>
      <c r="N40" s="22"/>
      <c r="O40" s="22"/>
      <c r="P40" s="22"/>
    </row>
    <row r="41" spans="1:16" ht="39" customHeight="1">
      <c r="A41" s="22"/>
      <c r="B41" s="35"/>
      <c r="C41" s="1145" t="s">
        <v>529</v>
      </c>
      <c r="D41" s="1146"/>
      <c r="E41" s="1147"/>
      <c r="F41" s="36">
        <v>0.74</v>
      </c>
      <c r="G41" s="37">
        <v>0.74</v>
      </c>
      <c r="H41" s="37">
        <v>0</v>
      </c>
      <c r="I41" s="37">
        <v>0</v>
      </c>
      <c r="J41" s="38">
        <v>0</v>
      </c>
      <c r="K41" s="22"/>
      <c r="L41" s="22"/>
      <c r="M41" s="22"/>
      <c r="N41" s="22"/>
      <c r="O41" s="22"/>
      <c r="P41" s="22"/>
    </row>
    <row r="42" spans="1:16" ht="39" customHeight="1">
      <c r="A42" s="22"/>
      <c r="B42" s="39"/>
      <c r="C42" s="1145" t="s">
        <v>530</v>
      </c>
      <c r="D42" s="1146"/>
      <c r="E42" s="1147"/>
      <c r="F42" s="36" t="s">
        <v>531</v>
      </c>
      <c r="G42" s="37" t="s">
        <v>475</v>
      </c>
      <c r="H42" s="37" t="s">
        <v>531</v>
      </c>
      <c r="I42" s="37" t="s">
        <v>532</v>
      </c>
      <c r="J42" s="38" t="s">
        <v>475</v>
      </c>
      <c r="K42" s="22"/>
      <c r="L42" s="22"/>
      <c r="M42" s="22"/>
      <c r="N42" s="22"/>
      <c r="O42" s="22"/>
      <c r="P42" s="22"/>
    </row>
    <row r="43" spans="1:16" ht="39" customHeight="1" thickBot="1">
      <c r="A43" s="22"/>
      <c r="B43" s="40"/>
      <c r="C43" s="1148" t="s">
        <v>533</v>
      </c>
      <c r="D43" s="1149"/>
      <c r="E43" s="1150"/>
      <c r="F43" s="41">
        <v>0.02</v>
      </c>
      <c r="G43" s="42">
        <v>0.14000000000000001</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124"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10</v>
      </c>
      <c r="C45" s="1162"/>
      <c r="D45" s="58"/>
      <c r="E45" s="1167" t="s">
        <v>11</v>
      </c>
      <c r="F45" s="1167"/>
      <c r="G45" s="1167"/>
      <c r="H45" s="1167"/>
      <c r="I45" s="1167"/>
      <c r="J45" s="1168"/>
      <c r="K45" s="59">
        <v>1156</v>
      </c>
      <c r="L45" s="60">
        <v>1040</v>
      </c>
      <c r="M45" s="60">
        <v>1015</v>
      </c>
      <c r="N45" s="60">
        <v>986</v>
      </c>
      <c r="O45" s="61">
        <v>1091</v>
      </c>
      <c r="P45" s="48"/>
      <c r="Q45" s="48"/>
      <c r="R45" s="48"/>
      <c r="S45" s="48"/>
      <c r="T45" s="48"/>
      <c r="U45" s="48"/>
    </row>
    <row r="46" spans="1:21" ht="30.75" customHeight="1">
      <c r="A46" s="48"/>
      <c r="B46" s="1163"/>
      <c r="C46" s="1164"/>
      <c r="D46" s="62"/>
      <c r="E46" s="1155" t="s">
        <v>12</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c r="A47" s="48"/>
      <c r="B47" s="1163"/>
      <c r="C47" s="1164"/>
      <c r="D47" s="62"/>
      <c r="E47" s="1155" t="s">
        <v>13</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c r="A48" s="48"/>
      <c r="B48" s="1163"/>
      <c r="C48" s="1164"/>
      <c r="D48" s="62"/>
      <c r="E48" s="1155" t="s">
        <v>14</v>
      </c>
      <c r="F48" s="1155"/>
      <c r="G48" s="1155"/>
      <c r="H48" s="1155"/>
      <c r="I48" s="1155"/>
      <c r="J48" s="1156"/>
      <c r="K48" s="63">
        <v>236</v>
      </c>
      <c r="L48" s="64">
        <v>230</v>
      </c>
      <c r="M48" s="64">
        <v>224</v>
      </c>
      <c r="N48" s="64">
        <v>221</v>
      </c>
      <c r="O48" s="65">
        <v>223</v>
      </c>
      <c r="P48" s="48"/>
      <c r="Q48" s="48"/>
      <c r="R48" s="48"/>
      <c r="S48" s="48"/>
      <c r="T48" s="48"/>
      <c r="U48" s="48"/>
    </row>
    <row r="49" spans="1:21" ht="30.75" customHeight="1">
      <c r="A49" s="48"/>
      <c r="B49" s="1163"/>
      <c r="C49" s="1164"/>
      <c r="D49" s="62"/>
      <c r="E49" s="1155" t="s">
        <v>15</v>
      </c>
      <c r="F49" s="1155"/>
      <c r="G49" s="1155"/>
      <c r="H49" s="1155"/>
      <c r="I49" s="1155"/>
      <c r="J49" s="1156"/>
      <c r="K49" s="63">
        <v>41</v>
      </c>
      <c r="L49" s="64">
        <v>39</v>
      </c>
      <c r="M49" s="64">
        <v>41</v>
      </c>
      <c r="N49" s="64">
        <v>49</v>
      </c>
      <c r="O49" s="65">
        <v>120</v>
      </c>
      <c r="P49" s="48"/>
      <c r="Q49" s="48"/>
      <c r="R49" s="48"/>
      <c r="S49" s="48"/>
      <c r="T49" s="48"/>
      <c r="U49" s="48"/>
    </row>
    <row r="50" spans="1:21" ht="30.75" customHeight="1">
      <c r="A50" s="48"/>
      <c r="B50" s="1163"/>
      <c r="C50" s="1164"/>
      <c r="D50" s="62"/>
      <c r="E50" s="1155" t="s">
        <v>16</v>
      </c>
      <c r="F50" s="1155"/>
      <c r="G50" s="1155"/>
      <c r="H50" s="1155"/>
      <c r="I50" s="1155"/>
      <c r="J50" s="1156"/>
      <c r="K50" s="63">
        <v>84</v>
      </c>
      <c r="L50" s="64">
        <v>83</v>
      </c>
      <c r="M50" s="64">
        <v>81</v>
      </c>
      <c r="N50" s="64">
        <v>80</v>
      </c>
      <c r="O50" s="65" t="s">
        <v>475</v>
      </c>
      <c r="P50" s="48"/>
      <c r="Q50" s="48"/>
      <c r="R50" s="48"/>
      <c r="S50" s="48"/>
      <c r="T50" s="48"/>
      <c r="U50" s="48"/>
    </row>
    <row r="51" spans="1:21" ht="30.75" customHeight="1">
      <c r="A51" s="48"/>
      <c r="B51" s="1165"/>
      <c r="C51" s="1166"/>
      <c r="D51" s="66"/>
      <c r="E51" s="1155" t="s">
        <v>17</v>
      </c>
      <c r="F51" s="1155"/>
      <c r="G51" s="1155"/>
      <c r="H51" s="1155"/>
      <c r="I51" s="1155"/>
      <c r="J51" s="1156"/>
      <c r="K51" s="63">
        <v>2</v>
      </c>
      <c r="L51" s="64">
        <v>2</v>
      </c>
      <c r="M51" s="64">
        <v>2</v>
      </c>
      <c r="N51" s="64">
        <v>2</v>
      </c>
      <c r="O51" s="65">
        <v>2</v>
      </c>
      <c r="P51" s="48"/>
      <c r="Q51" s="48"/>
      <c r="R51" s="48"/>
      <c r="S51" s="48"/>
      <c r="T51" s="48"/>
      <c r="U51" s="48"/>
    </row>
    <row r="52" spans="1:21" ht="30.75" customHeight="1">
      <c r="A52" s="48"/>
      <c r="B52" s="1153" t="s">
        <v>18</v>
      </c>
      <c r="C52" s="1154"/>
      <c r="D52" s="66"/>
      <c r="E52" s="1155" t="s">
        <v>19</v>
      </c>
      <c r="F52" s="1155"/>
      <c r="G52" s="1155"/>
      <c r="H52" s="1155"/>
      <c r="I52" s="1155"/>
      <c r="J52" s="1156"/>
      <c r="K52" s="63">
        <v>839</v>
      </c>
      <c r="L52" s="64">
        <v>797</v>
      </c>
      <c r="M52" s="64">
        <v>799</v>
      </c>
      <c r="N52" s="64">
        <v>789</v>
      </c>
      <c r="O52" s="65">
        <v>836</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680</v>
      </c>
      <c r="L53" s="69">
        <v>597</v>
      </c>
      <c r="M53" s="69">
        <v>564</v>
      </c>
      <c r="N53" s="69">
        <v>549</v>
      </c>
      <c r="O53" s="70">
        <v>600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2"/>
  <printOptions horizontalCentered="1"/>
  <pageMargins left="0" right="0" top="0.19685039370078741" bottom="0" header="0" footer="0"/>
  <pageSetup paperSize="124"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奈良県</cp:lastModifiedBy>
  <cp:lastPrinted>2016-04-28T08:09:00Z</cp:lastPrinted>
  <dcterms:created xsi:type="dcterms:W3CDTF">2016-02-15T01:52:19Z</dcterms:created>
  <dcterms:modified xsi:type="dcterms:W3CDTF">2016-05-06T01:54:51Z</dcterms:modified>
</cp:coreProperties>
</file>