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88" i="11" l="1"/>
  <c r="AF88" i="1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s="1"/>
  <c r="U34" i="9" s="1"/>
  <c r="U35" i="9" s="1"/>
  <c r="U36"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alcChain>
</file>

<file path=xl/sharedStrings.xml><?xml version="1.0" encoding="utf-8"?>
<sst xmlns="http://schemas.openxmlformats.org/spreadsheetml/2006/main" count="1038" uniqueCount="566">
  <si>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</si>
  <si>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</si>
  <si>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</si>
  <si>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</si>
  <si>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</si>
  <si>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</si>
  <si>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</si>
  <si>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</si>
  <si>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</si>
  <si>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</si>
  <si>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</si>
  <si>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</si>
  <si>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</si>
  <si>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</si>
  <si>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</si>
  <si>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</si>
  <si>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</si>
  <si>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</si>
  <si>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</si>
  <si>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</si>
  <si>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</si>
  <si>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</si>
  <si>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</si>
  <si>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</si>
  <si>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</si>
  <si>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</si>
  <si>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</si>
  <si>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</si>
  <si>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</si>
  <si>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</si>
  <si>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</si>
  <si>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</si>
  <si>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</si>
  <si>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</si>
  <si>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</si>
  <si>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</si>
  <si>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</si>
  <si>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</si>
  <si>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</si>
  <si>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</si>
  <si>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</si>
  <si>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</si>
  <si>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</si>
  <si>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</si>
  <si>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</si>
  <si>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</si>
  <si>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</si>
  <si>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</si>
  <si>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</si>
  <si>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</si>
  <si>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</si>
  <si>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</si>
  <si>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</si>
  <si>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</si>
  <si>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</si>
  <si>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</si>
  <si>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</si>
  <si>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</si>
  <si>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</si>
  <si>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</si>
  <si>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</si>
  <si>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</si>
  <si>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</si>
  <si>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</si>
  <si>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</si>
  <si>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</si>
  <si>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</si>
  <si>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</si>
  <si>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</si>
  <si>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</si>
  <si>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</si>
  <si>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</si>
  <si>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</si>
  <si>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</si>
  <si>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</si>
  <si>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</si>
  <si>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</si>
  <si>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</si>
  <si>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</si>
  <si>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</si>
  <si>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</si>
  <si>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</si>
  <si>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</si>
  <si>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</si>
  <si>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</si>
  <si>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</si>
  <si>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</si>
  <si>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</si>
  <si>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</si>
  <si>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</si>
  <si>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</si>
  <si>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</si>
  <si>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</si>
  <si>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</si>
  <si>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</si>
  <si>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</si>
  <si>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</si>
  <si>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</si>
  <si>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</si>
  <si>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</si>
  <si>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</si>
  <si>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</si>
  <si>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</si>
  <si>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</si>
  <si>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</si>
  <si>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</si>
  <si>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</si>
  <si>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</si>
  <si>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</si>
  <si>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</si>
  <si>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</si>
  <si>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</si>
  <si>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</si>
  <si>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</si>
  <si>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</si>
  <si>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</si>
  <si>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</si>
  <si>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</si>
  <si>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</si>
  <si>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</si>
  <si>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</si>
  <si>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</si>
  <si>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</si>
  <si>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</si>
  <si>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</si>
  <si>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</si>
  <si>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</si>
  <si>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</si>
  <si>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</si>
  <si>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</si>
  <si>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</si>
  <si>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</si>
  <si>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</si>
  <si>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</si>
  <si>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</si>
  <si>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</si>
  <si>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</si>
  <si>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</si>
  <si>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</si>
  <si>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</si>
  <si>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</si>
  <si>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</si>
  <si>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</si>
  <si>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</si>
  <si>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</si>
  <si>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</si>
  <si>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</si>
  <si>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</si>
  <si>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</si>
  <si>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</si>
  <si>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</si>
  <si>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</si>
  <si>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</si>
  <si>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</si>
  <si>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</si>
  <si>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</si>
  <si>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</si>
  <si>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</si>
  <si>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</si>
  <si>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</si>
  <si>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</si>
  <si>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</si>
  <si>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</si>
  <si>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</si>
  <si>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</si>
  <si>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</si>
  <si>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</si>
  <si>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</si>
  <si>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</si>
  <si>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</si>
  <si>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</si>
  <si>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</si>
  <si>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</si>
  <si>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</si>
  <si>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</si>
  <si>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</si>
  <si>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</si>
  <si>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</si>
  <si>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</si>
  <si>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</si>
  <si>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</si>
  <si>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</si>
  <si>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</si>
  <si>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</si>
  <si>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</si>
  <si>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</si>
  <si>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</si>
  <si>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</si>
  <si>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</si>
  <si>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</si>
  <si>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</si>
  <si>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</si>
  <si>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</si>
  <si>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</si>
  <si>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</si>
  <si>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奈良県御所市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</si>
  <si>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</si>
  <si>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</si>
  <si>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</si>
  <si>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</si>
  <si>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</si>
  <si>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</si>
  <si>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</si>
  <si>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</si>
  <si>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</si>
  <si>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</si>
  <si>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</si>
  <si>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</si>
  <si>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</si>
  <si>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</si>
  <si>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</si>
  <si>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</si>
  <si>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</si>
  <si>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</si>
  <si>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</si>
  <si>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</si>
  <si>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</si>
  <si>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</si>
  <si>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</si>
  <si>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</si>
  <si>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</si>
  <si>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</si>
  <si>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</si>
  <si>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</si>
  <si>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</si>
  <si>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</si>
  <si>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</si>
  <si>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</si>
  <si>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</si>
  <si>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</si>
  <si>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</si>
  <si>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</si>
  <si>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</si>
  <si>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</si>
  <si>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</si>
  <si>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</si>
  <si>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</si>
  <si>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</si>
  <si>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</si>
  <si>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</si>
  <si>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</si>
  <si>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</si>
  <si>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</si>
  <si>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</si>
  <si>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</si>
  <si>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</si>
  <si>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</si>
  <si>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</si>
  <si>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</si>
  <si>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</si>
  <si>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</si>
  <si>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</si>
  <si>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</si>
  <si>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</si>
  <si>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</si>
  <si>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</si>
  <si>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</si>
  <si>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</si>
  <si>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</si>
  <si>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</si>
  <si>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</si>
  <si>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</si>
  <si>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</si>
  <si>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</si>
  <si>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</si>
  <si>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</si>
  <si>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</si>
  <si>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</si>
  <si>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</si>
  <si>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</si>
  <si>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</si>
  <si>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</si>
  <si>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</si>
  <si>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</si>
  <si>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</si>
  <si>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</si>
  <si>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</si>
  <si>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</si>
  <si>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</si>
  <si>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</si>
  <si>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</si>
  <si>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</si>
  <si>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</si>
  <si>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</si>
  <si>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</si>
  <si>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</si>
  <si>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</si>
  <si>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</si>
  <si>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</si>
  <si>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</si>
  <si>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</si>
  <si>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</si>
  <si>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</si>
  <si>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</si>
  <si>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</si>
  <si>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</si>
  <si>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</si>
  <si>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</si>
  <si>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</si>
  <si>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</si>
  <si>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</si>
  <si>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</si>
  <si>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</si>
  <si>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</si>
  <si>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</si>
  <si>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</si>
  <si>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</si>
  <si>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</si>
  <si>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</si>
  <si>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</si>
  <si>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</si>
  <si>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</si>
  <si>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</si>
  <si>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</si>
  <si>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</si>
  <si>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</si>
  <si>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</si>
  <si>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</si>
  <si>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</si>
  <si>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</si>
  <si>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</si>
  <si>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</si>
  <si>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</si>
  <si>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</si>
  <si>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</si>
  <si>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</si>
  <si>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</si>
  <si>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</si>
  <si>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</si>
  <si>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</si>
  <si>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</si>
  <si>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</si>
  <si>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</si>
  <si>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</si>
  <si>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</si>
  <si>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</si>
  <si>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</si>
  <si>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</si>
  <si>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</si>
  <si>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</si>
  <si>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</si>
  <si>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</si>
  <si>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</si>
  <si>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奈良県御所市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</si>
  <si>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</si>
  <si>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</si>
  <si>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</si>
  <si>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</si>
  <si>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</si>
  <si>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</si>
  <si>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</si>
  <si>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</si>
  <si>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</si>
  <si>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</si>
  <si>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</si>
  <si>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</si>
  <si>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</si>
  <si>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</si>
  <si>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</si>
  <si>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</si>
  <si>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</si>
  <si>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</si>
  <si>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</si>
  <si>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</si>
  <si>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</si>
  <si>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</si>
  <si>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</si>
  <si>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</si>
  <si>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</si>
  <si>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</si>
  <si>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</si>
  <si>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</si>
  <si>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</si>
  <si>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</si>
  <si>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</si>
  <si>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</si>
  <si>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</si>
  <si>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</si>
  <si>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</si>
  <si>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</si>
  <si>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</si>
  <si>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</si>
  <si>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</si>
  <si>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</si>
  <si>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</si>
  <si>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</si>
  <si>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</si>
  <si>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</si>
  <si>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</si>
  <si>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</si>
  <si>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</si>
  <si>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</si>
  <si>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</si>
  <si>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</si>
  <si>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</si>
  <si>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</si>
  <si>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</si>
  <si>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</si>
  <si>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</si>
  <si>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</si>
  <si>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</si>
  <si>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</si>
  <si>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</si>
  <si>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</si>
  <si>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</si>
  <si>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</si>
  <si>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</si>
  <si>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</si>
  <si>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</si>
  <si>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</si>
  <si>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</si>
  <si>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</si>
  <si>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</si>
  <si>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</si>
  <si>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</si>
  <si>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</si>
  <si>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</si>
  <si>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</si>
  <si>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</si>
  <si>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</si>
  <si>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</si>
  <si>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</si>
  <si>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</si>
  <si>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</si>
  <si>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</si>
  <si>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</si>
  <si>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</si>
  <si>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</si>
  <si>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</si>
  <si>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</si>
  <si>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</si>
  <si>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</si>
  <si>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</si>
  <si>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</si>
  <si>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国民宿舎葛城高原ロッジ特別会計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</si>
  <si>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</si>
  <si>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</si>
  <si>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</si>
  <si>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</si>
  <si>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</si>
  <si>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</si>
  <si>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</si>
  <si>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</si>
  <si>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</si>
  <si>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</si>
  <si>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</si>
  <si>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</si>
  <si>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</si>
  <si>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</si>
  <si>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</si>
  <si>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</si>
  <si>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</si>
  <si>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</si>
  <si>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</si>
  <si>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</si>
  <si>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</si>
  <si>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</si>
  <si>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</si>
  <si>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</si>
  <si>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</si>
  <si>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</si>
  <si>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</si>
  <si>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</si>
  <si>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</si>
  <si>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</si>
  <si>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</si>
  <si>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</si>
  <si>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</si>
  <si>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</si>
  <si>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</si>
  <si>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</si>
  <si>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</si>
  <si>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</si>
  <si>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</si>
  <si>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</si>
  <si>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</si>
  <si>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</si>
  <si>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</si>
  <si>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</si>
  <si>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</si>
  <si>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</si>
  <si>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</si>
  <si>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</si>
  <si>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</si>
  <si>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</si>
  <si>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</si>
  <si>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</si>
  <si>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</si>
  <si>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</si>
  <si>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</si>
  <si>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</si>
  <si>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</si>
  <si>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</si>
  <si>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</si>
  <si>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</si>
  <si>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</si>
  <si>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</si>
  <si>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</si>
  <si>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</si>
  <si>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</si>
  <si>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</si>
  <si>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</si>
  <si>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</si>
  <si>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</si>
  <si>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</si>
  <si>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</si>
  <si>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</si>
  <si>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</si>
  <si>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</si>
  <si>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</si>
  <si>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</si>
  <si>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</si>
  <si>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</si>
  <si>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</si>
  <si>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</si>
  <si>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</si>
  <si>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</si>
  <si>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</si>
  <si>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</si>
  <si>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2.26</t>
  </si>
  <si>
    <t>▲ 3.57</t>
  </si>
  <si>
    <t>▲ 4.48</t>
  </si>
  <si>
    <t>▲ 5.61</t>
  </si>
  <si>
    <t>▲ 6.70</t>
  </si>
  <si>
    <t>学校給食費特別会計</t>
  </si>
  <si>
    <t>▲ 0.00</t>
  </si>
  <si>
    <t>一般会計</t>
  </si>
  <si>
    <t>水道事業会計</t>
  </si>
  <si>
    <t>介護保険事業特別会計</t>
  </si>
  <si>
    <t>国民宿舎葛城高原ロッジ特別会計</t>
  </si>
  <si>
    <t>後期高齢者医療保険事業特別会計</t>
  </si>
  <si>
    <t>▲ 0.01</t>
  </si>
  <si>
    <t>下水道事業特別会計</t>
  </si>
  <si>
    <t>その他会計（赤字）</t>
  </si>
  <si>
    <t>その他会計（黒字）</t>
  </si>
  <si>
    <t>一般会計</t>
    <phoneticPr fontId="5"/>
  </si>
  <si>
    <t>学校給食費特別会計</t>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</si>
  <si>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</si>
  <si>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</si>
  <si>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</si>
  <si>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</si>
  <si>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</si>
  <si>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</si>
  <si>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</si>
  <si>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</si>
  <si>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</si>
  <si>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</si>
  <si>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6">
      <t>ナラケンシチョウソン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</si>
  <si>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</si>
  <si>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</si>
  <si>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</si>
  <si>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</si>
  <si>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7">
      <t>コウイキカンキョウ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</si>
  <si>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</si>
  <si>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</si>
  <si>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</si>
  <si>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</si>
  <si>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</si>
  <si>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</si>
  <si>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</si>
  <si>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</si>
  <si>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</si>
  <si>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</si>
  <si>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26年度の将来負担比率については、標準財政規模の減等により平成25年度と比べて上昇しているものの、それ以外の年度においては公債費残の自然減や繰上償還の実施等により実質公債費比率、将来負担比率共に年々減少してきている。
今後も引き続き公債費発行の抑制に努め、実質公債費比率及び将来負担比率の適正化に努めていく。</t>
    <rPh sb="0" eb="2">
      <t>ヘイセイ</t>
    </rPh>
    <rPh sb="4" eb="6">
      <t>ネンド</t>
    </rPh>
    <rPh sb="7" eb="9">
      <t>ショウライ</t>
    </rPh>
    <rPh sb="9" eb="11">
      <t>フタン</t>
    </rPh>
    <rPh sb="11" eb="13">
      <t>ヒリツ</t>
    </rPh>
    <rPh sb="19" eb="21">
      <t>ヒョウジュン</t>
    </rPh>
    <rPh sb="21" eb="23">
      <t>ザイセイ</t>
    </rPh>
    <rPh sb="23" eb="25">
      <t>キボ</t>
    </rPh>
    <rPh sb="26" eb="27">
      <t>ゲン</t>
    </rPh>
    <rPh sb="27" eb="28">
      <t>トウ</t>
    </rPh>
    <rPh sb="31" eb="33">
      <t>ヘイセイ</t>
    </rPh>
    <rPh sb="35" eb="37">
      <t>ネンド</t>
    </rPh>
    <rPh sb="38" eb="39">
      <t>クラ</t>
    </rPh>
    <rPh sb="41" eb="43">
      <t>ジョウショウ</t>
    </rPh>
    <rPh sb="53" eb="55">
      <t>イガイ</t>
    </rPh>
    <rPh sb="56" eb="58">
      <t>ネンド</t>
    </rPh>
    <rPh sb="63" eb="66">
      <t>コウサイヒ</t>
    </rPh>
    <rPh sb="83" eb="85">
      <t>ジッシツ</t>
    </rPh>
    <rPh sb="85" eb="88">
      <t>コウサイヒ</t>
    </rPh>
    <rPh sb="88" eb="90">
      <t>ヒリツ</t>
    </rPh>
    <rPh sb="91" eb="93">
      <t>ショウライ</t>
    </rPh>
    <rPh sb="93" eb="95">
      <t>フタン</t>
    </rPh>
    <rPh sb="95" eb="97">
      <t>ヒリツ</t>
    </rPh>
    <rPh sb="97" eb="98">
      <t>トモ</t>
    </rPh>
    <rPh sb="99" eb="101">
      <t>ネンネン</t>
    </rPh>
    <rPh sb="101" eb="103">
      <t>ゲンショウ</t>
    </rPh>
    <rPh sb="111" eb="113">
      <t>コンゴ</t>
    </rPh>
    <rPh sb="114" eb="115">
      <t>ヒ</t>
    </rPh>
    <rPh sb="116" eb="117">
      <t>ツヅ</t>
    </rPh>
    <rPh sb="118" eb="121">
      <t>コウサイヒ</t>
    </rPh>
    <rPh sb="121" eb="123">
      <t>ハッコウ</t>
    </rPh>
    <rPh sb="124" eb="126">
      <t>ヨクセイ</t>
    </rPh>
    <rPh sb="127" eb="128">
      <t>ツト</t>
    </rPh>
    <rPh sb="130" eb="132">
      <t>ジッシツ</t>
    </rPh>
    <rPh sb="132" eb="135">
      <t>コウサイヒ</t>
    </rPh>
    <rPh sb="135" eb="137">
      <t>ヒリツ</t>
    </rPh>
    <rPh sb="137" eb="138">
      <t>オヨ</t>
    </rPh>
    <rPh sb="139" eb="141">
      <t>ショウライ</t>
    </rPh>
    <rPh sb="141" eb="143">
      <t>フタン</t>
    </rPh>
    <rPh sb="143" eb="145">
      <t>ヒリツ</t>
    </rPh>
    <rPh sb="146" eb="149">
      <t>テキセイカ</t>
    </rPh>
    <rPh sb="150" eb="15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</si>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</sst>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15684</c:v>
                </c:pt>
                <c:pt idx="1">
                  <c:v>15859</c:v>
                </c:pt>
                <c:pt idx="2">
                  <c:v>32191</c:v>
                </c:pt>
                <c:pt idx="3">
                  <c:v>52123</c:v>
                </c:pt>
                <c:pt idx="4">
                  <c:v>36782</c:v>
                </c:pt>
              </c:numCache>
            </c:numRef>
          </c:val>
          <c:smooth val="0"/>
        </c:ser>
        <c:dLbls>
          <c:showLegendKey val="0"/>
          <c:showVal val="0"/>
          <c:showCatName val="0"/>
          <c:showSerName val="0"/>
          <c:showPercent val="0"/>
          <c:showBubbleSize val="0"/>
        </c:dLbls>
        <c:marker val="1"/>
        <c:smooth val="0"/>
        <c:axId val="93624192"/>
        <c:axId val="93646848"/>
      </c:lineChart>
      <c:catAx>
        <c:axId val="93624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46848"/>
        <c:crosses val="autoZero"/>
        <c:auto val="1"/>
        <c:lblAlgn val="ctr"/>
        <c:lblOffset val="100"/>
        <c:tickLblSkip val="1"/>
        <c:tickMarkSkip val="1"/>
        <c:noMultiLvlLbl val="0"/>
      </c:catAx>
      <c:valAx>
        <c:axId val="93646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2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3.88</c:v>
                </c:pt>
                <c:pt idx="1">
                  <c:v>7.09</c:v>
                </c:pt>
                <c:pt idx="2">
                  <c:v>7.21</c:v>
                </c:pt>
                <c:pt idx="3">
                  <c:v>7.43</c:v>
                </c:pt>
                <c:pt idx="4">
                  <c:v>14.48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1.97</c:v>
                </c:pt>
                <c:pt idx="2">
                  <c:v>5.52</c:v>
                </c:pt>
                <c:pt idx="3">
                  <c:v>6.15</c:v>
                </c:pt>
                <c:pt idx="4">
                  <c:v>9.7100000000000009</c:v>
                </c:pt>
              </c:numCache>
            </c:numRef>
          </c:val>
        </c:ser>
        <c:dLbls>
          <c:showLegendKey val="0"/>
          <c:showVal val="0"/>
          <c:showCatName val="0"/>
          <c:showSerName val="0"/>
          <c:showPercent val="0"/>
          <c:showBubbleSize val="0"/>
        </c:dLbls>
        <c:gapWidth val="250"/>
        <c:overlap val="100"/>
        <c:axId val="102642048"/>
        <c:axId val="10264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7.38</c:v>
                </c:pt>
                <c:pt idx="1">
                  <c:v>5.4</c:v>
                </c:pt>
                <c:pt idx="2">
                  <c:v>3.96</c:v>
                </c:pt>
                <c:pt idx="3">
                  <c:v>1.25</c:v>
                </c:pt>
                <c:pt idx="4">
                  <c:v>10.82</c:v>
                </c:pt>
              </c:numCache>
            </c:numRef>
          </c:val>
          <c:smooth val="0"/>
        </c:ser>
        <c:dLbls>
          <c:showLegendKey val="0"/>
          <c:showVal val="0"/>
          <c:showCatName val="0"/>
          <c:showSerName val="0"/>
          <c:showPercent val="0"/>
          <c:showBubbleSize val="0"/>
        </c:dLbls>
        <c:marker val="1"/>
        <c:smooth val="0"/>
        <c:axId val="102642048"/>
        <c:axId val="102643968"/>
      </c:lineChart>
      <c:catAx>
        <c:axId val="10264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643968"/>
        <c:crosses val="autoZero"/>
        <c:auto val="1"/>
        <c:lblAlgn val="ctr"/>
        <c:lblOffset val="100"/>
        <c:tickLblSkip val="1"/>
        <c:tickMarkSkip val="1"/>
        <c:noMultiLvlLbl val="0"/>
      </c:catAx>
      <c:valAx>
        <c:axId val="10264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4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0.01</c:v>
                </c:pt>
                <c:pt idx="5">
                  <c:v>#N/A</c:v>
                </c:pt>
                <c:pt idx="6">
                  <c:v>#N/A</c:v>
                </c:pt>
                <c:pt idx="7">
                  <c:v>0</c:v>
                </c:pt>
                <c:pt idx="8">
                  <c:v>#N/A</c:v>
                </c:pt>
                <c:pt idx="9">
                  <c:v>0</c:v>
                </c:pt>
              </c:numCache>
            </c:numRef>
          </c:val>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0.12</c:v>
                </c:pt>
                <c:pt idx="4">
                  <c:v>#N/A</c:v>
                </c:pt>
                <c:pt idx="5">
                  <c:v>0.27</c:v>
                </c:pt>
                <c:pt idx="6">
                  <c:v>#N/A</c:v>
                </c:pt>
                <c:pt idx="7">
                  <c:v>0.2</c:v>
                </c:pt>
                <c:pt idx="8">
                  <c:v>#N/A</c:v>
                </c:pt>
                <c:pt idx="9">
                  <c:v>0.33</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7.19</c:v>
                </c:pt>
                <c:pt idx="2">
                  <c:v>#N/A</c:v>
                </c:pt>
                <c:pt idx="3">
                  <c:v>8.3699999999999992</c:v>
                </c:pt>
                <c:pt idx="4">
                  <c:v>#N/A</c:v>
                </c:pt>
                <c:pt idx="5">
                  <c:v>9.1300000000000008</c:v>
                </c:pt>
                <c:pt idx="6">
                  <c:v>#N/A</c:v>
                </c:pt>
                <c:pt idx="7">
                  <c:v>8.83</c:v>
                </c:pt>
                <c:pt idx="8">
                  <c:v>#N/A</c:v>
                </c:pt>
                <c:pt idx="9">
                  <c:v>8.9600000000000009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3.88</c:v>
                </c:pt>
                <c:pt idx="2">
                  <c:v>#N/A</c:v>
                </c:pt>
                <c:pt idx="3">
                  <c:v>7.08</c:v>
                </c:pt>
                <c:pt idx="4">
                  <c:v>#N/A</c:v>
                </c:pt>
                <c:pt idx="5">
                  <c:v>7.21</c:v>
                </c:pt>
                <c:pt idx="6">
                  <c:v>#N/A</c:v>
                </c:pt>
                <c:pt idx="7">
                  <c:v>7.42</c:v>
                </c:pt>
                <c:pt idx="8">
                  <c:v>#N/A</c:v>
                </c:pt>
                <c:pt idx="9">
                  <c:v>14.47</c:v>
                </c:pt>
              </c:numCache>
            </c:numRef>
          </c:val>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2.2599999999999998</c:v>
                </c:pt>
                <c:pt idx="1">
                  <c:v>#N/A</c:v>
                </c:pt>
                <c:pt idx="2">
                  <c:v>3.57</c:v>
                </c:pt>
                <c:pt idx="3">
                  <c:v>#N/A</c:v>
                </c:pt>
                <c:pt idx="4">
                  <c:v>4.4800000000000004</c:v>
                </c:pt>
                <c:pt idx="5">
                  <c:v>#N/A</c:v>
                </c:pt>
                <c:pt idx="6">
                  <c:v>5.61</c:v>
                </c:pt>
                <c:pt idx="7">
                  <c:v>#N/A</c:v>
                </c:pt>
                <c:pt idx="8">
                  <c:v>6.7</c:v>
                </c:pt>
                <c:pt idx="9">
                  <c:v>#N/A</c:v>
                </c:pt>
              </c:numCache>
            </c:numRef>
          </c:val>
        </c:ser>
        <c:dLbls>
          <c:showLegendKey val="0"/>
          <c:showVal val="0"/>
          <c:showCatName val="0"/>
          <c:showSerName val="0"/>
          <c:showPercent val="0"/>
          <c:showBubbleSize val="0"/>
        </c:dLbls>
        <c:gapWidth val="150"/>
        <c:overlap val="100"/>
        <c:axId val="108668800"/>
        <c:axId val="108670336"/>
      </c:barChart>
      <c:catAx>
        <c:axId val="10866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70336"/>
        <c:crosses val="autoZero"/>
        <c:auto val="1"/>
        <c:lblAlgn val="ctr"/>
        <c:lblOffset val="100"/>
        <c:tickLblSkip val="1"/>
        <c:tickMarkSkip val="1"/>
        <c:noMultiLvlLbl val="0"/>
      </c:catAx>
      <c:valAx>
        <c:axId val="10867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1858</c:v>
                </c:pt>
                <c:pt idx="5">
                  <c:v>1799</c:v>
                </c:pt>
                <c:pt idx="8">
                  <c:v>1702</c:v>
                </c:pt>
                <c:pt idx="11">
                  <c:v>1633</c:v>
                </c:pt>
                <c:pt idx="14">
                  <c:v>1560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52</c:v>
                </c:pt>
                <c:pt idx="6">
                  <c:v>23</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122</c:v>
                </c:pt>
                <c:pt idx="3">
                  <c:v>120</c:v>
                </c:pt>
                <c:pt idx="6">
                  <c:v>116</c:v>
                </c:pt>
                <c:pt idx="9">
                  <c:v>114</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391</c:v>
                </c:pt>
                <c:pt idx="3">
                  <c:v>375</c:v>
                </c:pt>
                <c:pt idx="6">
                  <c:v>375</c:v>
                </c:pt>
                <c:pt idx="9">
                  <c:v>372</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2321</c:v>
                </c:pt>
                <c:pt idx="3">
                  <c:v>2236</c:v>
                </c:pt>
                <c:pt idx="6">
                  <c:v>2228</c:v>
                </c:pt>
                <c:pt idx="9">
                  <c:v>2133</c:v>
                </c:pt>
                <c:pt idx="12">
                  <c:v>1953</c:v>
                </c:pt>
              </c:numCache>
            </c:numRef>
          </c:val>
        </c:ser>
        <c:dLbls>
          <c:showLegendKey val="0"/>
          <c:showVal val="0"/>
          <c:showCatName val="0"/>
          <c:showSerName val="0"/>
          <c:showPercent val="0"/>
          <c:showBubbleSize val="0"/>
        </c:dLbls>
        <c:gapWidth val="100"/>
        <c:overlap val="100"/>
        <c:axId val="93558656"/>
        <c:axId val="10177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1032</c:v>
                </c:pt>
                <c:pt idx="2">
                  <c:v>#N/A</c:v>
                </c:pt>
                <c:pt idx="3">
                  <c:v>#N/A</c:v>
                </c:pt>
                <c:pt idx="4">
                  <c:v>984</c:v>
                </c:pt>
                <c:pt idx="5">
                  <c:v>#N/A</c:v>
                </c:pt>
                <c:pt idx="6">
                  <c:v>#N/A</c:v>
                </c:pt>
                <c:pt idx="7">
                  <c:v>1040</c:v>
                </c:pt>
                <c:pt idx="8">
                  <c:v>#N/A</c:v>
                </c:pt>
                <c:pt idx="9">
                  <c:v>#N/A</c:v>
                </c:pt>
                <c:pt idx="10">
                  <c:v>986</c:v>
                </c:pt>
                <c:pt idx="11">
                  <c:v>#N/A</c:v>
                </c:pt>
                <c:pt idx="12">
                  <c:v>#N/A</c:v>
                </c:pt>
                <c:pt idx="13">
                  <c:v>853</c:v>
                </c:pt>
                <c:pt idx="14">
                  <c:v>#N/A</c:v>
                </c:pt>
              </c:numCache>
            </c:numRef>
          </c:val>
          <c:smooth val="0"/>
        </c:ser>
        <c:dLbls>
          <c:showLegendKey val="0"/>
          <c:showVal val="0"/>
          <c:showCatName val="0"/>
          <c:showSerName val="0"/>
          <c:showPercent val="0"/>
          <c:showBubbleSize val="0"/>
        </c:dLbls>
        <c:marker val="1"/>
        <c:smooth val="0"/>
        <c:axId val="93558656"/>
        <c:axId val="101777408"/>
      </c:lineChart>
      <c:catAx>
        <c:axId val="935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77408"/>
        <c:crosses val="autoZero"/>
        <c:auto val="1"/>
        <c:lblAlgn val="ctr"/>
        <c:lblOffset val="100"/>
        <c:tickLblSkip val="1"/>
        <c:tickMarkSkip val="1"/>
        <c:noMultiLvlLbl val="0"/>
      </c:catAx>
      <c:valAx>
        <c:axId val="1017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13091</c:v>
                </c:pt>
                <c:pt idx="5">
                  <c:v>12851</c:v>
                </c:pt>
                <c:pt idx="8">
                  <c:v>12485</c:v>
                </c:pt>
                <c:pt idx="11">
                  <c:v>12058</c:v>
                </c:pt>
                <c:pt idx="14">
                  <c:v>11826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2420</c:v>
                </c:pt>
                <c:pt idx="5">
                  <c:v>2264</c:v>
                </c:pt>
                <c:pt idx="8">
                  <c:v>1854</c:v>
                </c:pt>
                <c:pt idx="11">
                  <c:v>1501</c:v>
                </c:pt>
                <c:pt idx="14">
                  <c:v>1360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1711</c:v>
                </c:pt>
                <c:pt idx="5">
                  <c:v>2527</c:v>
                </c:pt>
                <c:pt idx="8">
                  <c:v>2975</c:v>
                </c:pt>
                <c:pt idx="11">
                  <c:v>2842</c:v>
                </c:pt>
                <c:pt idx="14">
                  <c:v>3147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1271</c:v>
                </c:pt>
                <c:pt idx="3">
                  <c:v>1072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2797</c:v>
                </c:pt>
                <c:pt idx="3">
                  <c:v>2862</c:v>
                </c:pt>
                <c:pt idx="6">
                  <c:v>2661</c:v>
                </c:pt>
                <c:pt idx="9">
                  <c:v>2598</c:v>
                </c:pt>
                <c:pt idx="12">
                  <c:v>2583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587</c:v>
                </c:pt>
                <c:pt idx="3">
                  <c:v>481</c:v>
                </c:pt>
                <c:pt idx="6">
                  <c:v>375</c:v>
                </c:pt>
                <c:pt idx="9">
                  <c:v>303</c:v>
                </c:pt>
                <c:pt idx="12">
                  <c:v>267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4711</c:v>
                </c:pt>
                <c:pt idx="3">
                  <c:v>4564</c:v>
                </c:pt>
                <c:pt idx="6">
                  <c:v>4491</c:v>
                </c:pt>
                <c:pt idx="9">
                  <c:v>4315</c:v>
                </c:pt>
                <c:pt idx="12">
                  <c:v>4086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1255</c:v>
                </c:pt>
                <c:pt idx="3">
                  <c:v>1255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19301</c:v>
                </c:pt>
                <c:pt idx="3">
                  <c:v>18013</c:v>
                </c:pt>
                <c:pt idx="6">
                  <c:v>19423</c:v>
                </c:pt>
                <c:pt idx="9">
                  <c:v>18713</c:v>
                </c:pt>
                <c:pt idx="12">
                  <c:v>18185</c:v>
                </c:pt>
              </c:numCache>
            </c:numRef>
          </c:val>
        </c:ser>
        <c:dLbls>
          <c:showLegendKey val="0"/>
          <c:showVal val="0"/>
          <c:showCatName val="0"/>
          <c:showSerName val="0"/>
          <c:showPercent val="0"/>
          <c:showBubbleSize val="0"/>
        </c:dLbls>
        <c:gapWidth val="100"/>
        <c:overlap val="100"/>
        <c:axId val="108652416"/>
        <c:axId val="10932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12700</c:v>
                </c:pt>
                <c:pt idx="2">
                  <c:v>#N/A</c:v>
                </c:pt>
                <c:pt idx="3">
                  <c:v>#N/A</c:v>
                </c:pt>
                <c:pt idx="4">
                  <c:v>10604</c:v>
                </c:pt>
                <c:pt idx="5">
                  <c:v>#N/A</c:v>
                </c:pt>
                <c:pt idx="6">
                  <c:v>#N/A</c:v>
                </c:pt>
                <c:pt idx="7">
                  <c:v>9636</c:v>
                </c:pt>
                <c:pt idx="8">
                  <c:v>#N/A</c:v>
                </c:pt>
                <c:pt idx="9">
                  <c:v>#N/A</c:v>
                </c:pt>
                <c:pt idx="10">
                  <c:v>9528</c:v>
                </c:pt>
                <c:pt idx="11">
                  <c:v>#N/A</c:v>
                </c:pt>
                <c:pt idx="12">
                  <c:v>#N/A</c:v>
                </c:pt>
                <c:pt idx="13">
                  <c:v>8787</c:v>
                </c:pt>
                <c:pt idx="14">
                  <c:v>#N/A</c:v>
                </c:pt>
              </c:numCache>
            </c:numRef>
          </c:val>
          <c:smooth val="0"/>
        </c:ser>
        <c:dLbls>
          <c:showLegendKey val="0"/>
          <c:showVal val="0"/>
          <c:showCatName val="0"/>
          <c:showSerName val="0"/>
          <c:showPercent val="0"/>
          <c:showBubbleSize val="0"/>
        </c:dLbls>
        <c:marker val="1"/>
        <c:smooth val="0"/>
        <c:axId val="108652416"/>
        <c:axId val="109326336"/>
      </c:lineChart>
      <c:catAx>
        <c:axId val="1086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26336"/>
        <c:crosses val="autoZero"/>
        <c:auto val="1"/>
        <c:lblAlgn val="ctr"/>
        <c:lblOffset val="100"/>
        <c:tickLblSkip val="1"/>
        <c:tickMarkSkip val="1"/>
        <c:noMultiLvlLbl val="0"/>
      </c:catAx>
      <c:valAx>
        <c:axId val="10932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135744"/>
        <c:axId val="109166592"/>
      </c:scatterChart>
      <c:valAx>
        <c:axId val="109135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66592"/>
        <c:crosses val="autoZero"/>
        <c:crossBetween val="midCat"/>
      </c:valAx>
      <c:valAx>
        <c:axId val="109166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3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2392006060801911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4.10189184628254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c:v>
                </c:pt>
                <c:pt idx="1">
                  <c:v>16</c:v>
                </c:pt>
                <c:pt idx="2">
                  <c:v>15.7</c:v>
                </c:pt>
                <c:pt idx="3">
                  <c:v>15.6</c:v>
                </c:pt>
                <c:pt idx="4">
                  <c:v>14.9</c:v>
                </c:pt>
              </c:numCache>
            </c:numRef>
          </c:xVal>
          <c:yVal>
            <c:numRef>
              <c:f>公会計指標分析・財政指標組合せ分析表!$K$73:$O$73</c:f>
              <c:numCache>
                <c:formatCode>#,##0.0;"▲ "#,##0.0</c:formatCode>
                <c:ptCount val="5"/>
                <c:pt idx="0">
                  <c:v>195</c:v>
                </c:pt>
                <c:pt idx="1">
                  <c:v>164.7</c:v>
                </c:pt>
                <c:pt idx="2">
                  <c:v>148.5</c:v>
                </c:pt>
                <c:pt idx="3">
                  <c:v>150.80000000000001</c:v>
                </c:pt>
                <c:pt idx="4">
                  <c:v>135.30000000000001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09173760"/>
        <c:axId val="109528192"/>
      </c:scatterChart>
      <c:valAx>
        <c:axId val="109173760"/>
        <c:scaling>
          <c:orientation val="minMax"/>
          <c:max val="19.8"/>
          <c:min val="9.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28192"/>
        <c:crosses val="autoZero"/>
        <c:crossBetween val="midCat"/>
      </c:valAx>
      <c:valAx>
        <c:axId val="109528192"/>
        <c:scaling>
          <c:orientation val="minMax"/>
          <c:max val="22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7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公債費に充当している特定財源の減があったものの、公債費自体の自然減により実質公債費の分子は昨年度に引き続き減少している。しかし実質公債費比率そのものを全国平均と比較した場合、全国平均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％であるのに対し、当市が</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％と全国平均を下回っている。今後も適正な地方債の発行に努め、実質公債費額及び実質公債費比率の削減に努めていく。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年度においては地方債残高の自然減及び公営企業債残高の減による繰出見込み額の減や基金積立の増等により、将来負担比率の分子は昨年度に引き続き減少している。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しかし将来負担比率そのものを全国平均と比較した場合、全国平均が</a:t>
          </a:r>
          <a:r>
            <a:rPr kumimoji="1" lang="en-US" altLang="ja-JP" sz="1400">
              <a:latin typeface="ＭＳ ゴシック" pitchFamily="49" charset="-128"/>
              <a:ea typeface="ＭＳ ゴシック" pitchFamily="49" charset="-128"/>
            </a:rPr>
            <a:t>38.9</a:t>
          </a:r>
          <a:r>
            <a:rPr kumimoji="1" lang="ja-JP" altLang="en-US" sz="1400">
              <a:latin typeface="ＭＳ ゴシック" pitchFamily="49" charset="-128"/>
              <a:ea typeface="ＭＳ ゴシック" pitchFamily="49" charset="-128"/>
            </a:rPr>
            <a:t>％であるのに対し、本市では</a:t>
          </a:r>
          <a:r>
            <a:rPr kumimoji="1" lang="en-US" altLang="ja-JP" sz="1400">
              <a:latin typeface="ＭＳ ゴシック" pitchFamily="49" charset="-128"/>
              <a:ea typeface="ＭＳ ゴシック" pitchFamily="49" charset="-128"/>
            </a:rPr>
            <a:t>135.3</a:t>
          </a:r>
          <a:r>
            <a:rPr kumimoji="1" lang="ja-JP" altLang="en-US" sz="1400">
              <a:latin typeface="ＭＳ ゴシック" pitchFamily="49" charset="-128"/>
              <a:ea typeface="ＭＳ ゴシック" pitchFamily="49" charset="-128"/>
            </a:rPr>
            <a:t>％となっており、全国平均を大きく下回っている。今後も地方債発行の抑制に努め、将来負担額及び将来負担比率の適正化を目指していく。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　</a:t>
          </a:r>
          <a:r>
            <a:rPr kumimoji="1" lang="ja-JP" altLang="ja-JP" sz="1300">
              <a:solidFill>
                <a:schemeClr val="dk1"/>
              </a:solidFill>
              <a:latin typeface="+mn-lt"/>
              <a:ea typeface="+mn-ea"/>
              <a:cs typeface="+mn-cs"/>
            </a:rPr>
            <a:t>市内に大規模な事業所が少なく、また人口減少や高齢化等により税収が減少傾向にあること等から財政基盤が脆弱な状態にある。今後強固な財政基盤を構築していくために市税の徴収強化等による歳入の確保及び経常経費の削減に努めていく。</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また昨年度までと比較して全国平均が大きく上昇しているのは本市の類似団体区分に変動があったため</a:t>
          </a:r>
          <a:r>
            <a:rPr kumimoji="1" lang="ja-JP" altLang="en-US" sz="1300">
              <a:solidFill>
                <a:schemeClr val="dk1"/>
              </a:solidFill>
              <a:latin typeface="+mn-lt"/>
              <a:ea typeface="+mn-ea"/>
              <a:cs typeface="+mn-cs"/>
            </a:rPr>
            <a:t>と考えられる</a:t>
          </a:r>
          <a:r>
            <a:rPr kumimoji="1" lang="ja-JP" altLang="ja-JP" sz="1300">
              <a:solidFill>
                <a:schemeClr val="dk1"/>
              </a:solidFill>
              <a:latin typeface="+mn-lt"/>
              <a:ea typeface="+mn-ea"/>
              <a:cs typeface="+mn-cs"/>
            </a:rPr>
            <a:t>。</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経常経費の公債費が前年度より減少したこと及び経常一般財源の地方消費税交付金、普通交付税の増等により、</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年度よりも改善している。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しかしながら経常一般財源における自主財源は</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年度に比べて減少傾向にあり、あくまでも依存財源の増により改善している</a:t>
          </a:r>
          <a:r>
            <a:rPr kumimoji="1" lang="ja-JP" altLang="en-US" sz="1200">
              <a:solidFill>
                <a:schemeClr val="dk1"/>
              </a:solidFill>
              <a:latin typeface="+mn-lt"/>
              <a:ea typeface="+mn-ea"/>
              <a:cs typeface="+mn-cs"/>
            </a:rPr>
            <a:t>のが</a:t>
          </a:r>
          <a:r>
            <a:rPr kumimoji="1" lang="ja-JP" altLang="ja-JP" sz="1200">
              <a:solidFill>
                <a:schemeClr val="dk1"/>
              </a:solidFill>
              <a:latin typeface="+mn-lt"/>
              <a:ea typeface="+mn-ea"/>
              <a:cs typeface="+mn-cs"/>
            </a:rPr>
            <a:t>現況である。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今後も経常経費の削減及び自主財源に係る経常一般財源の確保に努めていく。</a:t>
          </a:r>
          <a:endParaRPr lang="ja-JP" altLang="ja-JP" sz="12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38281</xdr:rowOff>
    </xdr:from>
    <xdr:to>
      <xdr:col>7</xdr:col>
      <xdr:colOff>152400</xdr:colOff>
      <xdr:row>65</xdr:row>
      <xdr:rowOff>171269</xdr:rowOff>
    </xdr:to>
    <xdr:cxnSp macro="">
      <xdr:nvCxnSpPr>
        <xdr:cNvPr id="128" name="直線コネクタ 127"/>
        <xdr:cNvCxnSpPr/>
      </xdr:nvCxnSpPr>
      <xdr:spPr>
        <a:xfrm flipV="1">
          <a:off x="4953000" y="10153831"/>
          <a:ext cx="0" cy="1161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143346</xdr:rowOff>
    </xdr:from>
    <xdr:ext cx="762000" cy="259045"/>
    <xdr:sp macro="" textlink="">
      <xdr:nvSpPr>
        <xdr:cNvPr id="129" name="財政構造の弾力性最小値テキスト"/>
        <xdr:cNvSpPr txBox="1"/>
      </xdr:nvSpPr>
      <xdr:spPr>
        <a:xfrm>
          <a:off x="5041900" y="1128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65</xdr:row>
      <xdr:rowOff>171269</xdr:rowOff>
    </xdr:from>
    <xdr:to>
      <xdr:col>7</xdr:col>
      <xdr:colOff>241300</xdr:colOff>
      <xdr:row>65</xdr:row>
      <xdr:rowOff>171269</xdr:rowOff>
    </xdr:to>
    <xdr:cxnSp macro="">
      <xdr:nvCxnSpPr>
        <xdr:cNvPr id="130" name="直線コネクタ 129"/>
        <xdr:cNvCxnSpPr/>
      </xdr:nvCxnSpPr>
      <xdr:spPr>
        <a:xfrm>
          <a:off x="4864100" y="1131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124658</xdr:rowOff>
    </xdr:from>
    <xdr:ext cx="762000" cy="259045"/>
    <xdr:sp macro="" textlink="">
      <xdr:nvSpPr>
        <xdr:cNvPr id="131" name="財政構造の弾力性最大値テキスト"/>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38281</xdr:rowOff>
    </xdr:from>
    <xdr:to>
      <xdr:col>7</xdr:col>
      <xdr:colOff>241300</xdr:colOff>
      <xdr:row>59</xdr:row>
      <xdr:rowOff>38281</xdr:rowOff>
    </xdr:to>
    <xdr:cxnSp macro="">
      <xdr:nvCxnSpPr>
        <xdr:cNvPr id="132" name="直線コネクタ 131"/>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154033</xdr:rowOff>
    </xdr:from>
    <xdr:to>
      <xdr:col>7</xdr:col>
      <xdr:colOff>152400</xdr:colOff>
      <xdr:row>66</xdr:row>
      <xdr:rowOff>141151</xdr:rowOff>
    </xdr:to>
    <xdr:cxnSp macro="">
      <xdr:nvCxnSpPr>
        <xdr:cNvPr id="133" name="直線コネクタ 132"/>
        <xdr:cNvCxnSpPr/>
      </xdr:nvCxnSpPr>
      <xdr:spPr>
        <a:xfrm flipV="1">
          <a:off x="4114800" y="11298283"/>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73133</xdr:rowOff>
    </xdr:from>
    <xdr:ext cx="762000" cy="259045"/>
    <xdr:sp macro="" textlink="">
      <xdr:nvSpPr>
        <xdr:cNvPr id="134" name="財政構造の弾力性平均値テキスト"/>
        <xdr:cNvSpPr txBox="1"/>
      </xdr:nvSpPr>
      <xdr:spPr>
        <a:xfrm>
          <a:off x="5041900" y="10703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56606</xdr:rowOff>
    </xdr:from>
    <xdr:to>
      <xdr:col>7</xdr:col>
      <xdr:colOff>203200</xdr:colOff>
      <xdr:row>63</xdr:row>
      <xdr:rowOff>158206</xdr:rowOff>
    </xdr:to>
    <xdr:sp macro="" textlink="">
      <xdr:nvSpPr>
        <xdr:cNvPr id="135" name="フローチャート : 判断 134"/>
        <xdr:cNvSpPr/>
      </xdr:nvSpPr>
      <xdr:spPr>
        <a:xfrm>
          <a:off x="4902200" y="1085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41184</xdr:rowOff>
    </xdr:from>
    <xdr:to>
      <xdr:col>6</xdr:col>
      <xdr:colOff>0</xdr:colOff>
      <xdr:row>66</xdr:row>
      <xdr:rowOff>141151</xdr:rowOff>
    </xdr:to>
    <xdr:cxnSp macro="">
      <xdr:nvCxnSpPr>
        <xdr:cNvPr id="136" name="直線コネクタ 135"/>
        <xdr:cNvCxnSpPr/>
      </xdr:nvCxnSpPr>
      <xdr:spPr>
        <a:xfrm>
          <a:off x="3225800" y="1135688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7" name="フローチャート : 判断 136"/>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8" name="テキスト ボックス 137"/>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29935</xdr:rowOff>
    </xdr:from>
    <xdr:to>
      <xdr:col>4</xdr:col>
      <xdr:colOff>482600</xdr:colOff>
      <xdr:row>66</xdr:row>
      <xdr:rowOff>41184</xdr:rowOff>
    </xdr:to>
    <xdr:cxnSp macro="">
      <xdr:nvCxnSpPr>
        <xdr:cNvPr id="139" name="直線コネクタ 138"/>
        <xdr:cNvCxnSpPr/>
      </xdr:nvCxnSpPr>
      <xdr:spPr>
        <a:xfrm>
          <a:off x="2336800" y="11174185"/>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70394</xdr:rowOff>
    </xdr:from>
    <xdr:to>
      <xdr:col>4</xdr:col>
      <xdr:colOff>533400</xdr:colOff>
      <xdr:row>64</xdr:row>
      <xdr:rowOff>544</xdr:rowOff>
    </xdr:to>
    <xdr:sp macro="" textlink="">
      <xdr:nvSpPr>
        <xdr:cNvPr id="140" name="フローチャート : 判断 139"/>
        <xdr:cNvSpPr/>
      </xdr:nvSpPr>
      <xdr:spPr>
        <a:xfrm>
          <a:off x="3175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10721</xdr:rowOff>
    </xdr:from>
    <xdr:ext cx="762000" cy="259045"/>
    <xdr:sp macro="" textlink="">
      <xdr:nvSpPr>
        <xdr:cNvPr id="141" name="テキスト ボックス 140"/>
        <xdr:cNvSpPr txBox="1"/>
      </xdr:nvSpPr>
      <xdr:spPr>
        <a:xfrm>
          <a:off x="2844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5806</xdr:rowOff>
    </xdr:from>
    <xdr:to>
      <xdr:col>3</xdr:col>
      <xdr:colOff>279400</xdr:colOff>
      <xdr:row>65</xdr:row>
      <xdr:rowOff>29935</xdr:rowOff>
    </xdr:to>
    <xdr:cxnSp macro="">
      <xdr:nvCxnSpPr>
        <xdr:cNvPr id="142" name="直線コネクタ 141"/>
        <xdr:cNvCxnSpPr/>
      </xdr:nvCxnSpPr>
      <xdr:spPr>
        <a:xfrm>
          <a:off x="1447800" y="111500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101419</xdr:rowOff>
    </xdr:from>
    <xdr:to>
      <xdr:col>3</xdr:col>
      <xdr:colOff>330200</xdr:colOff>
      <xdr:row>64</xdr:row>
      <xdr:rowOff>31569</xdr:rowOff>
    </xdr:to>
    <xdr:sp macro="" textlink="">
      <xdr:nvSpPr>
        <xdr:cNvPr id="143" name="フローチャート : 判断 142"/>
        <xdr:cNvSpPr/>
      </xdr:nvSpPr>
      <xdr:spPr>
        <a:xfrm>
          <a:off x="2286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41746</xdr:rowOff>
    </xdr:from>
    <xdr:ext cx="762000" cy="259045"/>
    <xdr:sp macro="" textlink="">
      <xdr:nvSpPr>
        <xdr:cNvPr id="144" name="テキスト ボックス 143"/>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80735</xdr:rowOff>
    </xdr:from>
    <xdr:to>
      <xdr:col>2</xdr:col>
      <xdr:colOff>127000</xdr:colOff>
      <xdr:row>64</xdr:row>
      <xdr:rowOff>10885</xdr:rowOff>
    </xdr:to>
    <xdr:sp macro="" textlink="">
      <xdr:nvSpPr>
        <xdr:cNvPr id="145" name="フローチャート : 判断 144"/>
        <xdr:cNvSpPr/>
      </xdr:nvSpPr>
      <xdr:spPr>
        <a:xfrm>
          <a:off x="1397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21062</xdr:rowOff>
    </xdr:from>
    <xdr:ext cx="762000" cy="259045"/>
    <xdr:sp macro="" textlink="">
      <xdr:nvSpPr>
        <xdr:cNvPr id="146" name="テキスト ボックス 145"/>
        <xdr:cNvSpPr txBox="1"/>
      </xdr:nvSpPr>
      <xdr:spPr>
        <a:xfrm>
          <a:off x="1066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103233</xdr:rowOff>
    </xdr:from>
    <xdr:to>
      <xdr:col>7</xdr:col>
      <xdr:colOff>203200</xdr:colOff>
      <xdr:row>66</xdr:row>
      <xdr:rowOff>33383</xdr:rowOff>
    </xdr:to>
    <xdr:sp macro="" textlink="">
      <xdr:nvSpPr>
        <xdr:cNvPr id="152" name="円/楕円 151"/>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170560</xdr:rowOff>
    </xdr:from>
    <xdr:ext cx="762000" cy="259045"/>
    <xdr:sp macro="" textlink="">
      <xdr:nvSpPr>
        <xdr:cNvPr id="153" name="財政構造の弾力性該当値テキスト"/>
        <xdr:cNvSpPr txBox="1"/>
      </xdr:nvSpPr>
      <xdr:spPr>
        <a:xfrm>
          <a:off x="5041900" y="111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90351</xdr:rowOff>
    </xdr:from>
    <xdr:to>
      <xdr:col>6</xdr:col>
      <xdr:colOff>50800</xdr:colOff>
      <xdr:row>67</xdr:row>
      <xdr:rowOff>20501</xdr:rowOff>
    </xdr:to>
    <xdr:sp macro="" textlink="">
      <xdr:nvSpPr>
        <xdr:cNvPr id="154" name="円/楕円 153"/>
        <xdr:cNvSpPr/>
      </xdr:nvSpPr>
      <xdr:spPr>
        <a:xfrm>
          <a:off x="4064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5278</xdr:rowOff>
    </xdr:from>
    <xdr:ext cx="736600" cy="259045"/>
    <xdr:sp macro="" textlink="">
      <xdr:nvSpPr>
        <xdr:cNvPr id="155" name="テキスト ボックス 154"/>
        <xdr:cNvSpPr txBox="1"/>
      </xdr:nvSpPr>
      <xdr:spPr>
        <a:xfrm>
          <a:off x="3733800" y="1149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161834</xdr:rowOff>
    </xdr:from>
    <xdr:to>
      <xdr:col>4</xdr:col>
      <xdr:colOff>533400</xdr:colOff>
      <xdr:row>66</xdr:row>
      <xdr:rowOff>91984</xdr:rowOff>
    </xdr:to>
    <xdr:sp macro="" textlink="">
      <xdr:nvSpPr>
        <xdr:cNvPr id="156" name="円/楕円 155"/>
        <xdr:cNvSpPr/>
      </xdr:nvSpPr>
      <xdr:spPr>
        <a:xfrm>
          <a:off x="3175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76761</xdr:rowOff>
    </xdr:from>
    <xdr:ext cx="762000" cy="259045"/>
    <xdr:sp macro="" textlink="">
      <xdr:nvSpPr>
        <xdr:cNvPr id="157" name="テキスト ボックス 156"/>
        <xdr:cNvSpPr txBox="1"/>
      </xdr:nvSpPr>
      <xdr:spPr>
        <a:xfrm>
          <a:off x="2844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150585</xdr:rowOff>
    </xdr:from>
    <xdr:to>
      <xdr:col>3</xdr:col>
      <xdr:colOff>330200</xdr:colOff>
      <xdr:row>65</xdr:row>
      <xdr:rowOff>80735</xdr:rowOff>
    </xdr:to>
    <xdr:sp macro="" textlink="">
      <xdr:nvSpPr>
        <xdr:cNvPr id="158" name="円/楕円 157"/>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65512</xdr:rowOff>
    </xdr:from>
    <xdr:ext cx="762000" cy="259045"/>
    <xdr:sp macro="" textlink="">
      <xdr:nvSpPr>
        <xdr:cNvPr id="159" name="テキスト ボックス 158"/>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126456</xdr:rowOff>
    </xdr:from>
    <xdr:to>
      <xdr:col>2</xdr:col>
      <xdr:colOff>127000</xdr:colOff>
      <xdr:row>65</xdr:row>
      <xdr:rowOff>56606</xdr:rowOff>
    </xdr:to>
    <xdr:sp macro="" textlink="">
      <xdr:nvSpPr>
        <xdr:cNvPr id="160" name="円/楕円 159"/>
        <xdr:cNvSpPr/>
      </xdr:nvSpPr>
      <xdr:spPr>
        <a:xfrm>
          <a:off x="1397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41383</xdr:rowOff>
    </xdr:from>
    <xdr:ext cx="762000" cy="259045"/>
    <xdr:sp macro="" textlink="">
      <xdr:nvSpPr>
        <xdr:cNvPr id="161" name="テキスト ボックス 160"/>
        <xdr:cNvSpPr txBox="1"/>
      </xdr:nvSpPr>
      <xdr:spPr>
        <a:xfrm>
          <a:off x="1066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年度については</a:t>
          </a:r>
          <a:r>
            <a:rPr kumimoji="1" lang="ja-JP" altLang="en-US" sz="1200">
              <a:solidFill>
                <a:schemeClr val="dk1"/>
              </a:solidFill>
              <a:latin typeface="+mn-lt"/>
              <a:ea typeface="+mn-ea"/>
              <a:cs typeface="+mn-cs"/>
            </a:rPr>
            <a:t>昨年度よりも人件費・物件費等が増加している。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人件費については昨年度と比べて勧奨退職者等が多かったことにより退職手当が増加していることや、職員数の増加等により職員給が増加していること等が要因として考えられる</a:t>
          </a:r>
          <a:r>
            <a:rPr kumimoji="1" lang="ja-JP" altLang="ja-JP"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物件費については本市は地理的、社会的要因により人口一人当たりの施設数が多く、それらの修繕費等による物件費が増加している。今後施設の集約化等により施設数の削減を目指す。</a:t>
          </a:r>
          <a:endParaRPr kumimoji="1" lang="en-US"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91" name="直線コネクタ 190"/>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2"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3" name="直線コネクタ 192"/>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4"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5" name="直線コネクタ 194"/>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81302</xdr:rowOff>
    </xdr:from>
    <xdr:to>
      <xdr:col>7</xdr:col>
      <xdr:colOff>152400</xdr:colOff>
      <xdr:row>81</xdr:row>
      <xdr:rowOff>118861</xdr:rowOff>
    </xdr:to>
    <xdr:cxnSp macro="">
      <xdr:nvCxnSpPr>
        <xdr:cNvPr id="196" name="直線コネクタ 195"/>
        <xdr:cNvCxnSpPr/>
      </xdr:nvCxnSpPr>
      <xdr:spPr>
        <a:xfrm>
          <a:off x="4114800" y="13968752"/>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7"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8" name="フローチャート : 判断 197"/>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56735</xdr:rowOff>
    </xdr:from>
    <xdr:to>
      <xdr:col>6</xdr:col>
      <xdr:colOff>0</xdr:colOff>
      <xdr:row>81</xdr:row>
      <xdr:rowOff>81302</xdr:rowOff>
    </xdr:to>
    <xdr:cxnSp macro="">
      <xdr:nvCxnSpPr>
        <xdr:cNvPr id="199" name="直線コネクタ 198"/>
        <xdr:cNvCxnSpPr/>
      </xdr:nvCxnSpPr>
      <xdr:spPr>
        <a:xfrm>
          <a:off x="3225800" y="1394418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200" name="フローチャート : 判断 199"/>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201" name="テキスト ボックス 200"/>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5421</xdr:rowOff>
    </xdr:from>
    <xdr:to>
      <xdr:col>4</xdr:col>
      <xdr:colOff>482600</xdr:colOff>
      <xdr:row>81</xdr:row>
      <xdr:rowOff>56735</xdr:rowOff>
    </xdr:to>
    <xdr:cxnSp macro="">
      <xdr:nvCxnSpPr>
        <xdr:cNvPr id="202" name="直線コネクタ 201"/>
        <xdr:cNvCxnSpPr/>
      </xdr:nvCxnSpPr>
      <xdr:spPr>
        <a:xfrm>
          <a:off x="2336800" y="13892871"/>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3" name="フローチャート : 判断 202"/>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4" name="テキスト ボックス 203"/>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5421</xdr:rowOff>
    </xdr:from>
    <xdr:to>
      <xdr:col>3</xdr:col>
      <xdr:colOff>279400</xdr:colOff>
      <xdr:row>81</xdr:row>
      <xdr:rowOff>9206</xdr:rowOff>
    </xdr:to>
    <xdr:cxnSp macro="">
      <xdr:nvCxnSpPr>
        <xdr:cNvPr id="205" name="直線コネクタ 204"/>
        <xdr:cNvCxnSpPr/>
      </xdr:nvCxnSpPr>
      <xdr:spPr>
        <a:xfrm flipV="1">
          <a:off x="1447800" y="1389287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6" name="フローチャート : 判断 205"/>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7" name="テキスト ボックス 206"/>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8" name="フローチャート : 判断 207"/>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9" name="テキスト ボックス 208"/>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68061</xdr:rowOff>
    </xdr:from>
    <xdr:to>
      <xdr:col>7</xdr:col>
      <xdr:colOff>203200</xdr:colOff>
      <xdr:row>81</xdr:row>
      <xdr:rowOff>169661</xdr:rowOff>
    </xdr:to>
    <xdr:sp macro="" textlink="">
      <xdr:nvSpPr>
        <xdr:cNvPr id="215" name="円/楕円 214"/>
        <xdr:cNvSpPr/>
      </xdr:nvSpPr>
      <xdr:spPr>
        <a:xfrm>
          <a:off x="4902200" y="139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40138</xdr:rowOff>
    </xdr:from>
    <xdr:ext cx="762000" cy="259045"/>
    <xdr:sp macro="" textlink="">
      <xdr:nvSpPr>
        <xdr:cNvPr id="216" name="人件費・物件費等の状況該当値テキスト"/>
        <xdr:cNvSpPr txBox="1"/>
      </xdr:nvSpPr>
      <xdr:spPr>
        <a:xfrm>
          <a:off x="5041900" y="1392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151,134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30502</xdr:rowOff>
    </xdr:from>
    <xdr:to>
      <xdr:col>6</xdr:col>
      <xdr:colOff>50800</xdr:colOff>
      <xdr:row>81</xdr:row>
      <xdr:rowOff>132102</xdr:rowOff>
    </xdr:to>
    <xdr:sp macro="" textlink="">
      <xdr:nvSpPr>
        <xdr:cNvPr id="217" name="円/楕円 216"/>
        <xdr:cNvSpPr/>
      </xdr:nvSpPr>
      <xdr:spPr>
        <a:xfrm>
          <a:off x="4064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142279</xdr:rowOff>
    </xdr:from>
    <xdr:ext cx="736600" cy="259045"/>
    <xdr:sp macro="" textlink="">
      <xdr:nvSpPr>
        <xdr:cNvPr id="218" name="テキスト ボックス 217"/>
        <xdr:cNvSpPr txBox="1"/>
      </xdr:nvSpPr>
      <xdr:spPr>
        <a:xfrm>
          <a:off x="3733800" y="1368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5935</xdr:rowOff>
    </xdr:from>
    <xdr:to>
      <xdr:col>4</xdr:col>
      <xdr:colOff>533400</xdr:colOff>
      <xdr:row>81</xdr:row>
      <xdr:rowOff>107535</xdr:rowOff>
    </xdr:to>
    <xdr:sp macro="" textlink="">
      <xdr:nvSpPr>
        <xdr:cNvPr id="219" name="円/楕円 218"/>
        <xdr:cNvSpPr/>
      </xdr:nvSpPr>
      <xdr:spPr>
        <a:xfrm>
          <a:off x="3175000" y="138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117712</xdr:rowOff>
    </xdr:from>
    <xdr:ext cx="762000" cy="259045"/>
    <xdr:sp macro="" textlink="">
      <xdr:nvSpPr>
        <xdr:cNvPr id="220" name="テキスト ボックス 219"/>
        <xdr:cNvSpPr txBox="1"/>
      </xdr:nvSpPr>
      <xdr:spPr>
        <a:xfrm>
          <a:off x="2844800" y="136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126071</xdr:rowOff>
    </xdr:from>
    <xdr:to>
      <xdr:col>3</xdr:col>
      <xdr:colOff>330200</xdr:colOff>
      <xdr:row>81</xdr:row>
      <xdr:rowOff>56221</xdr:rowOff>
    </xdr:to>
    <xdr:sp macro="" textlink="">
      <xdr:nvSpPr>
        <xdr:cNvPr id="221" name="円/楕円 220"/>
        <xdr:cNvSpPr/>
      </xdr:nvSpPr>
      <xdr:spPr>
        <a:xfrm>
          <a:off x="2286000" y="13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66398</xdr:rowOff>
    </xdr:from>
    <xdr:ext cx="762000" cy="259045"/>
    <xdr:sp macro="" textlink="">
      <xdr:nvSpPr>
        <xdr:cNvPr id="222" name="テキスト ボックス 221"/>
        <xdr:cNvSpPr txBox="1"/>
      </xdr:nvSpPr>
      <xdr:spPr>
        <a:xfrm>
          <a:off x="1955800" y="136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129856</xdr:rowOff>
    </xdr:from>
    <xdr:to>
      <xdr:col>2</xdr:col>
      <xdr:colOff>127000</xdr:colOff>
      <xdr:row>81</xdr:row>
      <xdr:rowOff>60006</xdr:rowOff>
    </xdr:to>
    <xdr:sp macro="" textlink="">
      <xdr:nvSpPr>
        <xdr:cNvPr id="223" name="円/楕円 222"/>
        <xdr:cNvSpPr/>
      </xdr:nvSpPr>
      <xdr:spPr>
        <a:xfrm>
          <a:off x="1397000" y="138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70183</xdr:rowOff>
    </xdr:from>
    <xdr:ext cx="762000" cy="259045"/>
    <xdr:sp macro="" textlink="">
      <xdr:nvSpPr>
        <xdr:cNvPr id="224" name="テキスト ボックス 223"/>
        <xdr:cNvSpPr txBox="1"/>
      </xdr:nvSpPr>
      <xdr:spPr>
        <a:xfrm>
          <a:off x="1066800" y="1361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財政健全化計画の終了に伴い、計画の一環としておこなっていた給与の</a:t>
          </a:r>
          <a:r>
            <a:rPr kumimoji="1" lang="en-US" altLang="ja-JP" sz="1300">
              <a:latin typeface="ＭＳ Ｐゴシック"/>
            </a:rPr>
            <a:t>10</a:t>
          </a:r>
          <a:r>
            <a:rPr kumimoji="1" lang="ja-JP" altLang="en-US" sz="1300">
              <a:latin typeface="ＭＳ Ｐゴシック"/>
            </a:rPr>
            <a:t>％カット分を平成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月から復活させたため、平成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日時点での給料）より類似団体の平均を上回ってしまっている。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5" name="直線コネクタ 254"/>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6"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7" name="直線コネクタ 256"/>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8"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9" name="直線コネクタ 258"/>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86</xdr:row>
      <xdr:rowOff>21166</xdr:rowOff>
    </xdr:to>
    <xdr:cxnSp macro="">
      <xdr:nvCxnSpPr>
        <xdr:cNvPr id="260" name="直線コネクタ 259"/>
        <xdr:cNvCxnSpPr/>
      </xdr:nvCxnSpPr>
      <xdr:spPr>
        <a:xfrm flipV="1">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61"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2" name="フローチャート : 判断 261"/>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67129</xdr:rowOff>
    </xdr:to>
    <xdr:cxnSp macro="">
      <xdr:nvCxnSpPr>
        <xdr:cNvPr id="263" name="直線コネクタ 262"/>
        <xdr:cNvCxnSpPr/>
      </xdr:nvCxnSpPr>
      <xdr:spPr>
        <a:xfrm flipV="1">
          <a:off x="15290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4" name="フローチャート : 判断 263"/>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5" name="テキスト ボックス 264"/>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67129</xdr:rowOff>
    </xdr:from>
    <xdr:to>
      <xdr:col>22</xdr:col>
      <xdr:colOff>203200</xdr:colOff>
      <xdr:row>89</xdr:row>
      <xdr:rowOff>150284</xdr:rowOff>
    </xdr:to>
    <xdr:cxnSp macro="">
      <xdr:nvCxnSpPr>
        <xdr:cNvPr id="266" name="直線コネクタ 265"/>
        <xdr:cNvCxnSpPr/>
      </xdr:nvCxnSpPr>
      <xdr:spPr>
        <a:xfrm flipV="1">
          <a:off x="14401800" y="14811829"/>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7" name="フローチャート :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150284</xdr:rowOff>
    </xdr:to>
    <xdr:cxnSp macro="">
      <xdr:nvCxnSpPr>
        <xdr:cNvPr id="269" name="直線コネクタ 268"/>
        <xdr:cNvCxnSpPr/>
      </xdr:nvCxnSpPr>
      <xdr:spPr>
        <a:xfrm>
          <a:off x="13512800" y="153633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70" name="フローチャート : 判断 269"/>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71" name="テキスト ボックス 270"/>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2" name="フローチャート : 判断 271"/>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3" name="テキスト ボックス 272"/>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9" name="円/楕円 278"/>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80"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81" name="円/楕円 280"/>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82" name="テキスト ボックス 281"/>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16329</xdr:rowOff>
    </xdr:from>
    <xdr:to>
      <xdr:col>22</xdr:col>
      <xdr:colOff>254000</xdr:colOff>
      <xdr:row>86</xdr:row>
      <xdr:rowOff>117929</xdr:rowOff>
    </xdr:to>
    <xdr:sp macro="" textlink="">
      <xdr:nvSpPr>
        <xdr:cNvPr id="283" name="円/楕円 282"/>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102706</xdr:rowOff>
    </xdr:from>
    <xdr:ext cx="762000" cy="259045"/>
    <xdr:sp macro="" textlink="">
      <xdr:nvSpPr>
        <xdr:cNvPr id="284" name="テキスト ボックス 283"/>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5" name="円/楕円 284"/>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6" name="テキスト ボックス 285"/>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7" name="円/楕円 286"/>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8" name="テキスト ボックス 287"/>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財政健全化計画に基づき職員数の削減をおこなってきており、財政健全化計画が終了した現在においてもできる限り適正な職員数となるよう努めてきている。しかし平成</a:t>
          </a:r>
          <a:r>
            <a:rPr kumimoji="1" lang="en-US" altLang="ja-JP" sz="1300">
              <a:latin typeface="ＭＳ Ｐゴシック"/>
            </a:rPr>
            <a:t>27</a:t>
          </a:r>
          <a:r>
            <a:rPr kumimoji="1" lang="ja-JP" altLang="en-US" sz="1300">
              <a:latin typeface="ＭＳ Ｐゴシック"/>
            </a:rPr>
            <a:t>年度は正規職員数の増（平成</a:t>
          </a:r>
          <a:r>
            <a:rPr kumimoji="1" lang="en-US" altLang="ja-JP" sz="1300">
              <a:latin typeface="ＭＳ Ｐゴシック"/>
            </a:rPr>
            <a:t>26</a:t>
          </a:r>
          <a:r>
            <a:rPr kumimoji="1" lang="ja-JP" altLang="en-US" sz="1300">
              <a:latin typeface="ＭＳ Ｐゴシック"/>
            </a:rPr>
            <a:t>年度普通会計：</a:t>
          </a:r>
          <a:r>
            <a:rPr kumimoji="1" lang="en-US" altLang="ja-JP" sz="1300">
              <a:latin typeface="ＭＳ Ｐゴシック"/>
            </a:rPr>
            <a:t>275</a:t>
          </a:r>
          <a:r>
            <a:rPr kumimoji="1" lang="ja-JP" altLang="en-US" sz="1300">
              <a:latin typeface="ＭＳ Ｐゴシック"/>
            </a:rPr>
            <a:t>人→平成</a:t>
          </a:r>
          <a:r>
            <a:rPr kumimoji="1" lang="en-US" altLang="ja-JP" sz="1300">
              <a:latin typeface="ＭＳ Ｐゴシック"/>
            </a:rPr>
            <a:t>27</a:t>
          </a:r>
          <a:r>
            <a:rPr kumimoji="1" lang="ja-JP" altLang="en-US" sz="1300">
              <a:latin typeface="ＭＳ Ｐゴシック"/>
            </a:rPr>
            <a:t>年度普通会計：</a:t>
          </a:r>
          <a:r>
            <a:rPr kumimoji="1" lang="en-US" altLang="ja-JP" sz="1300">
              <a:latin typeface="ＭＳ Ｐゴシック"/>
            </a:rPr>
            <a:t>280</a:t>
          </a:r>
          <a:r>
            <a:rPr kumimoji="1" lang="ja-JP" altLang="en-US" sz="1300">
              <a:latin typeface="ＭＳ Ｐゴシック"/>
            </a:rPr>
            <a:t>人）及び人口の減少に伴い、人口千人当たりの職員数についても昨年度よりも悪化している。施設の統廃合等を視野に入れ、今後も引き続き職員数の適正化に努めていく。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20" name="直線コネクタ 319"/>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21"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2" name="直線コネクタ 321"/>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3"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4" name="直線コネクタ 323"/>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136706</xdr:rowOff>
    </xdr:from>
    <xdr:to>
      <xdr:col>24</xdr:col>
      <xdr:colOff>558800</xdr:colOff>
      <xdr:row>64</xdr:row>
      <xdr:rowOff>27305</xdr:rowOff>
    </xdr:to>
    <xdr:cxnSp macro="">
      <xdr:nvCxnSpPr>
        <xdr:cNvPr id="325" name="直線コネクタ 324"/>
        <xdr:cNvCxnSpPr/>
      </xdr:nvCxnSpPr>
      <xdr:spPr>
        <a:xfrm>
          <a:off x="16179800" y="1093805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6"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7" name="フローチャート : 判断 326"/>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112576</xdr:rowOff>
    </xdr:from>
    <xdr:to>
      <xdr:col>23</xdr:col>
      <xdr:colOff>406400</xdr:colOff>
      <xdr:row>63</xdr:row>
      <xdr:rowOff>136706</xdr:rowOff>
    </xdr:to>
    <xdr:cxnSp macro="">
      <xdr:nvCxnSpPr>
        <xdr:cNvPr id="328" name="直線コネクタ 327"/>
        <xdr:cNvCxnSpPr/>
      </xdr:nvCxnSpPr>
      <xdr:spPr>
        <a:xfrm>
          <a:off x="15290800" y="109139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9" name="フローチャート : 判断 328"/>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30" name="テキスト ボックス 329"/>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24674</xdr:rowOff>
    </xdr:from>
    <xdr:to>
      <xdr:col>22</xdr:col>
      <xdr:colOff>203200</xdr:colOff>
      <xdr:row>63</xdr:row>
      <xdr:rowOff>112576</xdr:rowOff>
    </xdr:to>
    <xdr:cxnSp macro="">
      <xdr:nvCxnSpPr>
        <xdr:cNvPr id="331" name="直線コネクタ 330"/>
        <xdr:cNvCxnSpPr/>
      </xdr:nvCxnSpPr>
      <xdr:spPr>
        <a:xfrm>
          <a:off x="14401800" y="10826024"/>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2" name="フローチャート : 判断 331"/>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3" name="テキスト ボックス 332"/>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12609</xdr:rowOff>
    </xdr:from>
    <xdr:to>
      <xdr:col>21</xdr:col>
      <xdr:colOff>0</xdr:colOff>
      <xdr:row>63</xdr:row>
      <xdr:rowOff>24674</xdr:rowOff>
    </xdr:to>
    <xdr:cxnSp macro="">
      <xdr:nvCxnSpPr>
        <xdr:cNvPr id="334" name="直線コネクタ 333"/>
        <xdr:cNvCxnSpPr/>
      </xdr:nvCxnSpPr>
      <xdr:spPr>
        <a:xfrm>
          <a:off x="13512800" y="108139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5" name="フローチャート : 判断 334"/>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6" name="テキスト ボックス 335"/>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7" name="フローチャート : 判断 336"/>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8" name="テキスト ボックス 337"/>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147955</xdr:rowOff>
    </xdr:from>
    <xdr:to>
      <xdr:col>24</xdr:col>
      <xdr:colOff>609600</xdr:colOff>
      <xdr:row>64</xdr:row>
      <xdr:rowOff>78105</xdr:rowOff>
    </xdr:to>
    <xdr:sp macro="" textlink="">
      <xdr:nvSpPr>
        <xdr:cNvPr id="344" name="円/楕円 343"/>
        <xdr:cNvSpPr/>
      </xdr:nvSpPr>
      <xdr:spPr>
        <a:xfrm>
          <a:off x="16967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120032</xdr:rowOff>
    </xdr:from>
    <xdr:ext cx="762000" cy="259045"/>
    <xdr:sp macro="" textlink="">
      <xdr:nvSpPr>
        <xdr:cNvPr id="345" name="定員管理の状況該当値テキスト"/>
        <xdr:cNvSpPr txBox="1"/>
      </xdr:nvSpPr>
      <xdr:spPr>
        <a:xfrm>
          <a:off x="17106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85906</xdr:rowOff>
    </xdr:from>
    <xdr:to>
      <xdr:col>23</xdr:col>
      <xdr:colOff>457200</xdr:colOff>
      <xdr:row>64</xdr:row>
      <xdr:rowOff>16056</xdr:rowOff>
    </xdr:to>
    <xdr:sp macro="" textlink="">
      <xdr:nvSpPr>
        <xdr:cNvPr id="346" name="円/楕円 345"/>
        <xdr:cNvSpPr/>
      </xdr:nvSpPr>
      <xdr:spPr>
        <a:xfrm>
          <a:off x="16129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833</xdr:rowOff>
    </xdr:from>
    <xdr:ext cx="736600" cy="259045"/>
    <xdr:sp macro="" textlink="">
      <xdr:nvSpPr>
        <xdr:cNvPr id="347" name="テキスト ボックス 346"/>
        <xdr:cNvSpPr txBox="1"/>
      </xdr:nvSpPr>
      <xdr:spPr>
        <a:xfrm>
          <a:off x="15798800" y="1097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61776</xdr:rowOff>
    </xdr:from>
    <xdr:to>
      <xdr:col>22</xdr:col>
      <xdr:colOff>254000</xdr:colOff>
      <xdr:row>63</xdr:row>
      <xdr:rowOff>163376</xdr:rowOff>
    </xdr:to>
    <xdr:sp macro="" textlink="">
      <xdr:nvSpPr>
        <xdr:cNvPr id="348" name="円/楕円 347"/>
        <xdr:cNvSpPr/>
      </xdr:nvSpPr>
      <xdr:spPr>
        <a:xfrm>
          <a:off x="15240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148153</xdr:rowOff>
    </xdr:from>
    <xdr:ext cx="762000" cy="259045"/>
    <xdr:sp macro="" textlink="">
      <xdr:nvSpPr>
        <xdr:cNvPr id="349" name="テキスト ボックス 348"/>
        <xdr:cNvSpPr txBox="1"/>
      </xdr:nvSpPr>
      <xdr:spPr>
        <a:xfrm>
          <a:off x="14909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50" name="円/楕円 349"/>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85651</xdr:rowOff>
    </xdr:from>
    <xdr:ext cx="762000" cy="259045"/>
    <xdr:sp macro="" textlink="">
      <xdr:nvSpPr>
        <xdr:cNvPr id="351" name="テキスト ボックス 350"/>
        <xdr:cNvSpPr txBox="1"/>
      </xdr:nvSpPr>
      <xdr:spPr>
        <a:xfrm>
          <a:off x="14020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133259</xdr:rowOff>
    </xdr:from>
    <xdr:to>
      <xdr:col>19</xdr:col>
      <xdr:colOff>533400</xdr:colOff>
      <xdr:row>63</xdr:row>
      <xdr:rowOff>63409</xdr:rowOff>
    </xdr:to>
    <xdr:sp macro="" textlink="">
      <xdr:nvSpPr>
        <xdr:cNvPr id="352" name="円/楕円 351"/>
        <xdr:cNvSpPr/>
      </xdr:nvSpPr>
      <xdr:spPr>
        <a:xfrm>
          <a:off x="13462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73586</xdr:rowOff>
    </xdr:from>
    <xdr:ext cx="762000" cy="259045"/>
    <xdr:sp macro="" textlink="">
      <xdr:nvSpPr>
        <xdr:cNvPr id="353" name="テキスト ボックス 352"/>
        <xdr:cNvSpPr txBox="1"/>
      </xdr:nvSpPr>
      <xdr:spPr>
        <a:xfrm>
          <a:off x="13131800" y="1053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年度においては公債費に充当できる特定財源の減少があったものの、公債費そのものの自然減によって平成</a:t>
          </a:r>
          <a:r>
            <a:rPr kumimoji="1" lang="en-US" altLang="ja-JP" sz="1300">
              <a:latin typeface="ＭＳ Ｐゴシック"/>
            </a:rPr>
            <a:t>26</a:t>
          </a:r>
          <a:r>
            <a:rPr kumimoji="1" lang="ja-JP" altLang="en-US" sz="1300">
              <a:latin typeface="ＭＳ Ｐゴシック"/>
            </a:rPr>
            <a:t>年度よりも減少している。</a:t>
          </a:r>
          <a:endParaRPr kumimoji="1" lang="en-US" altLang="ja-JP" sz="1300">
            <a:latin typeface="ＭＳ Ｐゴシック"/>
          </a:endParaRPr>
        </a:p>
        <a:p>
          <a:r>
            <a:rPr kumimoji="1" lang="ja-JP" altLang="en-US" sz="1300">
              <a:latin typeface="ＭＳ Ｐゴシック"/>
            </a:rPr>
            <a:t>　しかし全国平均や類似団体平均等に比べて大きく下回っており、今後も公債費の適正化に努めていく。</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2" name="直線コネクタ 381"/>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4" name="直線コネクタ 38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6" name="直線コネクタ 38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63077</xdr:rowOff>
    </xdr:to>
    <xdr:cxnSp macro="">
      <xdr:nvCxnSpPr>
        <xdr:cNvPr id="387" name="直線コネクタ 386"/>
        <xdr:cNvCxnSpPr/>
      </xdr:nvCxnSpPr>
      <xdr:spPr>
        <a:xfrm flipV="1">
          <a:off x="16179800" y="73791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8"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9" name="フローチャート : 判断 388"/>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71120</xdr:rowOff>
    </xdr:to>
    <xdr:cxnSp macro="">
      <xdr:nvCxnSpPr>
        <xdr:cNvPr id="390" name="直線コネクタ 389"/>
        <xdr:cNvCxnSpPr/>
      </xdr:nvCxnSpPr>
      <xdr:spPr>
        <a:xfrm flipV="1">
          <a:off x="15290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91" name="フローチャート : 判断 39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2" name="テキスト ボックス 39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95250</xdr:rowOff>
    </xdr:to>
    <xdr:cxnSp macro="">
      <xdr:nvCxnSpPr>
        <xdr:cNvPr id="393" name="直線コネクタ 392"/>
        <xdr:cNvCxnSpPr/>
      </xdr:nvCxnSpPr>
      <xdr:spPr>
        <a:xfrm flipV="1">
          <a:off x="14401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4" name="フローチャート : 判断 39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5" name="テキスト ボックス 39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165100</xdr:rowOff>
    </xdr:to>
    <xdr:cxnSp macro="">
      <xdr:nvCxnSpPr>
        <xdr:cNvPr id="396" name="直線コネクタ 395"/>
        <xdr:cNvCxnSpPr/>
      </xdr:nvCxnSpPr>
      <xdr:spPr>
        <a:xfrm flipV="1">
          <a:off x="13512800" y="746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7" name="フローチャート :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8" name="テキスト ボックス 39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9" name="フローチャート : 判断 39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400" name="テキスト ボックス 399"/>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6" name="円/楕円 405"/>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7"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08" name="円/楕円 407"/>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09" name="テキスト ボックス 408"/>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10" name="円/楕円 409"/>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11" name="テキスト ボックス 410"/>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2" name="円/楕円 41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3" name="テキスト ボックス 41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4" name="円/楕円 413"/>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5" name="テキスト ボックス 414"/>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年度については地方債残高の自然減や普通交付税等の増に伴う標準財政規模の増等により、</a:t>
          </a:r>
          <a:r>
            <a:rPr kumimoji="1" lang="en-US" altLang="ja-JP" sz="1300">
              <a:solidFill>
                <a:schemeClr val="dk1"/>
              </a:solidFill>
              <a:latin typeface="+mn-lt"/>
              <a:ea typeface="+mn-ea"/>
              <a:cs typeface="+mn-cs"/>
            </a:rPr>
            <a:t>H26</a:t>
          </a:r>
          <a:r>
            <a:rPr kumimoji="1" lang="ja-JP" altLang="ja-JP" sz="1300">
              <a:solidFill>
                <a:schemeClr val="dk1"/>
              </a:solidFill>
              <a:latin typeface="+mn-lt"/>
              <a:ea typeface="+mn-ea"/>
              <a:cs typeface="+mn-cs"/>
            </a:rPr>
            <a:t>年度よりも改善している。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しかし類似団体及び全国平均等を大きく下回っている。今後も引き続き将来負担比率の適正化に努めていく。</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2" name="直線コネクタ 43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3" name="テキスト ボックス 43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6" name="直線コネクタ 43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7" name="テキスト ボックス 43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40" name="直線コネクタ 439"/>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41"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2" name="直線コネクタ 441"/>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4" name="直線コネクタ 44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130397</xdr:rowOff>
    </xdr:from>
    <xdr:to>
      <xdr:col>24</xdr:col>
      <xdr:colOff>558800</xdr:colOff>
      <xdr:row>20</xdr:row>
      <xdr:rowOff>52451</xdr:rowOff>
    </xdr:to>
    <xdr:cxnSp macro="">
      <xdr:nvCxnSpPr>
        <xdr:cNvPr id="445" name="直線コネクタ 444"/>
        <xdr:cNvCxnSpPr/>
      </xdr:nvCxnSpPr>
      <xdr:spPr>
        <a:xfrm flipV="1">
          <a:off x="16179800" y="3387947"/>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6"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7" name="フローチャート : 判断 446"/>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38576</xdr:rowOff>
    </xdr:from>
    <xdr:to>
      <xdr:col>23</xdr:col>
      <xdr:colOff>406400</xdr:colOff>
      <xdr:row>20</xdr:row>
      <xdr:rowOff>52451</xdr:rowOff>
    </xdr:to>
    <xdr:cxnSp macro="">
      <xdr:nvCxnSpPr>
        <xdr:cNvPr id="448" name="直線コネクタ 447"/>
        <xdr:cNvCxnSpPr/>
      </xdr:nvCxnSpPr>
      <xdr:spPr>
        <a:xfrm>
          <a:off x="15290800" y="346757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9" name="フローチャート : 判断 448"/>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50" name="テキスト ボックス 449"/>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38576</xdr:rowOff>
    </xdr:from>
    <xdr:to>
      <xdr:col>22</xdr:col>
      <xdr:colOff>203200</xdr:colOff>
      <xdr:row>20</xdr:row>
      <xdr:rowOff>136303</xdr:rowOff>
    </xdr:to>
    <xdr:cxnSp macro="">
      <xdr:nvCxnSpPr>
        <xdr:cNvPr id="451" name="直線コネクタ 450"/>
        <xdr:cNvCxnSpPr/>
      </xdr:nvCxnSpPr>
      <xdr:spPr>
        <a:xfrm flipV="1">
          <a:off x="14401800" y="3467576"/>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2" name="フローチャート : 判断 451"/>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3" name="テキスト ボックス 452"/>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136303</xdr:rowOff>
    </xdr:from>
    <xdr:to>
      <xdr:col>21</xdr:col>
      <xdr:colOff>0</xdr:colOff>
      <xdr:row>21</xdr:row>
      <xdr:rowOff>147638</xdr:rowOff>
    </xdr:to>
    <xdr:cxnSp macro="">
      <xdr:nvCxnSpPr>
        <xdr:cNvPr id="454" name="直線コネクタ 453"/>
        <xdr:cNvCxnSpPr/>
      </xdr:nvCxnSpPr>
      <xdr:spPr>
        <a:xfrm flipV="1">
          <a:off x="13512800" y="3565303"/>
          <a:ext cx="889000" cy="1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5" name="フローチャート : 判断 454"/>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6" name="テキスト ボックス 455"/>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7" name="フローチャート : 判断 456"/>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8" name="テキスト ボックス 457"/>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79597</xdr:rowOff>
    </xdr:from>
    <xdr:to>
      <xdr:col>24</xdr:col>
      <xdr:colOff>609600</xdr:colOff>
      <xdr:row>20</xdr:row>
      <xdr:rowOff>9747</xdr:rowOff>
    </xdr:to>
    <xdr:sp macro="" textlink="">
      <xdr:nvSpPr>
        <xdr:cNvPr id="464" name="円/楕円 463"/>
        <xdr:cNvSpPr/>
      </xdr:nvSpPr>
      <xdr:spPr>
        <a:xfrm>
          <a:off x="16967200" y="33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51674</xdr:rowOff>
    </xdr:from>
    <xdr:ext cx="762000" cy="259045"/>
    <xdr:sp macro="" textlink="">
      <xdr:nvSpPr>
        <xdr:cNvPr id="465" name="将来負担の状況該当値テキスト"/>
        <xdr:cNvSpPr txBox="1"/>
      </xdr:nvSpPr>
      <xdr:spPr>
        <a:xfrm>
          <a:off x="17106900" y="330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1651</xdr:rowOff>
    </xdr:from>
    <xdr:to>
      <xdr:col>23</xdr:col>
      <xdr:colOff>457200</xdr:colOff>
      <xdr:row>20</xdr:row>
      <xdr:rowOff>103251</xdr:rowOff>
    </xdr:to>
    <xdr:sp macro="" textlink="">
      <xdr:nvSpPr>
        <xdr:cNvPr id="466" name="円/楕円 465"/>
        <xdr:cNvSpPr/>
      </xdr:nvSpPr>
      <xdr:spPr>
        <a:xfrm>
          <a:off x="16129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88028</xdr:rowOff>
    </xdr:from>
    <xdr:ext cx="736600" cy="259045"/>
    <xdr:sp macro="" textlink="">
      <xdr:nvSpPr>
        <xdr:cNvPr id="467" name="テキスト ボックス 466"/>
        <xdr:cNvSpPr txBox="1"/>
      </xdr:nvSpPr>
      <xdr:spPr>
        <a:xfrm>
          <a:off x="15798800" y="351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159226</xdr:rowOff>
    </xdr:from>
    <xdr:to>
      <xdr:col>22</xdr:col>
      <xdr:colOff>254000</xdr:colOff>
      <xdr:row>20</xdr:row>
      <xdr:rowOff>89376</xdr:rowOff>
    </xdr:to>
    <xdr:sp macro="" textlink="">
      <xdr:nvSpPr>
        <xdr:cNvPr id="468" name="円/楕円 467"/>
        <xdr:cNvSpPr/>
      </xdr:nvSpPr>
      <xdr:spPr>
        <a:xfrm>
          <a:off x="15240000" y="34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74153</xdr:rowOff>
    </xdr:from>
    <xdr:ext cx="762000" cy="259045"/>
    <xdr:sp macro="" textlink="">
      <xdr:nvSpPr>
        <xdr:cNvPr id="469" name="テキスト ボックス 468"/>
        <xdr:cNvSpPr txBox="1"/>
      </xdr:nvSpPr>
      <xdr:spPr>
        <a:xfrm>
          <a:off x="14909800" y="350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85503</xdr:rowOff>
    </xdr:from>
    <xdr:to>
      <xdr:col>21</xdr:col>
      <xdr:colOff>50800</xdr:colOff>
      <xdr:row>21</xdr:row>
      <xdr:rowOff>15653</xdr:rowOff>
    </xdr:to>
    <xdr:sp macro="" textlink="">
      <xdr:nvSpPr>
        <xdr:cNvPr id="470" name="円/楕円 469"/>
        <xdr:cNvSpPr/>
      </xdr:nvSpPr>
      <xdr:spPr>
        <a:xfrm>
          <a:off x="14351000" y="35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430</xdr:rowOff>
    </xdr:from>
    <xdr:ext cx="762000" cy="259045"/>
    <xdr:sp macro="" textlink="">
      <xdr:nvSpPr>
        <xdr:cNvPr id="471" name="テキスト ボックス 470"/>
        <xdr:cNvSpPr txBox="1"/>
      </xdr:nvSpPr>
      <xdr:spPr>
        <a:xfrm>
          <a:off x="14020800" y="36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96838</xdr:rowOff>
    </xdr:from>
    <xdr:to>
      <xdr:col>19</xdr:col>
      <xdr:colOff>533400</xdr:colOff>
      <xdr:row>22</xdr:row>
      <xdr:rowOff>26988</xdr:rowOff>
    </xdr:to>
    <xdr:sp macro="" textlink="">
      <xdr:nvSpPr>
        <xdr:cNvPr id="472" name="円/楕円 471"/>
        <xdr:cNvSpPr/>
      </xdr:nvSpPr>
      <xdr:spPr>
        <a:xfrm>
          <a:off x="13462000" y="36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11765</xdr:rowOff>
    </xdr:from>
    <xdr:ext cx="762000" cy="259045"/>
    <xdr:sp macro="" textlink="">
      <xdr:nvSpPr>
        <xdr:cNvPr id="473" name="テキスト ボックス 472"/>
        <xdr:cNvSpPr txBox="1"/>
      </xdr:nvSpPr>
      <xdr:spPr>
        <a:xfrm>
          <a:off x="13131800" y="378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財政健全化計画の終了に伴い、それまでカットしていた給与</a:t>
          </a:r>
          <a:r>
            <a:rPr kumimoji="1" lang="en-US" altLang="ja-JP" sz="1400">
              <a:latin typeface="ＭＳ Ｐゴシック"/>
            </a:rPr>
            <a:t>10</a:t>
          </a:r>
          <a:r>
            <a:rPr kumimoji="1" lang="ja-JP" altLang="en-US" sz="1400">
              <a:latin typeface="ＭＳ Ｐゴシック"/>
            </a:rPr>
            <a:t>％分を復元したこと等により、平成</a:t>
          </a:r>
          <a:r>
            <a:rPr kumimoji="1" lang="en-US" altLang="ja-JP" sz="1400">
              <a:latin typeface="ＭＳ Ｐゴシック"/>
            </a:rPr>
            <a:t>26</a:t>
          </a:r>
          <a:r>
            <a:rPr kumimoji="1" lang="ja-JP" altLang="en-US" sz="1400">
              <a:latin typeface="ＭＳ Ｐゴシック"/>
            </a:rPr>
            <a:t>年度以降の人件費の経常収支比率が</a:t>
          </a:r>
          <a:r>
            <a:rPr kumimoji="1" lang="en-US" altLang="ja-JP" sz="1400">
              <a:latin typeface="ＭＳ Ｐゴシック"/>
            </a:rPr>
            <a:t>27</a:t>
          </a:r>
          <a:r>
            <a:rPr kumimoji="1" lang="ja-JP" altLang="en-US" sz="1400">
              <a:latin typeface="ＭＳ Ｐゴシック"/>
            </a:rPr>
            <a:t>％を超えている。平成</a:t>
          </a:r>
          <a:r>
            <a:rPr kumimoji="1" lang="en-US" altLang="ja-JP" sz="1400">
              <a:latin typeface="ＭＳ Ｐゴシック"/>
            </a:rPr>
            <a:t>27</a:t>
          </a:r>
          <a:r>
            <a:rPr kumimoji="1" lang="ja-JP" altLang="en-US" sz="1400">
              <a:latin typeface="ＭＳ Ｐゴシック"/>
            </a:rPr>
            <a:t>年度についても普通交付税等の経常一般財源の増等により平成</a:t>
          </a:r>
          <a:r>
            <a:rPr kumimoji="1" lang="en-US" altLang="ja-JP" sz="1400">
              <a:latin typeface="ＭＳ Ｐゴシック"/>
            </a:rPr>
            <a:t>26</a:t>
          </a:r>
          <a:r>
            <a:rPr kumimoji="1" lang="ja-JP" altLang="en-US" sz="1400">
              <a:latin typeface="ＭＳ Ｐゴシック"/>
            </a:rPr>
            <a:t>年度よりは若干改善が見られるものの、</a:t>
          </a:r>
          <a:r>
            <a:rPr kumimoji="1" lang="en-US" altLang="ja-JP" sz="1400">
              <a:latin typeface="ＭＳ Ｐゴシック"/>
            </a:rPr>
            <a:t>27</a:t>
          </a:r>
          <a:r>
            <a:rPr kumimoji="1" lang="ja-JP" altLang="en-US" sz="1400">
              <a:latin typeface="ＭＳ Ｐゴシック"/>
            </a:rPr>
            <a:t>％台と過去</a:t>
          </a:r>
          <a:r>
            <a:rPr kumimoji="1" lang="en-US" altLang="ja-JP" sz="1400">
              <a:latin typeface="ＭＳ Ｐゴシック"/>
            </a:rPr>
            <a:t>5</a:t>
          </a:r>
          <a:r>
            <a:rPr kumimoji="1" lang="ja-JP" altLang="en-US" sz="1400">
              <a:latin typeface="ＭＳ Ｐゴシック"/>
            </a:rPr>
            <a:t>年間の中では比較的高い経常収支比率となっている。</a:t>
          </a:r>
          <a:endParaRPr kumimoji="1" lang="en-US" altLang="ja-JP" sz="1400">
            <a:latin typeface="ＭＳ Ｐゴシック"/>
          </a:endParaRPr>
        </a:p>
        <a:p>
          <a:r>
            <a:rPr kumimoji="1" lang="ja-JP" altLang="en-US" sz="1400">
              <a:latin typeface="ＭＳ Ｐゴシック"/>
            </a:rPr>
            <a:t>　今後も人件費の適正化に努めていく必要がある。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40132</xdr:rowOff>
    </xdr:to>
    <xdr:cxnSp macro="">
      <xdr:nvCxnSpPr>
        <xdr:cNvPr id="64" name="直線コネクタ 63"/>
        <xdr:cNvCxnSpPr/>
      </xdr:nvCxnSpPr>
      <xdr:spPr>
        <a:xfrm flipV="1">
          <a:off x="3987800" y="68615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40132</xdr:rowOff>
    </xdr:to>
    <xdr:cxnSp macro="">
      <xdr:nvCxnSpPr>
        <xdr:cNvPr id="67" name="直線コネクタ 66"/>
        <xdr:cNvCxnSpPr/>
      </xdr:nvCxnSpPr>
      <xdr:spPr>
        <a:xfrm>
          <a:off x="3098800" y="67792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92710</xdr:rowOff>
    </xdr:to>
    <xdr:cxnSp macro="">
      <xdr:nvCxnSpPr>
        <xdr:cNvPr id="70" name="直線コネクタ 69"/>
        <xdr:cNvCxnSpPr/>
      </xdr:nvCxnSpPr>
      <xdr:spPr>
        <a:xfrm>
          <a:off x="2209800" y="668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39</xdr:row>
      <xdr:rowOff>1270</xdr:rowOff>
    </xdr:to>
    <xdr:cxnSp macro="">
      <xdr:nvCxnSpPr>
        <xdr:cNvPr id="73" name="直線コネクタ 72"/>
        <xdr:cNvCxnSpPr/>
      </xdr:nvCxnSpPr>
      <xdr:spPr>
        <a:xfrm>
          <a:off x="1320800" y="66238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124206</xdr:rowOff>
    </xdr:from>
    <xdr:to>
      <xdr:col>7</xdr:col>
      <xdr:colOff>66675</xdr:colOff>
      <xdr:row>40</xdr:row>
      <xdr:rowOff>54356</xdr:rowOff>
    </xdr:to>
    <xdr:sp macro="" textlink="">
      <xdr:nvSpPr>
        <xdr:cNvPr id="83" name="円/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160782</xdr:rowOff>
    </xdr:from>
    <xdr:to>
      <xdr:col>5</xdr:col>
      <xdr:colOff>600075</xdr:colOff>
      <xdr:row>40</xdr:row>
      <xdr:rowOff>90932</xdr:rowOff>
    </xdr:to>
    <xdr:sp macro="" textlink="">
      <xdr:nvSpPr>
        <xdr:cNvPr id="85" name="円/楕円 84"/>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75709</xdr:rowOff>
    </xdr:from>
    <xdr:ext cx="736600" cy="259045"/>
    <xdr:sp macro="" textlink="">
      <xdr:nvSpPr>
        <xdr:cNvPr id="86" name="テキスト ボックス 85"/>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7" name="円/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169689</xdr:rowOff>
    </xdr:from>
    <xdr:ext cx="762000" cy="259045"/>
    <xdr:sp macro="" textlink="">
      <xdr:nvSpPr>
        <xdr:cNvPr id="92" name="テキスト ボックス 91"/>
        <xdr:cNvSpPr txBox="1"/>
      </xdr:nvSpPr>
      <xdr:spPr>
        <a:xfrm>
          <a:off x="939800" y="63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物件費に係る支出額そのものは昨年度を上回るが、経常収支比率は経常一般収入である普通交付税等の増により下がっている。しかし小中学校のコンピューターリースやごみ処理委託経費等の費用が嵩んでおり、今後も適正な経費削減に努め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42636</xdr:rowOff>
    </xdr:to>
    <xdr:cxnSp macro="">
      <xdr:nvCxnSpPr>
        <xdr:cNvPr id="127" name="直線コネクタ 126"/>
        <xdr:cNvCxnSpPr/>
      </xdr:nvCxnSpPr>
      <xdr:spPr>
        <a:xfrm>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9979</xdr:rowOff>
    </xdr:to>
    <xdr:cxnSp macro="">
      <xdr:nvCxnSpPr>
        <xdr:cNvPr id="130" name="直線コネクタ 129"/>
        <xdr:cNvCxnSpPr/>
      </xdr:nvCxnSpPr>
      <xdr:spPr>
        <a:xfrm flipV="1">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15</xdr:row>
      <xdr:rowOff>9979</xdr:rowOff>
    </xdr:to>
    <xdr:cxnSp macro="">
      <xdr:nvCxnSpPr>
        <xdr:cNvPr id="133" name="直線コネクタ 132"/>
        <xdr:cNvCxnSpPr/>
      </xdr:nvCxnSpPr>
      <xdr:spPr>
        <a:xfrm>
          <a:off x="13893800" y="2418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14</xdr:row>
      <xdr:rowOff>18143</xdr:rowOff>
    </xdr:to>
    <xdr:cxnSp macro="">
      <xdr:nvCxnSpPr>
        <xdr:cNvPr id="136" name="直線コネクタ 135"/>
        <xdr:cNvCxnSpPr/>
      </xdr:nvCxnSpPr>
      <xdr:spPr>
        <a:xfrm>
          <a:off x="13004800" y="2287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6" name="円/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0" name="円/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45556</xdr:rowOff>
    </xdr:from>
    <xdr:ext cx="762000" cy="259045"/>
    <xdr:sp macro="" textlink="">
      <xdr:nvSpPr>
        <xdr:cNvPr id="151" name="テキスト ボックス 150"/>
        <xdr:cNvSpPr txBox="1"/>
      </xdr:nvSpPr>
      <xdr:spPr>
        <a:xfrm>
          <a:off x="14401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2" name="円/楕円 151"/>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3" name="テキスト ボックス 152"/>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4" name="円/楕円 153"/>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119941</xdr:rowOff>
    </xdr:from>
    <xdr:ext cx="762000" cy="259045"/>
    <xdr:sp macro="" textlink="">
      <xdr:nvSpPr>
        <xdr:cNvPr id="155" name="テキスト ボックス 154"/>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年度は昨年度に比べ、生活保護費について支出の減少があったことに対し、収入については生活保護費に充当する国庫負担金の昨年度精算分が平成</a:t>
          </a:r>
          <a:r>
            <a:rPr kumimoji="1" lang="en-US" altLang="ja-JP" sz="1300">
              <a:latin typeface="ＭＳ Ｐゴシック"/>
            </a:rPr>
            <a:t>27</a:t>
          </a:r>
          <a:r>
            <a:rPr kumimoji="1" lang="ja-JP" altLang="en-US" sz="1300">
              <a:latin typeface="ＭＳ Ｐゴシック"/>
            </a:rPr>
            <a:t>年度に収入されたため、増加している。そのため経常一般財源の支出が大きく減少しており、そのことが主な要因として扶助費の経常収支比率の改善に繋がっている。</a:t>
          </a:r>
          <a:endParaRPr kumimoji="1" lang="en-US" altLang="ja-JP" sz="1300">
            <a:latin typeface="ＭＳ Ｐゴシック"/>
          </a:endParaRPr>
        </a:p>
        <a:p>
          <a:r>
            <a:rPr kumimoji="1" lang="ja-JP" altLang="en-US" sz="1300">
              <a:latin typeface="ＭＳ Ｐゴシック"/>
            </a:rPr>
            <a:t>　今後も扶助費の適正化に努める。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57</xdr:row>
      <xdr:rowOff>15422</xdr:rowOff>
    </xdr:to>
    <xdr:cxnSp macro="">
      <xdr:nvCxnSpPr>
        <xdr:cNvPr id="190" name="直線コネクタ 189"/>
        <xdr:cNvCxnSpPr/>
      </xdr:nvCxnSpPr>
      <xdr:spPr>
        <a:xfrm flipV="1">
          <a:off x="3987800" y="95703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132443</xdr:rowOff>
    </xdr:from>
    <xdr:to>
      <xdr:col>5</xdr:col>
      <xdr:colOff>549275</xdr:colOff>
      <xdr:row>57</xdr:row>
      <xdr:rowOff>15422</xdr:rowOff>
    </xdr:to>
    <xdr:cxnSp macro="">
      <xdr:nvCxnSpPr>
        <xdr:cNvPr id="193" name="直線コネクタ 192"/>
        <xdr:cNvCxnSpPr/>
      </xdr:nvCxnSpPr>
      <xdr:spPr>
        <a:xfrm>
          <a:off x="3098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132443</xdr:rowOff>
    </xdr:to>
    <xdr:cxnSp macro="">
      <xdr:nvCxnSpPr>
        <xdr:cNvPr id="196" name="直線コネクタ 195"/>
        <xdr:cNvCxnSpPr/>
      </xdr:nvCxnSpPr>
      <xdr:spPr>
        <a:xfrm>
          <a:off x="2209800" y="9581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34472</xdr:rowOff>
    </xdr:to>
    <xdr:cxnSp macro="">
      <xdr:nvCxnSpPr>
        <xdr:cNvPr id="199" name="直線コネクタ 198"/>
        <xdr:cNvCxnSpPr/>
      </xdr:nvCxnSpPr>
      <xdr:spPr>
        <a:xfrm flipV="1">
          <a:off x="1320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11" name="円/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3" name="円/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17" name="円/楕円 216"/>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18" name="テキスト ボックス 217"/>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年度は昨年度と比較して経常一般財源が増加しているにもかかわらず、経常収支比率は悪化している。</a:t>
          </a:r>
          <a:endParaRPr kumimoji="1" lang="en-US" altLang="ja-JP" sz="1300">
            <a:latin typeface="ＭＳ Ｐゴシック"/>
          </a:endParaRPr>
        </a:p>
        <a:p>
          <a:r>
            <a:rPr kumimoji="1" lang="ja-JP" altLang="en-US" sz="1300">
              <a:latin typeface="ＭＳ Ｐゴシック"/>
            </a:rPr>
            <a:t>　これは国民健康保険特別会計等に対する経常分の繰出金額が昨年度以上に多額に上ることによる。検診事業等の実施により事業費の抑制を図り、繰出金に係る経費の適正化に努めていく。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130810</xdr:rowOff>
    </xdr:to>
    <xdr:cxnSp macro="">
      <xdr:nvCxnSpPr>
        <xdr:cNvPr id="251" name="直線コネクタ 250"/>
        <xdr:cNvCxnSpPr/>
      </xdr:nvCxnSpPr>
      <xdr:spPr>
        <a:xfrm>
          <a:off x="15671800" y="987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4" name="直線コネクタ 253"/>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54610</xdr:rowOff>
    </xdr:to>
    <xdr:cxnSp macro="">
      <xdr:nvCxnSpPr>
        <xdr:cNvPr id="257" name="直線コネクタ 256"/>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8890</xdr:rowOff>
    </xdr:to>
    <xdr:cxnSp macro="">
      <xdr:nvCxnSpPr>
        <xdr:cNvPr id="260" name="直線コネクタ 259"/>
        <xdr:cNvCxnSpPr/>
      </xdr:nvCxnSpPr>
      <xdr:spPr>
        <a:xfrm>
          <a:off x="13004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0" name="円/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年度では昨年度に比べて、し尿処理施設である葛城地区清掃事務組合に支払っている負担金や平成</a:t>
          </a:r>
          <a:r>
            <a:rPr kumimoji="1" lang="en-US" altLang="ja-JP" sz="1200">
              <a:latin typeface="ＭＳ Ｐゴシック"/>
            </a:rPr>
            <a:t>29</a:t>
          </a:r>
          <a:r>
            <a:rPr kumimoji="1" lang="ja-JP" altLang="en-US" sz="1200">
              <a:latin typeface="ＭＳ Ｐゴシック"/>
            </a:rPr>
            <a:t>年度より稼働予定のやまと広域環境衛生事務組合への負担金等の若干の増があったものの、臨時職員への報償金等の減があったため、支出額としては昨年度とほぼ横ばいになっている。</a:t>
          </a:r>
          <a:endParaRPr kumimoji="1" lang="en-US" altLang="ja-JP" sz="1200">
            <a:latin typeface="ＭＳ Ｐゴシック"/>
          </a:endParaRPr>
        </a:p>
        <a:p>
          <a:r>
            <a:rPr kumimoji="1" lang="ja-JP" altLang="en-US" sz="1200">
              <a:latin typeface="ＭＳ Ｐゴシック"/>
            </a:rPr>
            <a:t>　ただし経常一般財源が昨年度より多くなっているため、経常収支比率は若干改善している。今後も補助費の適正化に努めていく。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168148</xdr:rowOff>
    </xdr:to>
    <xdr:cxnSp macro="">
      <xdr:nvCxnSpPr>
        <xdr:cNvPr id="309" name="直線コネクタ 308"/>
        <xdr:cNvCxnSpPr/>
      </xdr:nvCxnSpPr>
      <xdr:spPr>
        <a:xfrm flipV="1">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168148</xdr:rowOff>
    </xdr:to>
    <xdr:cxnSp macro="">
      <xdr:nvCxnSpPr>
        <xdr:cNvPr id="312" name="直線コネクタ 311"/>
        <xdr:cNvCxnSpPr/>
      </xdr:nvCxnSpPr>
      <xdr:spPr>
        <a:xfrm>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127000</xdr:rowOff>
    </xdr:to>
    <xdr:cxnSp macro="">
      <xdr:nvCxnSpPr>
        <xdr:cNvPr id="315" name="直線コネクタ 314"/>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136144</xdr:rowOff>
    </xdr:to>
    <xdr:cxnSp macro="">
      <xdr:nvCxnSpPr>
        <xdr:cNvPr id="318" name="直線コネクタ 317"/>
        <xdr:cNvCxnSpPr/>
      </xdr:nvCxnSpPr>
      <xdr:spPr>
        <a:xfrm flipV="1">
          <a:off x="13004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8" name="円/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9"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2" name="円/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3" name="テキスト ボックス 33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5" name="テキスト ボックス 334"/>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6" name="円/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年度は昨年度と比較して、公債費に充当できる特定財源の減少があったものの公債費そのものの自然減により昨年度よりも経常収支比率は改善している。</a:t>
          </a:r>
          <a:endParaRPr kumimoji="1" lang="en-US" altLang="ja-JP" sz="1300">
            <a:latin typeface="ＭＳ Ｐゴシック"/>
          </a:endParaRPr>
        </a:p>
        <a:p>
          <a:r>
            <a:rPr kumimoji="1" lang="ja-JP" altLang="en-US" sz="1300">
              <a:latin typeface="ＭＳ Ｐゴシック"/>
            </a:rPr>
            <a:t>　しかし全国平均、類似団体平均等を下回ることに依然変わりはなく、今後も地方債発行を抑制し、公債費の適正化に努めていく。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79</xdr:row>
      <xdr:rowOff>107950</xdr:rowOff>
    </xdr:to>
    <xdr:cxnSp macro="">
      <xdr:nvCxnSpPr>
        <xdr:cNvPr id="370" name="直線コネクタ 369"/>
        <xdr:cNvCxnSpPr/>
      </xdr:nvCxnSpPr>
      <xdr:spPr>
        <a:xfrm flipV="1">
          <a:off x="3987800" y="134467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79</xdr:row>
      <xdr:rowOff>123189</xdr:rowOff>
    </xdr:to>
    <xdr:cxnSp macro="">
      <xdr:nvCxnSpPr>
        <xdr:cNvPr id="373" name="直線コネクタ 372"/>
        <xdr:cNvCxnSpPr/>
      </xdr:nvCxnSpPr>
      <xdr:spPr>
        <a:xfrm flipV="1">
          <a:off x="3098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77470</xdr:rowOff>
    </xdr:from>
    <xdr:to>
      <xdr:col>4</xdr:col>
      <xdr:colOff>346075</xdr:colOff>
      <xdr:row>79</xdr:row>
      <xdr:rowOff>123189</xdr:rowOff>
    </xdr:to>
    <xdr:cxnSp macro="">
      <xdr:nvCxnSpPr>
        <xdr:cNvPr id="376" name="直線コネクタ 375"/>
        <xdr:cNvCxnSpPr/>
      </xdr:nvCxnSpPr>
      <xdr:spPr>
        <a:xfrm>
          <a:off x="2209800" y="13622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115570</xdr:rowOff>
    </xdr:to>
    <xdr:cxnSp macro="">
      <xdr:nvCxnSpPr>
        <xdr:cNvPr id="379" name="直線コネクタ 378"/>
        <xdr:cNvCxnSpPr/>
      </xdr:nvCxnSpPr>
      <xdr:spPr>
        <a:xfrm flipV="1">
          <a:off x="1320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89" name="円/楕円 388"/>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90"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91" name="円/楕円 390"/>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2" name="テキスト ボックス 391"/>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93" name="円/楕円 392"/>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94" name="テキスト ボックス 393"/>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95" name="円/楕円 394"/>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96" name="テキスト ボックス 395"/>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7" name="円/楕円 396"/>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8" name="テキスト ボックス 397"/>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年度については主に扶助費の減及び普通交付税等の増による経常一般財源の増等により、昨年度よりも経常収支比率の改善が見られる。</a:t>
          </a:r>
          <a:endParaRPr kumimoji="1" lang="en-US" altLang="ja-JP" sz="1300">
            <a:latin typeface="ＭＳ Ｐゴシック"/>
          </a:endParaRPr>
        </a:p>
        <a:p>
          <a:r>
            <a:rPr kumimoji="1" lang="ja-JP" altLang="en-US" sz="1300">
              <a:latin typeface="ＭＳ Ｐゴシック"/>
            </a:rPr>
            <a:t>　しかし全国平均及び類似団体平均を下回っており、今後も経常収支比率の改善に努めていく必要がある。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xdr:rowOff>
    </xdr:from>
    <xdr:to>
      <xdr:col>24</xdr:col>
      <xdr:colOff>31750</xdr:colOff>
      <xdr:row>79</xdr:row>
      <xdr:rowOff>77470</xdr:rowOff>
    </xdr:to>
    <xdr:cxnSp macro="">
      <xdr:nvCxnSpPr>
        <xdr:cNvPr id="431" name="直線コネクタ 430"/>
        <xdr:cNvCxnSpPr/>
      </xdr:nvCxnSpPr>
      <xdr:spPr>
        <a:xfrm flipV="1">
          <a:off x="15671800" y="13549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130811</xdr:rowOff>
    </xdr:from>
    <xdr:to>
      <xdr:col>22</xdr:col>
      <xdr:colOff>565150</xdr:colOff>
      <xdr:row>79</xdr:row>
      <xdr:rowOff>77470</xdr:rowOff>
    </xdr:to>
    <xdr:cxnSp macro="">
      <xdr:nvCxnSpPr>
        <xdr:cNvPr id="434" name="直線コネクタ 433"/>
        <xdr:cNvCxnSpPr/>
      </xdr:nvCxnSpPr>
      <xdr:spPr>
        <a:xfrm>
          <a:off x="14782800" y="135039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130811</xdr:rowOff>
    </xdr:to>
    <xdr:cxnSp macro="">
      <xdr:nvCxnSpPr>
        <xdr:cNvPr id="437" name="直線コネクタ 436"/>
        <xdr:cNvCxnSpPr/>
      </xdr:nvCxnSpPr>
      <xdr:spPr>
        <a:xfrm>
          <a:off x="13893800" y="133248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123189</xdr:rowOff>
    </xdr:to>
    <xdr:cxnSp macro="">
      <xdr:nvCxnSpPr>
        <xdr:cNvPr id="440" name="直線コネクタ 439"/>
        <xdr:cNvCxnSpPr/>
      </xdr:nvCxnSpPr>
      <xdr:spPr>
        <a:xfrm>
          <a:off x="13004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50" name="円/楕円 449"/>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51"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2" name="円/楕円 451"/>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53" name="テキスト ボックス 452"/>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4" name="円/楕円 453"/>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5" name="テキスト ボックス 454"/>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6" name="円/楕円 455"/>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7" name="テキスト ボックス 45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8" name="円/楕円 457"/>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9" name="テキスト ボックス 458"/>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157442</xdr:rowOff>
    </xdr:from>
    <xdr:to>
      <xdr:col>4</xdr:col>
      <xdr:colOff>1117600</xdr:colOff>
      <xdr:row>13</xdr:row>
      <xdr:rowOff>69298</xdr:rowOff>
    </xdr:to>
    <xdr:cxnSp macro="">
      <xdr:nvCxnSpPr>
        <xdr:cNvPr id="50" name="直線コネクタ 49"/>
        <xdr:cNvCxnSpPr/>
      </xdr:nvCxnSpPr>
      <xdr:spPr bwMode="auto">
        <a:xfrm flipV="1">
          <a:off x="5003800" y="2262467"/>
          <a:ext cx="647700" cy="83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69298</xdr:rowOff>
    </xdr:from>
    <xdr:to>
      <xdr:col>4</xdr:col>
      <xdr:colOff>469900</xdr:colOff>
      <xdr:row>14</xdr:row>
      <xdr:rowOff>56305</xdr:rowOff>
    </xdr:to>
    <xdr:cxnSp macro="">
      <xdr:nvCxnSpPr>
        <xdr:cNvPr id="53" name="直線コネクタ 52"/>
        <xdr:cNvCxnSpPr/>
      </xdr:nvCxnSpPr>
      <xdr:spPr bwMode="auto">
        <a:xfrm flipV="1">
          <a:off x="4305300" y="2345773"/>
          <a:ext cx="698500" cy="15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56305</xdr:rowOff>
    </xdr:from>
    <xdr:to>
      <xdr:col>3</xdr:col>
      <xdr:colOff>904875</xdr:colOff>
      <xdr:row>14</xdr:row>
      <xdr:rowOff>74270</xdr:rowOff>
    </xdr:to>
    <xdr:cxnSp macro="">
      <xdr:nvCxnSpPr>
        <xdr:cNvPr id="56" name="直線コネクタ 55"/>
        <xdr:cNvCxnSpPr/>
      </xdr:nvCxnSpPr>
      <xdr:spPr bwMode="auto">
        <a:xfrm flipV="1">
          <a:off x="3606800" y="2504230"/>
          <a:ext cx="698500" cy="1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54058</xdr:rowOff>
    </xdr:from>
    <xdr:to>
      <xdr:col>3</xdr:col>
      <xdr:colOff>206375</xdr:colOff>
      <xdr:row>14</xdr:row>
      <xdr:rowOff>74270</xdr:rowOff>
    </xdr:to>
    <xdr:cxnSp macro="">
      <xdr:nvCxnSpPr>
        <xdr:cNvPr id="59" name="直線コネクタ 58"/>
        <xdr:cNvCxnSpPr/>
      </xdr:nvCxnSpPr>
      <xdr:spPr bwMode="auto">
        <a:xfrm>
          <a:off x="2908300" y="2501983"/>
          <a:ext cx="698500" cy="2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106642</xdr:rowOff>
    </xdr:from>
    <xdr:to>
      <xdr:col>5</xdr:col>
      <xdr:colOff>34925</xdr:colOff>
      <xdr:row>13</xdr:row>
      <xdr:rowOff>36792</xdr:rowOff>
    </xdr:to>
    <xdr:sp macro="" textlink="">
      <xdr:nvSpPr>
        <xdr:cNvPr id="69" name="円/楕円 68"/>
        <xdr:cNvSpPr/>
      </xdr:nvSpPr>
      <xdr:spPr bwMode="auto">
        <a:xfrm>
          <a:off x="5600700" y="2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123169</xdr:rowOff>
    </xdr:from>
    <xdr:ext cx="762000" cy="259045"/>
    <xdr:sp macro="" textlink="">
      <xdr:nvSpPr>
        <xdr:cNvPr id="70" name="人口1人当たり決算額の推移該当値テキスト130"/>
        <xdr:cNvSpPr txBox="1"/>
      </xdr:nvSpPr>
      <xdr:spPr>
        <a:xfrm>
          <a:off x="5740400" y="20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107,902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18498</xdr:rowOff>
    </xdr:from>
    <xdr:to>
      <xdr:col>4</xdr:col>
      <xdr:colOff>520700</xdr:colOff>
      <xdr:row>13</xdr:row>
      <xdr:rowOff>120098</xdr:rowOff>
    </xdr:to>
    <xdr:sp macro="" textlink="">
      <xdr:nvSpPr>
        <xdr:cNvPr id="71" name="円/楕円 70"/>
        <xdr:cNvSpPr/>
      </xdr:nvSpPr>
      <xdr:spPr bwMode="auto">
        <a:xfrm>
          <a:off x="4953000" y="229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130275</xdr:rowOff>
    </xdr:from>
    <xdr:ext cx="736600" cy="259045"/>
    <xdr:sp macro="" textlink="">
      <xdr:nvSpPr>
        <xdr:cNvPr id="72" name="テキスト ボックス 71"/>
        <xdr:cNvSpPr txBox="1"/>
      </xdr:nvSpPr>
      <xdr:spPr>
        <a:xfrm>
          <a:off x="4622800" y="206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5505</xdr:rowOff>
    </xdr:from>
    <xdr:to>
      <xdr:col>3</xdr:col>
      <xdr:colOff>955675</xdr:colOff>
      <xdr:row>14</xdr:row>
      <xdr:rowOff>107105</xdr:rowOff>
    </xdr:to>
    <xdr:sp macro="" textlink="">
      <xdr:nvSpPr>
        <xdr:cNvPr id="73" name="円/楕円 72"/>
        <xdr:cNvSpPr/>
      </xdr:nvSpPr>
      <xdr:spPr bwMode="auto">
        <a:xfrm>
          <a:off x="4254500" y="245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117282</xdr:rowOff>
    </xdr:from>
    <xdr:ext cx="762000" cy="259045"/>
    <xdr:sp macro="" textlink="">
      <xdr:nvSpPr>
        <xdr:cNvPr id="74" name="テキスト ボックス 73"/>
        <xdr:cNvSpPr txBox="1"/>
      </xdr:nvSpPr>
      <xdr:spPr>
        <a:xfrm>
          <a:off x="3924300" y="22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23470</xdr:rowOff>
    </xdr:from>
    <xdr:to>
      <xdr:col>3</xdr:col>
      <xdr:colOff>257175</xdr:colOff>
      <xdr:row>14</xdr:row>
      <xdr:rowOff>125070</xdr:rowOff>
    </xdr:to>
    <xdr:sp macro="" textlink="">
      <xdr:nvSpPr>
        <xdr:cNvPr id="75" name="円/楕円 74"/>
        <xdr:cNvSpPr/>
      </xdr:nvSpPr>
      <xdr:spPr bwMode="auto">
        <a:xfrm>
          <a:off x="3556000" y="247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109847</xdr:rowOff>
    </xdr:from>
    <xdr:ext cx="762000" cy="259045"/>
    <xdr:sp macro="" textlink="">
      <xdr:nvSpPr>
        <xdr:cNvPr id="76" name="テキスト ボックス 75"/>
        <xdr:cNvSpPr txBox="1"/>
      </xdr:nvSpPr>
      <xdr:spPr>
        <a:xfrm>
          <a:off x="3225800" y="25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3258</xdr:rowOff>
    </xdr:from>
    <xdr:to>
      <xdr:col>2</xdr:col>
      <xdr:colOff>692150</xdr:colOff>
      <xdr:row>14</xdr:row>
      <xdr:rowOff>104858</xdr:rowOff>
    </xdr:to>
    <xdr:sp macro="" textlink="">
      <xdr:nvSpPr>
        <xdr:cNvPr id="77" name="円/楕円 76"/>
        <xdr:cNvSpPr/>
      </xdr:nvSpPr>
      <xdr:spPr bwMode="auto">
        <a:xfrm>
          <a:off x="2857500" y="245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89635</xdr:rowOff>
    </xdr:from>
    <xdr:ext cx="762000" cy="259045"/>
    <xdr:sp macro="" textlink="">
      <xdr:nvSpPr>
        <xdr:cNvPr id="78" name="テキスト ボックス 77"/>
        <xdr:cNvSpPr txBox="1"/>
      </xdr:nvSpPr>
      <xdr:spPr>
        <a:xfrm>
          <a:off x="2527300" y="253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193490</xdr:rowOff>
    </xdr:from>
    <xdr:to>
      <xdr:col>4</xdr:col>
      <xdr:colOff>1117600</xdr:colOff>
      <xdr:row>34</xdr:row>
      <xdr:rowOff>329278</xdr:rowOff>
    </xdr:to>
    <xdr:cxnSp macro="">
      <xdr:nvCxnSpPr>
        <xdr:cNvPr id="114" name="直線コネクタ 113"/>
        <xdr:cNvCxnSpPr/>
      </xdr:nvCxnSpPr>
      <xdr:spPr bwMode="auto">
        <a:xfrm>
          <a:off x="5003800" y="6460940"/>
          <a:ext cx="647700" cy="135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151787</xdr:rowOff>
    </xdr:from>
    <xdr:to>
      <xdr:col>4</xdr:col>
      <xdr:colOff>469900</xdr:colOff>
      <xdr:row>34</xdr:row>
      <xdr:rowOff>193490</xdr:rowOff>
    </xdr:to>
    <xdr:cxnSp macro="">
      <xdr:nvCxnSpPr>
        <xdr:cNvPr id="117" name="直線コネクタ 116"/>
        <xdr:cNvCxnSpPr/>
      </xdr:nvCxnSpPr>
      <xdr:spPr bwMode="auto">
        <a:xfrm>
          <a:off x="4305300" y="6419237"/>
          <a:ext cx="698500" cy="41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151787</xdr:rowOff>
    </xdr:from>
    <xdr:to>
      <xdr:col>3</xdr:col>
      <xdr:colOff>904875</xdr:colOff>
      <xdr:row>34</xdr:row>
      <xdr:rowOff>238492</xdr:rowOff>
    </xdr:to>
    <xdr:cxnSp macro="">
      <xdr:nvCxnSpPr>
        <xdr:cNvPr id="120" name="直線コネクタ 119"/>
        <xdr:cNvCxnSpPr/>
      </xdr:nvCxnSpPr>
      <xdr:spPr bwMode="auto">
        <a:xfrm flipV="1">
          <a:off x="3606800" y="6419237"/>
          <a:ext cx="698500" cy="8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197801</xdr:rowOff>
    </xdr:from>
    <xdr:to>
      <xdr:col>3</xdr:col>
      <xdr:colOff>206375</xdr:colOff>
      <xdr:row>34</xdr:row>
      <xdr:rowOff>238492</xdr:rowOff>
    </xdr:to>
    <xdr:cxnSp macro="">
      <xdr:nvCxnSpPr>
        <xdr:cNvPr id="123" name="直線コネクタ 122"/>
        <xdr:cNvCxnSpPr/>
      </xdr:nvCxnSpPr>
      <xdr:spPr bwMode="auto">
        <a:xfrm>
          <a:off x="2908300" y="6465251"/>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278478</xdr:rowOff>
    </xdr:from>
    <xdr:to>
      <xdr:col>5</xdr:col>
      <xdr:colOff>34925</xdr:colOff>
      <xdr:row>35</xdr:row>
      <xdr:rowOff>37178</xdr:rowOff>
    </xdr:to>
    <xdr:sp macro="" textlink="">
      <xdr:nvSpPr>
        <xdr:cNvPr id="133" name="円/楕円 132"/>
        <xdr:cNvSpPr/>
      </xdr:nvSpPr>
      <xdr:spPr bwMode="auto">
        <a:xfrm>
          <a:off x="56007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123555</xdr:rowOff>
    </xdr:from>
    <xdr:ext cx="762000" cy="259045"/>
    <xdr:sp macro="" textlink="">
      <xdr:nvSpPr>
        <xdr:cNvPr id="134" name="人口1人当たり決算額の推移該当値テキスト445"/>
        <xdr:cNvSpPr txBox="1"/>
      </xdr:nvSpPr>
      <xdr:spPr>
        <a:xfrm>
          <a:off x="5740400" y="639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31,056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142690</xdr:rowOff>
    </xdr:from>
    <xdr:to>
      <xdr:col>4</xdr:col>
      <xdr:colOff>520700</xdr:colOff>
      <xdr:row>34</xdr:row>
      <xdr:rowOff>244291</xdr:rowOff>
    </xdr:to>
    <xdr:sp macro="" textlink="">
      <xdr:nvSpPr>
        <xdr:cNvPr id="135" name="円/楕円 134"/>
        <xdr:cNvSpPr/>
      </xdr:nvSpPr>
      <xdr:spPr bwMode="auto">
        <a:xfrm>
          <a:off x="4953000" y="64101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254467</xdr:rowOff>
    </xdr:from>
    <xdr:ext cx="736600" cy="259045"/>
    <xdr:sp macro="" textlink="">
      <xdr:nvSpPr>
        <xdr:cNvPr id="136" name="テキスト ボックス 135"/>
        <xdr:cNvSpPr txBox="1"/>
      </xdr:nvSpPr>
      <xdr:spPr>
        <a:xfrm>
          <a:off x="4622800" y="61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100987</xdr:rowOff>
    </xdr:from>
    <xdr:to>
      <xdr:col>3</xdr:col>
      <xdr:colOff>955675</xdr:colOff>
      <xdr:row>34</xdr:row>
      <xdr:rowOff>202587</xdr:rowOff>
    </xdr:to>
    <xdr:sp macro="" textlink="">
      <xdr:nvSpPr>
        <xdr:cNvPr id="137" name="円/楕円 136"/>
        <xdr:cNvSpPr/>
      </xdr:nvSpPr>
      <xdr:spPr bwMode="auto">
        <a:xfrm>
          <a:off x="4254500" y="63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212764</xdr:rowOff>
    </xdr:from>
    <xdr:ext cx="762000" cy="259045"/>
    <xdr:sp macro="" textlink="">
      <xdr:nvSpPr>
        <xdr:cNvPr id="138" name="テキスト ボックス 137"/>
        <xdr:cNvSpPr txBox="1"/>
      </xdr:nvSpPr>
      <xdr:spPr>
        <a:xfrm>
          <a:off x="3924300" y="61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187692</xdr:rowOff>
    </xdr:from>
    <xdr:to>
      <xdr:col>3</xdr:col>
      <xdr:colOff>257175</xdr:colOff>
      <xdr:row>34</xdr:row>
      <xdr:rowOff>289292</xdr:rowOff>
    </xdr:to>
    <xdr:sp macro="" textlink="">
      <xdr:nvSpPr>
        <xdr:cNvPr id="139" name="円/楕円 138"/>
        <xdr:cNvSpPr/>
      </xdr:nvSpPr>
      <xdr:spPr bwMode="auto">
        <a:xfrm>
          <a:off x="3556000" y="645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299469</xdr:rowOff>
    </xdr:from>
    <xdr:ext cx="762000" cy="259045"/>
    <xdr:sp macro="" textlink="">
      <xdr:nvSpPr>
        <xdr:cNvPr id="140" name="テキスト ボックス 139"/>
        <xdr:cNvSpPr txBox="1"/>
      </xdr:nvSpPr>
      <xdr:spPr>
        <a:xfrm>
          <a:off x="3225800" y="62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147001</xdr:rowOff>
    </xdr:from>
    <xdr:to>
      <xdr:col>2</xdr:col>
      <xdr:colOff>692150</xdr:colOff>
      <xdr:row>34</xdr:row>
      <xdr:rowOff>248600</xdr:rowOff>
    </xdr:to>
    <xdr:sp macro="" textlink="">
      <xdr:nvSpPr>
        <xdr:cNvPr id="141" name="円/楕円 140"/>
        <xdr:cNvSpPr/>
      </xdr:nvSpPr>
      <xdr:spPr bwMode="auto">
        <a:xfrm>
          <a:off x="2857500" y="64144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258778</xdr:rowOff>
    </xdr:from>
    <xdr:ext cx="762000" cy="259045"/>
    <xdr:sp macro="" textlink="">
      <xdr:nvSpPr>
        <xdr:cNvPr id="142" name="テキスト ボックス 141"/>
        <xdr:cNvSpPr txBox="1"/>
      </xdr:nvSpPr>
      <xdr:spPr>
        <a:xfrm>
          <a:off x="2527300" y="618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139452</xdr:rowOff>
    </xdr:from>
    <xdr:to>
      <xdr:col>6</xdr:col>
      <xdr:colOff>511175</xdr:colOff>
      <xdr:row>34</xdr:row>
      <xdr:rowOff>50470</xdr:rowOff>
    </xdr:to>
    <xdr:cxnSp macro="">
      <xdr:nvCxnSpPr>
        <xdr:cNvPr id="61" name="直線コネクタ 60"/>
        <xdr:cNvCxnSpPr/>
      </xdr:nvCxnSpPr>
      <xdr:spPr>
        <a:xfrm flipV="1">
          <a:off x="3797300" y="5797302"/>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50470</xdr:rowOff>
    </xdr:from>
    <xdr:to>
      <xdr:col>5</xdr:col>
      <xdr:colOff>358775</xdr:colOff>
      <xdr:row>34</xdr:row>
      <xdr:rowOff>85065</xdr:rowOff>
    </xdr:to>
    <xdr:cxnSp macro="">
      <xdr:nvCxnSpPr>
        <xdr:cNvPr id="64" name="直線コネクタ 63"/>
        <xdr:cNvCxnSpPr/>
      </xdr:nvCxnSpPr>
      <xdr:spPr>
        <a:xfrm flipV="1">
          <a:off x="2908300" y="587977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85065</xdr:rowOff>
    </xdr:from>
    <xdr:to>
      <xdr:col>4</xdr:col>
      <xdr:colOff>155575</xdr:colOff>
      <xdr:row>34</xdr:row>
      <xdr:rowOff>167418</xdr:rowOff>
    </xdr:to>
    <xdr:cxnSp macro="">
      <xdr:nvCxnSpPr>
        <xdr:cNvPr id="67" name="直線コネクタ 66"/>
        <xdr:cNvCxnSpPr/>
      </xdr:nvCxnSpPr>
      <xdr:spPr>
        <a:xfrm flipV="1">
          <a:off x="2019300" y="5914365"/>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40164</xdr:rowOff>
    </xdr:from>
    <xdr:to>
      <xdr:col>2</xdr:col>
      <xdr:colOff>638175</xdr:colOff>
      <xdr:row>34</xdr:row>
      <xdr:rowOff>167418</xdr:rowOff>
    </xdr:to>
    <xdr:cxnSp macro="">
      <xdr:nvCxnSpPr>
        <xdr:cNvPr id="70" name="直線コネクタ 69"/>
        <xdr:cNvCxnSpPr/>
      </xdr:nvCxnSpPr>
      <xdr:spPr>
        <a:xfrm>
          <a:off x="1130300" y="5869464"/>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88652</xdr:rowOff>
    </xdr:from>
    <xdr:to>
      <xdr:col>6</xdr:col>
      <xdr:colOff>561975</xdr:colOff>
      <xdr:row>34</xdr:row>
      <xdr:rowOff>18802</xdr:rowOff>
    </xdr:to>
    <xdr:sp macro="" textlink="">
      <xdr:nvSpPr>
        <xdr:cNvPr id="80" name="円/楕円 79"/>
        <xdr:cNvSpPr/>
      </xdr:nvSpPr>
      <xdr:spPr>
        <a:xfrm>
          <a:off x="45847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111529</xdr:rowOff>
    </xdr:from>
    <xdr:ext cx="534377" cy="259045"/>
    <xdr:sp macro="" textlink="">
      <xdr:nvSpPr>
        <xdr:cNvPr id="81" name="人件費該当値テキスト"/>
        <xdr:cNvSpPr txBox="1"/>
      </xdr:nvSpPr>
      <xdr:spPr>
        <a:xfrm>
          <a:off x="4686300" y="55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171120</xdr:rowOff>
    </xdr:from>
    <xdr:to>
      <xdr:col>5</xdr:col>
      <xdr:colOff>409575</xdr:colOff>
      <xdr:row>34</xdr:row>
      <xdr:rowOff>101270</xdr:rowOff>
    </xdr:to>
    <xdr:sp macro="" textlink="">
      <xdr:nvSpPr>
        <xdr:cNvPr id="82" name="円/楕円 81"/>
        <xdr:cNvSpPr/>
      </xdr:nvSpPr>
      <xdr:spPr>
        <a:xfrm>
          <a:off x="3746500" y="58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117797</xdr:rowOff>
    </xdr:from>
    <xdr:ext cx="534377" cy="259045"/>
    <xdr:sp macro="" textlink="">
      <xdr:nvSpPr>
        <xdr:cNvPr id="83" name="テキスト ボックス 82"/>
        <xdr:cNvSpPr txBox="1"/>
      </xdr:nvSpPr>
      <xdr:spPr>
        <a:xfrm>
          <a:off x="3530111" y="5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34265</xdr:rowOff>
    </xdr:from>
    <xdr:to>
      <xdr:col>4</xdr:col>
      <xdr:colOff>206375</xdr:colOff>
      <xdr:row>34</xdr:row>
      <xdr:rowOff>135865</xdr:rowOff>
    </xdr:to>
    <xdr:sp macro="" textlink="">
      <xdr:nvSpPr>
        <xdr:cNvPr id="84" name="円/楕円 83"/>
        <xdr:cNvSpPr/>
      </xdr:nvSpPr>
      <xdr:spPr>
        <a:xfrm>
          <a:off x="2857500" y="58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126992</xdr:rowOff>
    </xdr:from>
    <xdr:ext cx="534377" cy="259045"/>
    <xdr:sp macro="" textlink="">
      <xdr:nvSpPr>
        <xdr:cNvPr id="85" name="テキスト ボックス 84"/>
        <xdr:cNvSpPr txBox="1"/>
      </xdr:nvSpPr>
      <xdr:spPr>
        <a:xfrm>
          <a:off x="2641111" y="59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116618</xdr:rowOff>
    </xdr:from>
    <xdr:to>
      <xdr:col>3</xdr:col>
      <xdr:colOff>3175</xdr:colOff>
      <xdr:row>35</xdr:row>
      <xdr:rowOff>46768</xdr:rowOff>
    </xdr:to>
    <xdr:sp macro="" textlink="">
      <xdr:nvSpPr>
        <xdr:cNvPr id="86" name="円/楕円 85"/>
        <xdr:cNvSpPr/>
      </xdr:nvSpPr>
      <xdr:spPr>
        <a:xfrm>
          <a:off x="1968500" y="59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37895</xdr:rowOff>
    </xdr:from>
    <xdr:ext cx="534377" cy="259045"/>
    <xdr:sp macro="" textlink="">
      <xdr:nvSpPr>
        <xdr:cNvPr id="87" name="テキスト ボックス 86"/>
        <xdr:cNvSpPr txBox="1"/>
      </xdr:nvSpPr>
      <xdr:spPr>
        <a:xfrm>
          <a:off x="1752111" y="60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160814</xdr:rowOff>
    </xdr:from>
    <xdr:to>
      <xdr:col>1</xdr:col>
      <xdr:colOff>485775</xdr:colOff>
      <xdr:row>34</xdr:row>
      <xdr:rowOff>90964</xdr:rowOff>
    </xdr:to>
    <xdr:sp macro="" textlink="">
      <xdr:nvSpPr>
        <xdr:cNvPr id="88" name="円/楕円 87"/>
        <xdr:cNvSpPr/>
      </xdr:nvSpPr>
      <xdr:spPr>
        <a:xfrm>
          <a:off x="1079500" y="58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82091</xdr:rowOff>
    </xdr:from>
    <xdr:ext cx="534377" cy="259045"/>
    <xdr:sp macro="" textlink="">
      <xdr:nvSpPr>
        <xdr:cNvPr id="89" name="テキスト ボックス 88"/>
        <xdr:cNvSpPr txBox="1"/>
      </xdr:nvSpPr>
      <xdr:spPr>
        <a:xfrm>
          <a:off x="863111" y="59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150989</xdr:rowOff>
    </xdr:from>
    <xdr:to>
      <xdr:col>6</xdr:col>
      <xdr:colOff>511175</xdr:colOff>
      <xdr:row>58</xdr:row>
      <xdr:rowOff>5321</xdr:rowOff>
    </xdr:to>
    <xdr:cxnSp macro="">
      <xdr:nvCxnSpPr>
        <xdr:cNvPr id="118" name="直線コネクタ 117"/>
        <xdr:cNvCxnSpPr/>
      </xdr:nvCxnSpPr>
      <xdr:spPr>
        <a:xfrm flipV="1">
          <a:off x="3797300" y="9923639"/>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169700</xdr:rowOff>
    </xdr:from>
    <xdr:to>
      <xdr:col>5</xdr:col>
      <xdr:colOff>358775</xdr:colOff>
      <xdr:row>58</xdr:row>
      <xdr:rowOff>5321</xdr:rowOff>
    </xdr:to>
    <xdr:cxnSp macro="">
      <xdr:nvCxnSpPr>
        <xdr:cNvPr id="121" name="直線コネクタ 120"/>
        <xdr:cNvCxnSpPr/>
      </xdr:nvCxnSpPr>
      <xdr:spPr>
        <a:xfrm>
          <a:off x="2908300" y="9942350"/>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169700</xdr:rowOff>
    </xdr:from>
    <xdr:to>
      <xdr:col>4</xdr:col>
      <xdr:colOff>155575</xdr:colOff>
      <xdr:row>58</xdr:row>
      <xdr:rowOff>36156</xdr:rowOff>
    </xdr:to>
    <xdr:cxnSp macro="">
      <xdr:nvCxnSpPr>
        <xdr:cNvPr id="124" name="直線コネクタ 123"/>
        <xdr:cNvCxnSpPr/>
      </xdr:nvCxnSpPr>
      <xdr:spPr>
        <a:xfrm flipV="1">
          <a:off x="2019300" y="9942350"/>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34879</xdr:rowOff>
    </xdr:from>
    <xdr:to>
      <xdr:col>2</xdr:col>
      <xdr:colOff>638175</xdr:colOff>
      <xdr:row>58</xdr:row>
      <xdr:rowOff>36156</xdr:rowOff>
    </xdr:to>
    <xdr:cxnSp macro="">
      <xdr:nvCxnSpPr>
        <xdr:cNvPr id="127" name="直線コネクタ 126"/>
        <xdr:cNvCxnSpPr/>
      </xdr:nvCxnSpPr>
      <xdr:spPr>
        <a:xfrm>
          <a:off x="1130300" y="9978979"/>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100189</xdr:rowOff>
    </xdr:from>
    <xdr:to>
      <xdr:col>6</xdr:col>
      <xdr:colOff>561975</xdr:colOff>
      <xdr:row>58</xdr:row>
      <xdr:rowOff>30339</xdr:rowOff>
    </xdr:to>
    <xdr:sp macro="" textlink="">
      <xdr:nvSpPr>
        <xdr:cNvPr id="137" name="円/楕円 136"/>
        <xdr:cNvSpPr/>
      </xdr:nvSpPr>
      <xdr:spPr>
        <a:xfrm>
          <a:off x="45847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125971</xdr:rowOff>
    </xdr:from>
    <xdr:to>
      <xdr:col>5</xdr:col>
      <xdr:colOff>409575</xdr:colOff>
      <xdr:row>58</xdr:row>
      <xdr:rowOff>56121</xdr:rowOff>
    </xdr:to>
    <xdr:sp macro="" textlink="">
      <xdr:nvSpPr>
        <xdr:cNvPr id="139" name="円/楕円 138"/>
        <xdr:cNvSpPr/>
      </xdr:nvSpPr>
      <xdr:spPr>
        <a:xfrm>
          <a:off x="3746500" y="98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47248</xdr:rowOff>
    </xdr:from>
    <xdr:ext cx="534377" cy="259045"/>
    <xdr:sp macro="" textlink="">
      <xdr:nvSpPr>
        <xdr:cNvPr id="140" name="テキスト ボックス 139"/>
        <xdr:cNvSpPr txBox="1"/>
      </xdr:nvSpPr>
      <xdr:spPr>
        <a:xfrm>
          <a:off x="3530111" y="99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118900</xdr:rowOff>
    </xdr:from>
    <xdr:to>
      <xdr:col>4</xdr:col>
      <xdr:colOff>206375</xdr:colOff>
      <xdr:row>58</xdr:row>
      <xdr:rowOff>49050</xdr:rowOff>
    </xdr:to>
    <xdr:sp macro="" textlink="">
      <xdr:nvSpPr>
        <xdr:cNvPr id="141" name="円/楕円 140"/>
        <xdr:cNvSpPr/>
      </xdr:nvSpPr>
      <xdr:spPr>
        <a:xfrm>
          <a:off x="2857500" y="98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40177</xdr:rowOff>
    </xdr:from>
    <xdr:ext cx="534377" cy="259045"/>
    <xdr:sp macro="" textlink="">
      <xdr:nvSpPr>
        <xdr:cNvPr id="142" name="テキスト ボックス 141"/>
        <xdr:cNvSpPr txBox="1"/>
      </xdr:nvSpPr>
      <xdr:spPr>
        <a:xfrm>
          <a:off x="2641111" y="99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156806</xdr:rowOff>
    </xdr:from>
    <xdr:to>
      <xdr:col>3</xdr:col>
      <xdr:colOff>3175</xdr:colOff>
      <xdr:row>58</xdr:row>
      <xdr:rowOff>86956</xdr:rowOff>
    </xdr:to>
    <xdr:sp macro="" textlink="">
      <xdr:nvSpPr>
        <xdr:cNvPr id="143" name="円/楕円 142"/>
        <xdr:cNvSpPr/>
      </xdr:nvSpPr>
      <xdr:spPr>
        <a:xfrm>
          <a:off x="1968500" y="99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78083</xdr:rowOff>
    </xdr:from>
    <xdr:ext cx="534377" cy="259045"/>
    <xdr:sp macro="" textlink="">
      <xdr:nvSpPr>
        <xdr:cNvPr id="144" name="テキスト ボックス 143"/>
        <xdr:cNvSpPr txBox="1"/>
      </xdr:nvSpPr>
      <xdr:spPr>
        <a:xfrm>
          <a:off x="1752111" y="100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155529</xdr:rowOff>
    </xdr:from>
    <xdr:to>
      <xdr:col>1</xdr:col>
      <xdr:colOff>485775</xdr:colOff>
      <xdr:row>58</xdr:row>
      <xdr:rowOff>85679</xdr:rowOff>
    </xdr:to>
    <xdr:sp macro="" textlink="">
      <xdr:nvSpPr>
        <xdr:cNvPr id="145" name="円/楕円 144"/>
        <xdr:cNvSpPr/>
      </xdr:nvSpPr>
      <xdr:spPr>
        <a:xfrm>
          <a:off x="1079500" y="99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76806</xdr:rowOff>
    </xdr:from>
    <xdr:ext cx="534377" cy="259045"/>
    <xdr:sp macro="" textlink="">
      <xdr:nvSpPr>
        <xdr:cNvPr id="146" name="テキスト ボックス 145"/>
        <xdr:cNvSpPr txBox="1"/>
      </xdr:nvSpPr>
      <xdr:spPr>
        <a:xfrm>
          <a:off x="863111" y="100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119126</xdr:rowOff>
    </xdr:from>
    <xdr:to>
      <xdr:col>6</xdr:col>
      <xdr:colOff>511175</xdr:colOff>
      <xdr:row>77</xdr:row>
      <xdr:rowOff>168139</xdr:rowOff>
    </xdr:to>
    <xdr:cxnSp macro="">
      <xdr:nvCxnSpPr>
        <xdr:cNvPr id="173" name="直線コネクタ 172"/>
        <xdr:cNvCxnSpPr/>
      </xdr:nvCxnSpPr>
      <xdr:spPr>
        <a:xfrm>
          <a:off x="3797300" y="13320776"/>
          <a:ext cx="8382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117297</xdr:rowOff>
    </xdr:from>
    <xdr:to>
      <xdr:col>5</xdr:col>
      <xdr:colOff>358775</xdr:colOff>
      <xdr:row>77</xdr:row>
      <xdr:rowOff>119126</xdr:rowOff>
    </xdr:to>
    <xdr:cxnSp macro="">
      <xdr:nvCxnSpPr>
        <xdr:cNvPr id="176" name="直線コネクタ 175"/>
        <xdr:cNvCxnSpPr/>
      </xdr:nvCxnSpPr>
      <xdr:spPr>
        <a:xfrm>
          <a:off x="2908300" y="1331894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117297</xdr:rowOff>
    </xdr:from>
    <xdr:to>
      <xdr:col>4</xdr:col>
      <xdr:colOff>155575</xdr:colOff>
      <xdr:row>78</xdr:row>
      <xdr:rowOff>35733</xdr:rowOff>
    </xdr:to>
    <xdr:cxnSp macro="">
      <xdr:nvCxnSpPr>
        <xdr:cNvPr id="179" name="直線コネクタ 178"/>
        <xdr:cNvCxnSpPr/>
      </xdr:nvCxnSpPr>
      <xdr:spPr>
        <a:xfrm flipV="1">
          <a:off x="2019300" y="13318947"/>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30657</xdr:rowOff>
    </xdr:from>
    <xdr:to>
      <xdr:col>2</xdr:col>
      <xdr:colOff>638175</xdr:colOff>
      <xdr:row>78</xdr:row>
      <xdr:rowOff>35733</xdr:rowOff>
    </xdr:to>
    <xdr:cxnSp macro="">
      <xdr:nvCxnSpPr>
        <xdr:cNvPr id="182" name="直線コネクタ 181"/>
        <xdr:cNvCxnSpPr/>
      </xdr:nvCxnSpPr>
      <xdr:spPr>
        <a:xfrm>
          <a:off x="1130300" y="1340375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117339</xdr:rowOff>
    </xdr:from>
    <xdr:to>
      <xdr:col>6</xdr:col>
      <xdr:colOff>561975</xdr:colOff>
      <xdr:row>78</xdr:row>
      <xdr:rowOff>47489</xdr:rowOff>
    </xdr:to>
    <xdr:sp macro="" textlink="">
      <xdr:nvSpPr>
        <xdr:cNvPr id="192" name="円/楕円 191"/>
        <xdr:cNvSpPr/>
      </xdr:nvSpPr>
      <xdr:spPr>
        <a:xfrm>
          <a:off x="45847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32266</xdr:rowOff>
    </xdr:from>
    <xdr:ext cx="469744" cy="259045"/>
    <xdr:sp macro="" textlink="">
      <xdr:nvSpPr>
        <xdr:cNvPr id="193" name="維持補修費該当値テキスト"/>
        <xdr:cNvSpPr txBox="1"/>
      </xdr:nvSpPr>
      <xdr:spPr>
        <a:xfrm>
          <a:off x="4686300" y="13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68326</xdr:rowOff>
    </xdr:from>
    <xdr:to>
      <xdr:col>5</xdr:col>
      <xdr:colOff>409575</xdr:colOff>
      <xdr:row>77</xdr:row>
      <xdr:rowOff>169926</xdr:rowOff>
    </xdr:to>
    <xdr:sp macro="" textlink="">
      <xdr:nvSpPr>
        <xdr:cNvPr id="194" name="円/楕円 193"/>
        <xdr:cNvSpPr/>
      </xdr:nvSpPr>
      <xdr:spPr>
        <a:xfrm>
          <a:off x="3746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161053</xdr:rowOff>
    </xdr:from>
    <xdr:ext cx="469744" cy="259045"/>
    <xdr:sp macro="" textlink="">
      <xdr:nvSpPr>
        <xdr:cNvPr id="195" name="テキスト ボックス 194"/>
        <xdr:cNvSpPr txBox="1"/>
      </xdr:nvSpPr>
      <xdr:spPr>
        <a:xfrm>
          <a:off x="3562427"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66497</xdr:rowOff>
    </xdr:from>
    <xdr:to>
      <xdr:col>4</xdr:col>
      <xdr:colOff>206375</xdr:colOff>
      <xdr:row>77</xdr:row>
      <xdr:rowOff>168097</xdr:rowOff>
    </xdr:to>
    <xdr:sp macro="" textlink="">
      <xdr:nvSpPr>
        <xdr:cNvPr id="196" name="円/楕円 195"/>
        <xdr:cNvSpPr/>
      </xdr:nvSpPr>
      <xdr:spPr>
        <a:xfrm>
          <a:off x="2857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159224</xdr:rowOff>
    </xdr:from>
    <xdr:ext cx="469744" cy="259045"/>
    <xdr:sp macro="" textlink="">
      <xdr:nvSpPr>
        <xdr:cNvPr id="197" name="テキスト ボックス 196"/>
        <xdr:cNvSpPr txBox="1"/>
      </xdr:nvSpPr>
      <xdr:spPr>
        <a:xfrm>
          <a:off x="2673427"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156383</xdr:rowOff>
    </xdr:from>
    <xdr:to>
      <xdr:col>3</xdr:col>
      <xdr:colOff>3175</xdr:colOff>
      <xdr:row>78</xdr:row>
      <xdr:rowOff>86533</xdr:rowOff>
    </xdr:to>
    <xdr:sp macro="" textlink="">
      <xdr:nvSpPr>
        <xdr:cNvPr id="198" name="円/楕円 197"/>
        <xdr:cNvSpPr/>
      </xdr:nvSpPr>
      <xdr:spPr>
        <a:xfrm>
          <a:off x="1968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77660</xdr:rowOff>
    </xdr:from>
    <xdr:ext cx="469744" cy="259045"/>
    <xdr:sp macro="" textlink="">
      <xdr:nvSpPr>
        <xdr:cNvPr id="199" name="テキスト ボックス 198"/>
        <xdr:cNvSpPr txBox="1"/>
      </xdr:nvSpPr>
      <xdr:spPr>
        <a:xfrm>
          <a:off x="1784427"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151307</xdr:rowOff>
    </xdr:from>
    <xdr:to>
      <xdr:col>1</xdr:col>
      <xdr:colOff>485775</xdr:colOff>
      <xdr:row>78</xdr:row>
      <xdr:rowOff>81457</xdr:rowOff>
    </xdr:to>
    <xdr:sp macro="" textlink="">
      <xdr:nvSpPr>
        <xdr:cNvPr id="200" name="円/楕円 199"/>
        <xdr:cNvSpPr/>
      </xdr:nvSpPr>
      <xdr:spPr>
        <a:xfrm>
          <a:off x="1079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72584</xdr:rowOff>
    </xdr:from>
    <xdr:ext cx="469744" cy="259045"/>
    <xdr:sp macro="" textlink="">
      <xdr:nvSpPr>
        <xdr:cNvPr id="201" name="テキスト ボックス 200"/>
        <xdr:cNvSpPr txBox="1"/>
      </xdr:nvSpPr>
      <xdr:spPr>
        <a:xfrm>
          <a:off x="895427" y="134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138100</xdr:rowOff>
    </xdr:from>
    <xdr:to>
      <xdr:col>6</xdr:col>
      <xdr:colOff>511175</xdr:colOff>
      <xdr:row>96</xdr:row>
      <xdr:rowOff>5807</xdr:rowOff>
    </xdr:to>
    <xdr:cxnSp macro="">
      <xdr:nvCxnSpPr>
        <xdr:cNvPr id="235" name="直線コネクタ 234"/>
        <xdr:cNvCxnSpPr/>
      </xdr:nvCxnSpPr>
      <xdr:spPr>
        <a:xfrm>
          <a:off x="3797300" y="16425850"/>
          <a:ext cx="8382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138100</xdr:rowOff>
    </xdr:from>
    <xdr:to>
      <xdr:col>5</xdr:col>
      <xdr:colOff>358775</xdr:colOff>
      <xdr:row>96</xdr:row>
      <xdr:rowOff>51536</xdr:rowOff>
    </xdr:to>
    <xdr:cxnSp macro="">
      <xdr:nvCxnSpPr>
        <xdr:cNvPr id="238" name="直線コネクタ 237"/>
        <xdr:cNvCxnSpPr/>
      </xdr:nvCxnSpPr>
      <xdr:spPr>
        <a:xfrm flipV="1">
          <a:off x="2908300" y="16425850"/>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164053</xdr:rowOff>
    </xdr:from>
    <xdr:ext cx="534377" cy="259045"/>
    <xdr:sp macro="" textlink="">
      <xdr:nvSpPr>
        <xdr:cNvPr id="240" name="テキスト ボックス 239"/>
        <xdr:cNvSpPr txBox="1"/>
      </xdr:nvSpPr>
      <xdr:spPr>
        <a:xfrm>
          <a:off x="3530111" y="166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51536</xdr:rowOff>
    </xdr:from>
    <xdr:to>
      <xdr:col>4</xdr:col>
      <xdr:colOff>155575</xdr:colOff>
      <xdr:row>96</xdr:row>
      <xdr:rowOff>80854</xdr:rowOff>
    </xdr:to>
    <xdr:cxnSp macro="">
      <xdr:nvCxnSpPr>
        <xdr:cNvPr id="241" name="直線コネクタ 240"/>
        <xdr:cNvCxnSpPr/>
      </xdr:nvCxnSpPr>
      <xdr:spPr>
        <a:xfrm flipV="1">
          <a:off x="2019300" y="16510736"/>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50268</xdr:rowOff>
    </xdr:from>
    <xdr:ext cx="534377" cy="259045"/>
    <xdr:sp macro="" textlink="">
      <xdr:nvSpPr>
        <xdr:cNvPr id="243" name="テキスト ボックス 242"/>
        <xdr:cNvSpPr txBox="1"/>
      </xdr:nvSpPr>
      <xdr:spPr>
        <a:xfrm>
          <a:off x="2641111" y="166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80854</xdr:rowOff>
    </xdr:from>
    <xdr:to>
      <xdr:col>2</xdr:col>
      <xdr:colOff>638175</xdr:colOff>
      <xdr:row>96</xdr:row>
      <xdr:rowOff>113612</xdr:rowOff>
    </xdr:to>
    <xdr:cxnSp macro="">
      <xdr:nvCxnSpPr>
        <xdr:cNvPr id="244" name="直線コネクタ 243"/>
        <xdr:cNvCxnSpPr/>
      </xdr:nvCxnSpPr>
      <xdr:spPr>
        <a:xfrm flipV="1">
          <a:off x="1130300" y="16540054"/>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126457</xdr:rowOff>
    </xdr:from>
    <xdr:to>
      <xdr:col>6</xdr:col>
      <xdr:colOff>561975</xdr:colOff>
      <xdr:row>96</xdr:row>
      <xdr:rowOff>56607</xdr:rowOff>
    </xdr:to>
    <xdr:sp macro="" textlink="">
      <xdr:nvSpPr>
        <xdr:cNvPr id="254" name="円/楕円 253"/>
        <xdr:cNvSpPr/>
      </xdr:nvSpPr>
      <xdr:spPr>
        <a:xfrm>
          <a:off x="4584700" y="164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149334</xdr:rowOff>
    </xdr:from>
    <xdr:ext cx="534377" cy="259045"/>
    <xdr:sp macro="" textlink="">
      <xdr:nvSpPr>
        <xdr:cNvPr id="255" name="扶助費該当値テキスト"/>
        <xdr:cNvSpPr txBox="1"/>
      </xdr:nvSpPr>
      <xdr:spPr>
        <a:xfrm>
          <a:off x="4686300" y="162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87300</xdr:rowOff>
    </xdr:from>
    <xdr:to>
      <xdr:col>5</xdr:col>
      <xdr:colOff>409575</xdr:colOff>
      <xdr:row>96</xdr:row>
      <xdr:rowOff>17450</xdr:rowOff>
    </xdr:to>
    <xdr:sp macro="" textlink="">
      <xdr:nvSpPr>
        <xdr:cNvPr id="256" name="円/楕円 255"/>
        <xdr:cNvSpPr/>
      </xdr:nvSpPr>
      <xdr:spPr>
        <a:xfrm>
          <a:off x="3746500" y="163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33977</xdr:rowOff>
    </xdr:from>
    <xdr:ext cx="599010" cy="259045"/>
    <xdr:sp macro="" textlink="">
      <xdr:nvSpPr>
        <xdr:cNvPr id="257" name="テキスト ボックス 256"/>
        <xdr:cNvSpPr txBox="1"/>
      </xdr:nvSpPr>
      <xdr:spPr>
        <a:xfrm>
          <a:off x="3497794"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736</xdr:rowOff>
    </xdr:from>
    <xdr:to>
      <xdr:col>4</xdr:col>
      <xdr:colOff>206375</xdr:colOff>
      <xdr:row>96</xdr:row>
      <xdr:rowOff>102336</xdr:rowOff>
    </xdr:to>
    <xdr:sp macro="" textlink="">
      <xdr:nvSpPr>
        <xdr:cNvPr id="258" name="円/楕円 257"/>
        <xdr:cNvSpPr/>
      </xdr:nvSpPr>
      <xdr:spPr>
        <a:xfrm>
          <a:off x="2857500" y="1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118863</xdr:rowOff>
    </xdr:from>
    <xdr:ext cx="534377" cy="259045"/>
    <xdr:sp macro="" textlink="">
      <xdr:nvSpPr>
        <xdr:cNvPr id="259" name="テキスト ボックス 258"/>
        <xdr:cNvSpPr txBox="1"/>
      </xdr:nvSpPr>
      <xdr:spPr>
        <a:xfrm>
          <a:off x="2641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30054</xdr:rowOff>
    </xdr:from>
    <xdr:to>
      <xdr:col>3</xdr:col>
      <xdr:colOff>3175</xdr:colOff>
      <xdr:row>96</xdr:row>
      <xdr:rowOff>131654</xdr:rowOff>
    </xdr:to>
    <xdr:sp macro="" textlink="">
      <xdr:nvSpPr>
        <xdr:cNvPr id="260" name="円/楕円 259"/>
        <xdr:cNvSpPr/>
      </xdr:nvSpPr>
      <xdr:spPr>
        <a:xfrm>
          <a:off x="1968500" y="164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148181</xdr:rowOff>
    </xdr:from>
    <xdr:ext cx="534377" cy="259045"/>
    <xdr:sp macro="" textlink="">
      <xdr:nvSpPr>
        <xdr:cNvPr id="261" name="テキスト ボックス 260"/>
        <xdr:cNvSpPr txBox="1"/>
      </xdr:nvSpPr>
      <xdr:spPr>
        <a:xfrm>
          <a:off x="1752111" y="162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62812</xdr:rowOff>
    </xdr:from>
    <xdr:to>
      <xdr:col>1</xdr:col>
      <xdr:colOff>485775</xdr:colOff>
      <xdr:row>96</xdr:row>
      <xdr:rowOff>164412</xdr:rowOff>
    </xdr:to>
    <xdr:sp macro="" textlink="">
      <xdr:nvSpPr>
        <xdr:cNvPr id="262" name="円/楕円 261"/>
        <xdr:cNvSpPr/>
      </xdr:nvSpPr>
      <xdr:spPr>
        <a:xfrm>
          <a:off x="1079500" y="16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9489</xdr:rowOff>
    </xdr:from>
    <xdr:ext cx="534377" cy="259045"/>
    <xdr:sp macro="" textlink="">
      <xdr:nvSpPr>
        <xdr:cNvPr id="263" name="テキスト ボックス 262"/>
        <xdr:cNvSpPr txBox="1"/>
      </xdr:nvSpPr>
      <xdr:spPr>
        <a:xfrm>
          <a:off x="863111" y="16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95678</xdr:rowOff>
    </xdr:from>
    <xdr:to>
      <xdr:col>15</xdr:col>
      <xdr:colOff>180975</xdr:colOff>
      <xdr:row>35</xdr:row>
      <xdr:rowOff>97986</xdr:rowOff>
    </xdr:to>
    <xdr:cxnSp macro="">
      <xdr:nvCxnSpPr>
        <xdr:cNvPr id="294" name="直線コネクタ 293"/>
        <xdr:cNvCxnSpPr/>
      </xdr:nvCxnSpPr>
      <xdr:spPr>
        <a:xfrm flipV="1">
          <a:off x="9639300" y="6096428"/>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4859</xdr:rowOff>
    </xdr:from>
    <xdr:to>
      <xdr:col>14</xdr:col>
      <xdr:colOff>28575</xdr:colOff>
      <xdr:row>35</xdr:row>
      <xdr:rowOff>97986</xdr:rowOff>
    </xdr:to>
    <xdr:cxnSp macro="">
      <xdr:nvCxnSpPr>
        <xdr:cNvPr id="297" name="直線コネクタ 296"/>
        <xdr:cNvCxnSpPr/>
      </xdr:nvCxnSpPr>
      <xdr:spPr>
        <a:xfrm>
          <a:off x="8750300" y="5319809"/>
          <a:ext cx="889000" cy="7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4859</xdr:rowOff>
    </xdr:from>
    <xdr:to>
      <xdr:col>12</xdr:col>
      <xdr:colOff>511175</xdr:colOff>
      <xdr:row>36</xdr:row>
      <xdr:rowOff>112540</xdr:rowOff>
    </xdr:to>
    <xdr:cxnSp macro="">
      <xdr:nvCxnSpPr>
        <xdr:cNvPr id="300" name="直線コネクタ 299"/>
        <xdr:cNvCxnSpPr/>
      </xdr:nvCxnSpPr>
      <xdr:spPr>
        <a:xfrm flipV="1">
          <a:off x="7861300" y="5319809"/>
          <a:ext cx="889000" cy="9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98617</xdr:rowOff>
    </xdr:from>
    <xdr:to>
      <xdr:col>11</xdr:col>
      <xdr:colOff>307975</xdr:colOff>
      <xdr:row>36</xdr:row>
      <xdr:rowOff>112540</xdr:rowOff>
    </xdr:to>
    <xdr:cxnSp macro="">
      <xdr:nvCxnSpPr>
        <xdr:cNvPr id="303" name="直線コネクタ 302"/>
        <xdr:cNvCxnSpPr/>
      </xdr:nvCxnSpPr>
      <xdr:spPr>
        <a:xfrm>
          <a:off x="6972300" y="6270817"/>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44878</xdr:rowOff>
    </xdr:from>
    <xdr:to>
      <xdr:col>15</xdr:col>
      <xdr:colOff>231775</xdr:colOff>
      <xdr:row>35</xdr:row>
      <xdr:rowOff>146478</xdr:rowOff>
    </xdr:to>
    <xdr:sp macro="" textlink="">
      <xdr:nvSpPr>
        <xdr:cNvPr id="313" name="円/楕円 312"/>
        <xdr:cNvSpPr/>
      </xdr:nvSpPr>
      <xdr:spPr>
        <a:xfrm>
          <a:off x="10426700" y="60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67755</xdr:rowOff>
    </xdr:from>
    <xdr:ext cx="534377" cy="259045"/>
    <xdr:sp macro="" textlink="">
      <xdr:nvSpPr>
        <xdr:cNvPr id="314" name="補助費等該当値テキスト"/>
        <xdr:cNvSpPr txBox="1"/>
      </xdr:nvSpPr>
      <xdr:spPr>
        <a:xfrm>
          <a:off x="10528300" y="58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47186</xdr:rowOff>
    </xdr:from>
    <xdr:to>
      <xdr:col>14</xdr:col>
      <xdr:colOff>79375</xdr:colOff>
      <xdr:row>35</xdr:row>
      <xdr:rowOff>148786</xdr:rowOff>
    </xdr:to>
    <xdr:sp macro="" textlink="">
      <xdr:nvSpPr>
        <xdr:cNvPr id="315" name="円/楕円 314"/>
        <xdr:cNvSpPr/>
      </xdr:nvSpPr>
      <xdr:spPr>
        <a:xfrm>
          <a:off x="9588500" y="6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165313</xdr:rowOff>
    </xdr:from>
    <xdr:ext cx="534377" cy="259045"/>
    <xdr:sp macro="" textlink="">
      <xdr:nvSpPr>
        <xdr:cNvPr id="316" name="テキスト ボックス 315"/>
        <xdr:cNvSpPr txBox="1"/>
      </xdr:nvSpPr>
      <xdr:spPr>
        <a:xfrm>
          <a:off x="9372111" y="58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63,082</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125509</xdr:rowOff>
    </xdr:from>
    <xdr:to>
      <xdr:col>12</xdr:col>
      <xdr:colOff>561975</xdr:colOff>
      <xdr:row>31</xdr:row>
      <xdr:rowOff>55659</xdr:rowOff>
    </xdr:to>
    <xdr:sp macro="" textlink="">
      <xdr:nvSpPr>
        <xdr:cNvPr id="317" name="円/楕円 316"/>
        <xdr:cNvSpPr/>
      </xdr:nvSpPr>
      <xdr:spPr>
        <a:xfrm>
          <a:off x="8699500" y="52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72186</xdr:rowOff>
    </xdr:from>
    <xdr:ext cx="599010" cy="259045"/>
    <xdr:sp macro="" textlink="">
      <xdr:nvSpPr>
        <xdr:cNvPr id="318" name="テキスト ボックス 317"/>
        <xdr:cNvSpPr txBox="1"/>
      </xdr:nvSpPr>
      <xdr:spPr>
        <a:xfrm>
          <a:off x="8450794" y="50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61740</xdr:rowOff>
    </xdr:from>
    <xdr:to>
      <xdr:col>11</xdr:col>
      <xdr:colOff>358775</xdr:colOff>
      <xdr:row>36</xdr:row>
      <xdr:rowOff>163340</xdr:rowOff>
    </xdr:to>
    <xdr:sp macro="" textlink="">
      <xdr:nvSpPr>
        <xdr:cNvPr id="319" name="円/楕円 318"/>
        <xdr:cNvSpPr/>
      </xdr:nvSpPr>
      <xdr:spPr>
        <a:xfrm>
          <a:off x="7810500" y="62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154467</xdr:rowOff>
    </xdr:from>
    <xdr:ext cx="534377" cy="259045"/>
    <xdr:sp macro="" textlink="">
      <xdr:nvSpPr>
        <xdr:cNvPr id="320" name="テキスト ボックス 319"/>
        <xdr:cNvSpPr txBox="1"/>
      </xdr:nvSpPr>
      <xdr:spPr>
        <a:xfrm>
          <a:off x="7594111" y="63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47817</xdr:rowOff>
    </xdr:from>
    <xdr:to>
      <xdr:col>10</xdr:col>
      <xdr:colOff>155575</xdr:colOff>
      <xdr:row>36</xdr:row>
      <xdr:rowOff>149417</xdr:rowOff>
    </xdr:to>
    <xdr:sp macro="" textlink="">
      <xdr:nvSpPr>
        <xdr:cNvPr id="321" name="円/楕円 320"/>
        <xdr:cNvSpPr/>
      </xdr:nvSpPr>
      <xdr:spPr>
        <a:xfrm>
          <a:off x="6921500" y="62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140544</xdr:rowOff>
    </xdr:from>
    <xdr:ext cx="534377" cy="259045"/>
    <xdr:sp macro="" textlink="">
      <xdr:nvSpPr>
        <xdr:cNvPr id="322" name="テキスト ボックス 321"/>
        <xdr:cNvSpPr txBox="1"/>
      </xdr:nvSpPr>
      <xdr:spPr>
        <a:xfrm>
          <a:off x="6705111" y="63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116606</xdr:rowOff>
    </xdr:from>
    <xdr:to>
      <xdr:col>15</xdr:col>
      <xdr:colOff>180975</xdr:colOff>
      <xdr:row>58</xdr:row>
      <xdr:rowOff>145831</xdr:rowOff>
    </xdr:to>
    <xdr:cxnSp macro="">
      <xdr:nvCxnSpPr>
        <xdr:cNvPr id="351" name="直線コネクタ 350"/>
        <xdr:cNvCxnSpPr/>
      </xdr:nvCxnSpPr>
      <xdr:spPr>
        <a:xfrm>
          <a:off x="9639300" y="10060706"/>
          <a:ext cx="838200" cy="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116606</xdr:rowOff>
    </xdr:from>
    <xdr:to>
      <xdr:col>14</xdr:col>
      <xdr:colOff>28575</xdr:colOff>
      <xdr:row>58</xdr:row>
      <xdr:rowOff>154576</xdr:rowOff>
    </xdr:to>
    <xdr:cxnSp macro="">
      <xdr:nvCxnSpPr>
        <xdr:cNvPr id="354" name="直線コネクタ 353"/>
        <xdr:cNvCxnSpPr/>
      </xdr:nvCxnSpPr>
      <xdr:spPr>
        <a:xfrm flipV="1">
          <a:off x="8750300" y="10060706"/>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154576</xdr:rowOff>
    </xdr:from>
    <xdr:to>
      <xdr:col>12</xdr:col>
      <xdr:colOff>511175</xdr:colOff>
      <xdr:row>59</xdr:row>
      <xdr:rowOff>14239</xdr:rowOff>
    </xdr:to>
    <xdr:cxnSp macro="">
      <xdr:nvCxnSpPr>
        <xdr:cNvPr id="357" name="直線コネクタ 356"/>
        <xdr:cNvCxnSpPr/>
      </xdr:nvCxnSpPr>
      <xdr:spPr>
        <a:xfrm flipV="1">
          <a:off x="7861300" y="10098676"/>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14239</xdr:rowOff>
    </xdr:from>
    <xdr:to>
      <xdr:col>11</xdr:col>
      <xdr:colOff>307975</xdr:colOff>
      <xdr:row>59</xdr:row>
      <xdr:rowOff>14572</xdr:rowOff>
    </xdr:to>
    <xdr:cxnSp macro="">
      <xdr:nvCxnSpPr>
        <xdr:cNvPr id="360" name="直線コネクタ 359"/>
        <xdr:cNvCxnSpPr/>
      </xdr:nvCxnSpPr>
      <xdr:spPr>
        <a:xfrm flipV="1">
          <a:off x="6972300" y="10129789"/>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95031</xdr:rowOff>
    </xdr:from>
    <xdr:to>
      <xdr:col>15</xdr:col>
      <xdr:colOff>231775</xdr:colOff>
      <xdr:row>59</xdr:row>
      <xdr:rowOff>25181</xdr:rowOff>
    </xdr:to>
    <xdr:sp macro="" textlink="">
      <xdr:nvSpPr>
        <xdr:cNvPr id="370" name="円/楕円 369"/>
        <xdr:cNvSpPr/>
      </xdr:nvSpPr>
      <xdr:spPr>
        <a:xfrm>
          <a:off x="10426700" y="100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9958</xdr:rowOff>
    </xdr:from>
    <xdr:ext cx="534377" cy="259045"/>
    <xdr:sp macro="" textlink="">
      <xdr:nvSpPr>
        <xdr:cNvPr id="371" name="普通建設事業費該当値テキスト"/>
        <xdr:cNvSpPr txBox="1"/>
      </xdr:nvSpPr>
      <xdr:spPr>
        <a:xfrm>
          <a:off x="10528300"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65806</xdr:rowOff>
    </xdr:from>
    <xdr:to>
      <xdr:col>14</xdr:col>
      <xdr:colOff>79375</xdr:colOff>
      <xdr:row>58</xdr:row>
      <xdr:rowOff>167406</xdr:rowOff>
    </xdr:to>
    <xdr:sp macro="" textlink="">
      <xdr:nvSpPr>
        <xdr:cNvPr id="372" name="円/楕円 371"/>
        <xdr:cNvSpPr/>
      </xdr:nvSpPr>
      <xdr:spPr>
        <a:xfrm>
          <a:off x="9588500" y="100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158533</xdr:rowOff>
    </xdr:from>
    <xdr:ext cx="534377" cy="259045"/>
    <xdr:sp macro="" textlink="">
      <xdr:nvSpPr>
        <xdr:cNvPr id="373" name="テキスト ボックス 372"/>
        <xdr:cNvSpPr txBox="1"/>
      </xdr:nvSpPr>
      <xdr:spPr>
        <a:xfrm>
          <a:off x="9372111" y="101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103776</xdr:rowOff>
    </xdr:from>
    <xdr:to>
      <xdr:col>12</xdr:col>
      <xdr:colOff>561975</xdr:colOff>
      <xdr:row>59</xdr:row>
      <xdr:rowOff>33926</xdr:rowOff>
    </xdr:to>
    <xdr:sp macro="" textlink="">
      <xdr:nvSpPr>
        <xdr:cNvPr id="374" name="円/楕円 373"/>
        <xdr:cNvSpPr/>
      </xdr:nvSpPr>
      <xdr:spPr>
        <a:xfrm>
          <a:off x="8699500" y="100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25053</xdr:rowOff>
    </xdr:from>
    <xdr:ext cx="534377" cy="259045"/>
    <xdr:sp macro="" textlink="">
      <xdr:nvSpPr>
        <xdr:cNvPr id="375" name="テキスト ボックス 374"/>
        <xdr:cNvSpPr txBox="1"/>
      </xdr:nvSpPr>
      <xdr:spPr>
        <a:xfrm>
          <a:off x="8483111" y="1014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134889</xdr:rowOff>
    </xdr:from>
    <xdr:to>
      <xdr:col>11</xdr:col>
      <xdr:colOff>358775</xdr:colOff>
      <xdr:row>59</xdr:row>
      <xdr:rowOff>65039</xdr:rowOff>
    </xdr:to>
    <xdr:sp macro="" textlink="">
      <xdr:nvSpPr>
        <xdr:cNvPr id="376" name="円/楕円 375"/>
        <xdr:cNvSpPr/>
      </xdr:nvSpPr>
      <xdr:spPr>
        <a:xfrm>
          <a:off x="7810500" y="100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56166</xdr:rowOff>
    </xdr:from>
    <xdr:ext cx="534377" cy="259045"/>
    <xdr:sp macro="" textlink="">
      <xdr:nvSpPr>
        <xdr:cNvPr id="377" name="テキスト ボックス 376"/>
        <xdr:cNvSpPr txBox="1"/>
      </xdr:nvSpPr>
      <xdr:spPr>
        <a:xfrm>
          <a:off x="7594111" y="101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135222</xdr:rowOff>
    </xdr:from>
    <xdr:to>
      <xdr:col>10</xdr:col>
      <xdr:colOff>155575</xdr:colOff>
      <xdr:row>59</xdr:row>
      <xdr:rowOff>65372</xdr:rowOff>
    </xdr:to>
    <xdr:sp macro="" textlink="">
      <xdr:nvSpPr>
        <xdr:cNvPr id="378" name="円/楕円 377"/>
        <xdr:cNvSpPr/>
      </xdr:nvSpPr>
      <xdr:spPr>
        <a:xfrm>
          <a:off x="6921500" y="100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56499</xdr:rowOff>
    </xdr:from>
    <xdr:ext cx="534377" cy="259045"/>
    <xdr:sp macro="" textlink="">
      <xdr:nvSpPr>
        <xdr:cNvPr id="379" name="テキスト ボックス 378"/>
        <xdr:cNvSpPr txBox="1"/>
      </xdr:nvSpPr>
      <xdr:spPr>
        <a:xfrm>
          <a:off x="6705111" y="101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69986</xdr:rowOff>
    </xdr:from>
    <xdr:to>
      <xdr:col>15</xdr:col>
      <xdr:colOff>180975</xdr:colOff>
      <xdr:row>78</xdr:row>
      <xdr:rowOff>125267</xdr:rowOff>
    </xdr:to>
    <xdr:cxnSp macro="">
      <xdr:nvCxnSpPr>
        <xdr:cNvPr id="406" name="直線コネクタ 405"/>
        <xdr:cNvCxnSpPr/>
      </xdr:nvCxnSpPr>
      <xdr:spPr>
        <a:xfrm>
          <a:off x="9639300" y="13443086"/>
          <a:ext cx="838200" cy="5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74467</xdr:rowOff>
    </xdr:from>
    <xdr:to>
      <xdr:col>15</xdr:col>
      <xdr:colOff>231775</xdr:colOff>
      <xdr:row>79</xdr:row>
      <xdr:rowOff>4617</xdr:rowOff>
    </xdr:to>
    <xdr:sp macro="" textlink="">
      <xdr:nvSpPr>
        <xdr:cNvPr id="416" name="円/楕円 415"/>
        <xdr:cNvSpPr/>
      </xdr:nvSpPr>
      <xdr:spPr>
        <a:xfrm>
          <a:off x="10426700" y="134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160844</xdr:rowOff>
    </xdr:from>
    <xdr:ext cx="469744" cy="259045"/>
    <xdr:sp macro="" textlink="">
      <xdr:nvSpPr>
        <xdr:cNvPr id="417" name="普通建設事業費 （ うち新規整備　）該当値テキスト"/>
        <xdr:cNvSpPr txBox="1"/>
      </xdr:nvSpPr>
      <xdr:spPr>
        <a:xfrm>
          <a:off x="10528300" y="1336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19186</xdr:rowOff>
    </xdr:from>
    <xdr:to>
      <xdr:col>14</xdr:col>
      <xdr:colOff>79375</xdr:colOff>
      <xdr:row>78</xdr:row>
      <xdr:rowOff>120786</xdr:rowOff>
    </xdr:to>
    <xdr:sp macro="" textlink="">
      <xdr:nvSpPr>
        <xdr:cNvPr id="418" name="円/楕円 417"/>
        <xdr:cNvSpPr/>
      </xdr:nvSpPr>
      <xdr:spPr>
        <a:xfrm>
          <a:off x="9588500" y="133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111913</xdr:rowOff>
    </xdr:from>
    <xdr:ext cx="534377" cy="259045"/>
    <xdr:sp macro="" textlink="">
      <xdr:nvSpPr>
        <xdr:cNvPr id="419" name="テキスト ボックス 418"/>
        <xdr:cNvSpPr txBox="1"/>
      </xdr:nvSpPr>
      <xdr:spPr>
        <a:xfrm>
          <a:off x="9372111" y="134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168405</xdr:rowOff>
    </xdr:from>
    <xdr:to>
      <xdr:col>15</xdr:col>
      <xdr:colOff>180975</xdr:colOff>
      <xdr:row>97</xdr:row>
      <xdr:rowOff>140827</xdr:rowOff>
    </xdr:to>
    <xdr:cxnSp macro="">
      <xdr:nvCxnSpPr>
        <xdr:cNvPr id="450" name="直線コネクタ 449"/>
        <xdr:cNvCxnSpPr/>
      </xdr:nvCxnSpPr>
      <xdr:spPr>
        <a:xfrm flipV="1">
          <a:off x="9639300" y="16627605"/>
          <a:ext cx="838200" cy="1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117605</xdr:rowOff>
    </xdr:from>
    <xdr:to>
      <xdr:col>15</xdr:col>
      <xdr:colOff>231775</xdr:colOff>
      <xdr:row>97</xdr:row>
      <xdr:rowOff>47755</xdr:rowOff>
    </xdr:to>
    <xdr:sp macro="" textlink="">
      <xdr:nvSpPr>
        <xdr:cNvPr id="460" name="円/楕円 459"/>
        <xdr:cNvSpPr/>
      </xdr:nvSpPr>
      <xdr:spPr>
        <a:xfrm>
          <a:off x="10426700" y="165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96032</xdr:rowOff>
    </xdr:from>
    <xdr:ext cx="534377" cy="259045"/>
    <xdr:sp macro="" textlink="">
      <xdr:nvSpPr>
        <xdr:cNvPr id="461" name="普通建設事業費 （ うち更新整備　）該当値テキスト"/>
        <xdr:cNvSpPr txBox="1"/>
      </xdr:nvSpPr>
      <xdr:spPr>
        <a:xfrm>
          <a:off x="10528300" y="165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90027</xdr:rowOff>
    </xdr:from>
    <xdr:to>
      <xdr:col>14</xdr:col>
      <xdr:colOff>79375</xdr:colOff>
      <xdr:row>98</xdr:row>
      <xdr:rowOff>20177</xdr:rowOff>
    </xdr:to>
    <xdr:sp macro="" textlink="">
      <xdr:nvSpPr>
        <xdr:cNvPr id="462" name="円/楕円 461"/>
        <xdr:cNvSpPr/>
      </xdr:nvSpPr>
      <xdr:spPr>
        <a:xfrm>
          <a:off x="95885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11304</xdr:rowOff>
    </xdr:from>
    <xdr:ext cx="534377" cy="259045"/>
    <xdr:sp macro="" textlink="">
      <xdr:nvSpPr>
        <xdr:cNvPr id="463" name="テキスト ボックス 462"/>
        <xdr:cNvSpPr txBox="1"/>
      </xdr:nvSpPr>
      <xdr:spPr>
        <a:xfrm>
          <a:off x="9372111" y="168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24205</xdr:rowOff>
    </xdr:from>
    <xdr:to>
      <xdr:col>23</xdr:col>
      <xdr:colOff>517525</xdr:colOff>
      <xdr:row>38</xdr:row>
      <xdr:rowOff>25400</xdr:rowOff>
    </xdr:to>
    <xdr:cxnSp macro="">
      <xdr:nvCxnSpPr>
        <xdr:cNvPr id="488" name="直線コネクタ 487"/>
        <xdr:cNvCxnSpPr/>
      </xdr:nvCxnSpPr>
      <xdr:spPr>
        <a:xfrm>
          <a:off x="15481300" y="6539305"/>
          <a:ext cx="8382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20931</xdr:rowOff>
    </xdr:from>
    <xdr:to>
      <xdr:col>22</xdr:col>
      <xdr:colOff>365125</xdr:colOff>
      <xdr:row>38</xdr:row>
      <xdr:rowOff>24205</xdr:rowOff>
    </xdr:to>
    <xdr:cxnSp macro="">
      <xdr:nvCxnSpPr>
        <xdr:cNvPr id="491" name="直線コネクタ 490"/>
        <xdr:cNvCxnSpPr/>
      </xdr:nvCxnSpPr>
      <xdr:spPr>
        <a:xfrm>
          <a:off x="14592300" y="6536031"/>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20931</xdr:rowOff>
    </xdr:from>
    <xdr:to>
      <xdr:col>21</xdr:col>
      <xdr:colOff>161925</xdr:colOff>
      <xdr:row>38</xdr:row>
      <xdr:rowOff>25400</xdr:rowOff>
    </xdr:to>
    <xdr:cxnSp macro="">
      <xdr:nvCxnSpPr>
        <xdr:cNvPr id="494" name="直線コネクタ 493"/>
        <xdr:cNvCxnSpPr/>
      </xdr:nvCxnSpPr>
      <xdr:spPr>
        <a:xfrm flipV="1">
          <a:off x="13703300" y="6536031"/>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7" name="直線コネクタ 49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144855</xdr:rowOff>
    </xdr:from>
    <xdr:to>
      <xdr:col>22</xdr:col>
      <xdr:colOff>415925</xdr:colOff>
      <xdr:row>38</xdr:row>
      <xdr:rowOff>75005</xdr:rowOff>
    </xdr:to>
    <xdr:sp macro="" textlink="">
      <xdr:nvSpPr>
        <xdr:cNvPr id="509" name="円/楕円 508"/>
        <xdr:cNvSpPr/>
      </xdr:nvSpPr>
      <xdr:spPr>
        <a:xfrm>
          <a:off x="15430500" y="64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66132</xdr:rowOff>
    </xdr:from>
    <xdr:ext cx="378565" cy="259045"/>
    <xdr:sp macro="" textlink="">
      <xdr:nvSpPr>
        <xdr:cNvPr id="510" name="テキスト ボックス 509"/>
        <xdr:cNvSpPr txBox="1"/>
      </xdr:nvSpPr>
      <xdr:spPr>
        <a:xfrm>
          <a:off x="15292017" y="6581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141581</xdr:rowOff>
    </xdr:from>
    <xdr:to>
      <xdr:col>21</xdr:col>
      <xdr:colOff>212725</xdr:colOff>
      <xdr:row>38</xdr:row>
      <xdr:rowOff>71731</xdr:rowOff>
    </xdr:to>
    <xdr:sp macro="" textlink="">
      <xdr:nvSpPr>
        <xdr:cNvPr id="511" name="円/楕円 510"/>
        <xdr:cNvSpPr/>
      </xdr:nvSpPr>
      <xdr:spPr>
        <a:xfrm>
          <a:off x="14541500" y="6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62858</xdr:rowOff>
    </xdr:from>
    <xdr:ext cx="378565" cy="259045"/>
    <xdr:sp macro="" textlink="">
      <xdr:nvSpPr>
        <xdr:cNvPr id="512" name="テキスト ボックス 511"/>
        <xdr:cNvSpPr txBox="1"/>
      </xdr:nvSpPr>
      <xdr:spPr>
        <a:xfrm>
          <a:off x="14403017" y="6577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5" name="円/楕円 51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6" name="テキスト ボックス 515"/>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74454</xdr:rowOff>
    </xdr:from>
    <xdr:to>
      <xdr:col>23</xdr:col>
      <xdr:colOff>517525</xdr:colOff>
      <xdr:row>75</xdr:row>
      <xdr:rowOff>147558</xdr:rowOff>
    </xdr:to>
    <xdr:cxnSp macro="">
      <xdr:nvCxnSpPr>
        <xdr:cNvPr id="604" name="直線コネクタ 603"/>
        <xdr:cNvCxnSpPr/>
      </xdr:nvCxnSpPr>
      <xdr:spPr>
        <a:xfrm>
          <a:off x="15481300" y="12933204"/>
          <a:ext cx="838200" cy="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5"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72863</xdr:rowOff>
    </xdr:from>
    <xdr:to>
      <xdr:col>22</xdr:col>
      <xdr:colOff>365125</xdr:colOff>
      <xdr:row>75</xdr:row>
      <xdr:rowOff>74454</xdr:rowOff>
    </xdr:to>
    <xdr:cxnSp macro="">
      <xdr:nvCxnSpPr>
        <xdr:cNvPr id="607" name="直線コネクタ 606"/>
        <xdr:cNvCxnSpPr/>
      </xdr:nvCxnSpPr>
      <xdr:spPr>
        <a:xfrm>
          <a:off x="14592300" y="12931613"/>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50353</xdr:rowOff>
    </xdr:from>
    <xdr:ext cx="534377" cy="259045"/>
    <xdr:sp macro="" textlink="">
      <xdr:nvSpPr>
        <xdr:cNvPr id="609" name="テキスト ボックス 608"/>
        <xdr:cNvSpPr txBox="1"/>
      </xdr:nvSpPr>
      <xdr:spPr>
        <a:xfrm>
          <a:off x="15214111" y="130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72863</xdr:rowOff>
    </xdr:from>
    <xdr:to>
      <xdr:col>21</xdr:col>
      <xdr:colOff>161925</xdr:colOff>
      <xdr:row>75</xdr:row>
      <xdr:rowOff>79778</xdr:rowOff>
    </xdr:to>
    <xdr:cxnSp macro="">
      <xdr:nvCxnSpPr>
        <xdr:cNvPr id="610" name="直線コネクタ 609"/>
        <xdr:cNvCxnSpPr/>
      </xdr:nvCxnSpPr>
      <xdr:spPr>
        <a:xfrm flipV="1">
          <a:off x="13703300" y="12931613"/>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45229</xdr:rowOff>
    </xdr:from>
    <xdr:ext cx="534377" cy="259045"/>
    <xdr:sp macro="" textlink="">
      <xdr:nvSpPr>
        <xdr:cNvPr id="612" name="テキスト ボックス 611"/>
        <xdr:cNvSpPr txBox="1"/>
      </xdr:nvSpPr>
      <xdr:spPr>
        <a:xfrm>
          <a:off x="14325111" y="130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25686</xdr:rowOff>
    </xdr:from>
    <xdr:to>
      <xdr:col>19</xdr:col>
      <xdr:colOff>644525</xdr:colOff>
      <xdr:row>75</xdr:row>
      <xdr:rowOff>79778</xdr:rowOff>
    </xdr:to>
    <xdr:cxnSp macro="">
      <xdr:nvCxnSpPr>
        <xdr:cNvPr id="613" name="直線コネクタ 612"/>
        <xdr:cNvCxnSpPr/>
      </xdr:nvCxnSpPr>
      <xdr:spPr>
        <a:xfrm>
          <a:off x="12814300" y="12884436"/>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43200</xdr:rowOff>
    </xdr:from>
    <xdr:ext cx="534377" cy="259045"/>
    <xdr:sp macro="" textlink="">
      <xdr:nvSpPr>
        <xdr:cNvPr id="615" name="テキスト ボックス 614"/>
        <xdr:cNvSpPr txBox="1"/>
      </xdr:nvSpPr>
      <xdr:spPr>
        <a:xfrm>
          <a:off x="13436111" y="1307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32199</xdr:rowOff>
    </xdr:from>
    <xdr:ext cx="534377" cy="259045"/>
    <xdr:sp macro="" textlink="">
      <xdr:nvSpPr>
        <xdr:cNvPr id="617" name="テキスト ボックス 616"/>
        <xdr:cNvSpPr txBox="1"/>
      </xdr:nvSpPr>
      <xdr:spPr>
        <a:xfrm>
          <a:off x="12547111" y="130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96758</xdr:rowOff>
    </xdr:from>
    <xdr:to>
      <xdr:col>23</xdr:col>
      <xdr:colOff>568325</xdr:colOff>
      <xdr:row>76</xdr:row>
      <xdr:rowOff>26908</xdr:rowOff>
    </xdr:to>
    <xdr:sp macro="" textlink="">
      <xdr:nvSpPr>
        <xdr:cNvPr id="623" name="円/楕円 622"/>
        <xdr:cNvSpPr/>
      </xdr:nvSpPr>
      <xdr:spPr>
        <a:xfrm>
          <a:off x="16268700" y="129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119635</xdr:rowOff>
    </xdr:from>
    <xdr:ext cx="534377" cy="259045"/>
    <xdr:sp macro="" textlink="">
      <xdr:nvSpPr>
        <xdr:cNvPr id="624" name="公債費該当値テキスト"/>
        <xdr:cNvSpPr txBox="1"/>
      </xdr:nvSpPr>
      <xdr:spPr>
        <a:xfrm>
          <a:off x="16370300" y="128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23654</xdr:rowOff>
    </xdr:from>
    <xdr:to>
      <xdr:col>22</xdr:col>
      <xdr:colOff>415925</xdr:colOff>
      <xdr:row>75</xdr:row>
      <xdr:rowOff>125254</xdr:rowOff>
    </xdr:to>
    <xdr:sp macro="" textlink="">
      <xdr:nvSpPr>
        <xdr:cNvPr id="625" name="円/楕円 624"/>
        <xdr:cNvSpPr/>
      </xdr:nvSpPr>
      <xdr:spPr>
        <a:xfrm>
          <a:off x="15430500" y="128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141781</xdr:rowOff>
    </xdr:from>
    <xdr:ext cx="534377" cy="259045"/>
    <xdr:sp macro="" textlink="">
      <xdr:nvSpPr>
        <xdr:cNvPr id="626" name="テキスト ボックス 625"/>
        <xdr:cNvSpPr txBox="1"/>
      </xdr:nvSpPr>
      <xdr:spPr>
        <a:xfrm>
          <a:off x="15214111" y="126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22063</xdr:rowOff>
    </xdr:from>
    <xdr:to>
      <xdr:col>21</xdr:col>
      <xdr:colOff>212725</xdr:colOff>
      <xdr:row>75</xdr:row>
      <xdr:rowOff>123663</xdr:rowOff>
    </xdr:to>
    <xdr:sp macro="" textlink="">
      <xdr:nvSpPr>
        <xdr:cNvPr id="627" name="円/楕円 626"/>
        <xdr:cNvSpPr/>
      </xdr:nvSpPr>
      <xdr:spPr>
        <a:xfrm>
          <a:off x="14541500" y="128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140190</xdr:rowOff>
    </xdr:from>
    <xdr:ext cx="534377" cy="259045"/>
    <xdr:sp macro="" textlink="">
      <xdr:nvSpPr>
        <xdr:cNvPr id="628" name="テキスト ボックス 627"/>
        <xdr:cNvSpPr txBox="1"/>
      </xdr:nvSpPr>
      <xdr:spPr>
        <a:xfrm>
          <a:off x="14325111" y="126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28978</xdr:rowOff>
    </xdr:from>
    <xdr:to>
      <xdr:col>20</xdr:col>
      <xdr:colOff>9525</xdr:colOff>
      <xdr:row>75</xdr:row>
      <xdr:rowOff>130578</xdr:rowOff>
    </xdr:to>
    <xdr:sp macro="" textlink="">
      <xdr:nvSpPr>
        <xdr:cNvPr id="629" name="円/楕円 628"/>
        <xdr:cNvSpPr/>
      </xdr:nvSpPr>
      <xdr:spPr>
        <a:xfrm>
          <a:off x="13652500" y="128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147105</xdr:rowOff>
    </xdr:from>
    <xdr:ext cx="534377" cy="259045"/>
    <xdr:sp macro="" textlink="">
      <xdr:nvSpPr>
        <xdr:cNvPr id="630" name="テキスト ボックス 629"/>
        <xdr:cNvSpPr txBox="1"/>
      </xdr:nvSpPr>
      <xdr:spPr>
        <a:xfrm>
          <a:off x="13436111" y="126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146336</xdr:rowOff>
    </xdr:from>
    <xdr:to>
      <xdr:col>18</xdr:col>
      <xdr:colOff>492125</xdr:colOff>
      <xdr:row>75</xdr:row>
      <xdr:rowOff>76486</xdr:rowOff>
    </xdr:to>
    <xdr:sp macro="" textlink="">
      <xdr:nvSpPr>
        <xdr:cNvPr id="631" name="円/楕円 630"/>
        <xdr:cNvSpPr/>
      </xdr:nvSpPr>
      <xdr:spPr>
        <a:xfrm>
          <a:off x="12763500" y="128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93013</xdr:rowOff>
    </xdr:from>
    <xdr:ext cx="534377" cy="259045"/>
    <xdr:sp macro="" textlink="">
      <xdr:nvSpPr>
        <xdr:cNvPr id="632" name="テキスト ボックス 631"/>
        <xdr:cNvSpPr txBox="1"/>
      </xdr:nvSpPr>
      <xdr:spPr>
        <a:xfrm>
          <a:off x="12547111" y="12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84959</xdr:rowOff>
    </xdr:from>
    <xdr:to>
      <xdr:col>23</xdr:col>
      <xdr:colOff>517525</xdr:colOff>
      <xdr:row>98</xdr:row>
      <xdr:rowOff>86080</xdr:rowOff>
    </xdr:to>
    <xdr:cxnSp macro="">
      <xdr:nvCxnSpPr>
        <xdr:cNvPr id="659" name="直線コネクタ 658"/>
        <xdr:cNvCxnSpPr/>
      </xdr:nvCxnSpPr>
      <xdr:spPr>
        <a:xfrm flipV="1">
          <a:off x="15481300" y="1688705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44932</xdr:rowOff>
    </xdr:from>
    <xdr:to>
      <xdr:col>22</xdr:col>
      <xdr:colOff>365125</xdr:colOff>
      <xdr:row>98</xdr:row>
      <xdr:rowOff>86080</xdr:rowOff>
    </xdr:to>
    <xdr:cxnSp macro="">
      <xdr:nvCxnSpPr>
        <xdr:cNvPr id="662" name="直線コネクタ 661"/>
        <xdr:cNvCxnSpPr/>
      </xdr:nvCxnSpPr>
      <xdr:spPr>
        <a:xfrm>
          <a:off x="14592300" y="16847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9768</xdr:rowOff>
    </xdr:from>
    <xdr:to>
      <xdr:col>21</xdr:col>
      <xdr:colOff>161925</xdr:colOff>
      <xdr:row>98</xdr:row>
      <xdr:rowOff>44932</xdr:rowOff>
    </xdr:to>
    <xdr:cxnSp macro="">
      <xdr:nvCxnSpPr>
        <xdr:cNvPr id="665" name="直線コネクタ 664"/>
        <xdr:cNvCxnSpPr/>
      </xdr:nvCxnSpPr>
      <xdr:spPr>
        <a:xfrm>
          <a:off x="13703300" y="16811868"/>
          <a:ext cx="889000" cy="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9768</xdr:rowOff>
    </xdr:from>
    <xdr:to>
      <xdr:col>19</xdr:col>
      <xdr:colOff>644525</xdr:colOff>
      <xdr:row>98</xdr:row>
      <xdr:rowOff>77453</xdr:rowOff>
    </xdr:to>
    <xdr:cxnSp macro="">
      <xdr:nvCxnSpPr>
        <xdr:cNvPr id="668" name="直線コネクタ 667"/>
        <xdr:cNvCxnSpPr/>
      </xdr:nvCxnSpPr>
      <xdr:spPr>
        <a:xfrm flipV="1">
          <a:off x="12814300" y="16811868"/>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34159</xdr:rowOff>
    </xdr:from>
    <xdr:to>
      <xdr:col>23</xdr:col>
      <xdr:colOff>568325</xdr:colOff>
      <xdr:row>98</xdr:row>
      <xdr:rowOff>135759</xdr:rowOff>
    </xdr:to>
    <xdr:sp macro="" textlink="">
      <xdr:nvSpPr>
        <xdr:cNvPr id="678" name="円/楕円 677"/>
        <xdr:cNvSpPr/>
      </xdr:nvSpPr>
      <xdr:spPr>
        <a:xfrm>
          <a:off x="16268700" y="16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534377" cy="259045"/>
    <xdr:sp macro="" textlink="">
      <xdr:nvSpPr>
        <xdr:cNvPr id="679" name="積立金該当値テキスト"/>
        <xdr:cNvSpPr txBox="1"/>
      </xdr:nvSpPr>
      <xdr:spPr>
        <a:xfrm>
          <a:off x="16370300" y="168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35280</xdr:rowOff>
    </xdr:from>
    <xdr:to>
      <xdr:col>22</xdr:col>
      <xdr:colOff>415925</xdr:colOff>
      <xdr:row>98</xdr:row>
      <xdr:rowOff>136880</xdr:rowOff>
    </xdr:to>
    <xdr:sp macro="" textlink="">
      <xdr:nvSpPr>
        <xdr:cNvPr id="680" name="円/楕円 679"/>
        <xdr:cNvSpPr/>
      </xdr:nvSpPr>
      <xdr:spPr>
        <a:xfrm>
          <a:off x="15430500" y="16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128007</xdr:rowOff>
    </xdr:from>
    <xdr:ext cx="534377" cy="259045"/>
    <xdr:sp macro="" textlink="">
      <xdr:nvSpPr>
        <xdr:cNvPr id="681" name="テキスト ボックス 680"/>
        <xdr:cNvSpPr txBox="1"/>
      </xdr:nvSpPr>
      <xdr:spPr>
        <a:xfrm>
          <a:off x="15214111" y="169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165582</xdr:rowOff>
    </xdr:from>
    <xdr:to>
      <xdr:col>21</xdr:col>
      <xdr:colOff>212725</xdr:colOff>
      <xdr:row>98</xdr:row>
      <xdr:rowOff>95732</xdr:rowOff>
    </xdr:to>
    <xdr:sp macro="" textlink="">
      <xdr:nvSpPr>
        <xdr:cNvPr id="682" name="円/楕円 681"/>
        <xdr:cNvSpPr/>
      </xdr:nvSpPr>
      <xdr:spPr>
        <a:xfrm>
          <a:off x="14541500" y="167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86859</xdr:rowOff>
    </xdr:from>
    <xdr:ext cx="534377" cy="259045"/>
    <xdr:sp macro="" textlink="">
      <xdr:nvSpPr>
        <xdr:cNvPr id="683" name="テキスト ボックス 682"/>
        <xdr:cNvSpPr txBox="1"/>
      </xdr:nvSpPr>
      <xdr:spPr>
        <a:xfrm>
          <a:off x="14325111" y="168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130418</xdr:rowOff>
    </xdr:from>
    <xdr:to>
      <xdr:col>20</xdr:col>
      <xdr:colOff>9525</xdr:colOff>
      <xdr:row>98</xdr:row>
      <xdr:rowOff>60568</xdr:rowOff>
    </xdr:to>
    <xdr:sp macro="" textlink="">
      <xdr:nvSpPr>
        <xdr:cNvPr id="684" name="円/楕円 683"/>
        <xdr:cNvSpPr/>
      </xdr:nvSpPr>
      <xdr:spPr>
        <a:xfrm>
          <a:off x="13652500" y="16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51695</xdr:rowOff>
    </xdr:from>
    <xdr:ext cx="534377" cy="259045"/>
    <xdr:sp macro="" textlink="">
      <xdr:nvSpPr>
        <xdr:cNvPr id="685" name="テキスト ボックス 684"/>
        <xdr:cNvSpPr txBox="1"/>
      </xdr:nvSpPr>
      <xdr:spPr>
        <a:xfrm>
          <a:off x="13436111" y="168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26653</xdr:rowOff>
    </xdr:from>
    <xdr:to>
      <xdr:col>18</xdr:col>
      <xdr:colOff>492125</xdr:colOff>
      <xdr:row>98</xdr:row>
      <xdr:rowOff>128253</xdr:rowOff>
    </xdr:to>
    <xdr:sp macro="" textlink="">
      <xdr:nvSpPr>
        <xdr:cNvPr id="686" name="円/楕円 685"/>
        <xdr:cNvSpPr/>
      </xdr:nvSpPr>
      <xdr:spPr>
        <a:xfrm>
          <a:off x="12763500" y="16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119380</xdr:rowOff>
    </xdr:from>
    <xdr:ext cx="534377" cy="259045"/>
    <xdr:sp macro="" textlink="">
      <xdr:nvSpPr>
        <xdr:cNvPr id="687" name="テキスト ボックス 686"/>
        <xdr:cNvSpPr txBox="1"/>
      </xdr:nvSpPr>
      <xdr:spPr>
        <a:xfrm>
          <a:off x="12547111" y="169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120497</xdr:rowOff>
    </xdr:from>
    <xdr:to>
      <xdr:col>29</xdr:col>
      <xdr:colOff>517525</xdr:colOff>
      <xdr:row>38</xdr:row>
      <xdr:rowOff>139700</xdr:rowOff>
    </xdr:to>
    <xdr:cxnSp macro="">
      <xdr:nvCxnSpPr>
        <xdr:cNvPr id="720" name="直線コネクタ 719"/>
        <xdr:cNvCxnSpPr/>
      </xdr:nvCxnSpPr>
      <xdr:spPr>
        <a:xfrm>
          <a:off x="19545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120497</xdr:rowOff>
    </xdr:from>
    <xdr:to>
      <xdr:col>28</xdr:col>
      <xdr:colOff>314325</xdr:colOff>
      <xdr:row>38</xdr:row>
      <xdr:rowOff>139700</xdr:rowOff>
    </xdr:to>
    <xdr:cxnSp macro="">
      <xdr:nvCxnSpPr>
        <xdr:cNvPr id="723" name="直線コネクタ 722"/>
        <xdr:cNvCxnSpPr/>
      </xdr:nvCxnSpPr>
      <xdr:spPr>
        <a:xfrm flipV="1">
          <a:off x="18656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69697</xdr:rowOff>
    </xdr:from>
    <xdr:to>
      <xdr:col>28</xdr:col>
      <xdr:colOff>365125</xdr:colOff>
      <xdr:row>38</xdr:row>
      <xdr:rowOff>171297</xdr:rowOff>
    </xdr:to>
    <xdr:sp macro="" textlink="">
      <xdr:nvSpPr>
        <xdr:cNvPr id="739" name="円/楕円 738"/>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162424</xdr:rowOff>
    </xdr:from>
    <xdr:ext cx="378565" cy="259045"/>
    <xdr:sp macro="" textlink="">
      <xdr:nvSpPr>
        <xdr:cNvPr id="740" name="テキスト ボックス 739"/>
        <xdr:cNvSpPr txBox="1"/>
      </xdr:nvSpPr>
      <xdr:spPr>
        <a:xfrm>
          <a:off x="19356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43917</xdr:rowOff>
    </xdr:from>
    <xdr:to>
      <xdr:col>28</xdr:col>
      <xdr:colOff>314325</xdr:colOff>
      <xdr:row>59</xdr:row>
      <xdr:rowOff>44450</xdr:rowOff>
    </xdr:to>
    <xdr:cxnSp macro="">
      <xdr:nvCxnSpPr>
        <xdr:cNvPr id="780" name="直線コネクタ 779"/>
        <xdr:cNvCxnSpPr/>
      </xdr:nvCxnSpPr>
      <xdr:spPr>
        <a:xfrm>
          <a:off x="18656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164567</xdr:rowOff>
    </xdr:from>
    <xdr:to>
      <xdr:col>27</xdr:col>
      <xdr:colOff>161925</xdr:colOff>
      <xdr:row>59</xdr:row>
      <xdr:rowOff>94717</xdr:rowOff>
    </xdr:to>
    <xdr:sp macro="" textlink="">
      <xdr:nvSpPr>
        <xdr:cNvPr id="798" name="円/楕円 797"/>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85844</xdr:rowOff>
    </xdr:from>
    <xdr:ext cx="313932" cy="259045"/>
    <xdr:sp macro="" textlink="">
      <xdr:nvSpPr>
        <xdr:cNvPr id="799" name="テキスト ボックス 798"/>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95537</xdr:rowOff>
    </xdr:from>
    <xdr:to>
      <xdr:col>32</xdr:col>
      <xdr:colOff>187325</xdr:colOff>
      <xdr:row>75</xdr:row>
      <xdr:rowOff>158206</xdr:rowOff>
    </xdr:to>
    <xdr:cxnSp macro="">
      <xdr:nvCxnSpPr>
        <xdr:cNvPr id="830" name="直線コネクタ 829"/>
        <xdr:cNvCxnSpPr/>
      </xdr:nvCxnSpPr>
      <xdr:spPr>
        <a:xfrm flipV="1">
          <a:off x="21323300" y="12954287"/>
          <a:ext cx="8382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158206</xdr:rowOff>
    </xdr:from>
    <xdr:to>
      <xdr:col>31</xdr:col>
      <xdr:colOff>34925</xdr:colOff>
      <xdr:row>76</xdr:row>
      <xdr:rowOff>14798</xdr:rowOff>
    </xdr:to>
    <xdr:cxnSp macro="">
      <xdr:nvCxnSpPr>
        <xdr:cNvPr id="833" name="直線コネクタ 832"/>
        <xdr:cNvCxnSpPr/>
      </xdr:nvCxnSpPr>
      <xdr:spPr>
        <a:xfrm flipV="1">
          <a:off x="20434300" y="13016956"/>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14798</xdr:rowOff>
    </xdr:from>
    <xdr:to>
      <xdr:col>29</xdr:col>
      <xdr:colOff>517525</xdr:colOff>
      <xdr:row>76</xdr:row>
      <xdr:rowOff>40858</xdr:rowOff>
    </xdr:to>
    <xdr:cxnSp macro="">
      <xdr:nvCxnSpPr>
        <xdr:cNvPr id="836" name="直線コネクタ 835"/>
        <xdr:cNvCxnSpPr/>
      </xdr:nvCxnSpPr>
      <xdr:spPr>
        <a:xfrm flipV="1">
          <a:off x="19545300" y="130449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40858</xdr:rowOff>
    </xdr:from>
    <xdr:to>
      <xdr:col>28</xdr:col>
      <xdr:colOff>314325</xdr:colOff>
      <xdr:row>76</xdr:row>
      <xdr:rowOff>46399</xdr:rowOff>
    </xdr:to>
    <xdr:cxnSp macro="">
      <xdr:nvCxnSpPr>
        <xdr:cNvPr id="839" name="直線コネクタ 838"/>
        <xdr:cNvCxnSpPr/>
      </xdr:nvCxnSpPr>
      <xdr:spPr>
        <a:xfrm flipV="1">
          <a:off x="18656300" y="13071058"/>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44737</xdr:rowOff>
    </xdr:from>
    <xdr:to>
      <xdr:col>32</xdr:col>
      <xdr:colOff>238125</xdr:colOff>
      <xdr:row>75</xdr:row>
      <xdr:rowOff>146337</xdr:rowOff>
    </xdr:to>
    <xdr:sp macro="" textlink="">
      <xdr:nvSpPr>
        <xdr:cNvPr id="849" name="円/楕円 848"/>
        <xdr:cNvSpPr/>
      </xdr:nvSpPr>
      <xdr:spPr>
        <a:xfrm>
          <a:off x="22110700" y="129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67614</xdr:rowOff>
    </xdr:from>
    <xdr:ext cx="534377" cy="259045"/>
    <xdr:sp macro="" textlink="">
      <xdr:nvSpPr>
        <xdr:cNvPr id="850" name="繰出金該当値テキスト"/>
        <xdr:cNvSpPr txBox="1"/>
      </xdr:nvSpPr>
      <xdr:spPr>
        <a:xfrm>
          <a:off x="22212300" y="127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107406</xdr:rowOff>
    </xdr:from>
    <xdr:to>
      <xdr:col>31</xdr:col>
      <xdr:colOff>85725</xdr:colOff>
      <xdr:row>76</xdr:row>
      <xdr:rowOff>37556</xdr:rowOff>
    </xdr:to>
    <xdr:sp macro="" textlink="">
      <xdr:nvSpPr>
        <xdr:cNvPr id="851" name="円/楕円 850"/>
        <xdr:cNvSpPr/>
      </xdr:nvSpPr>
      <xdr:spPr>
        <a:xfrm>
          <a:off x="21272500" y="129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28683</xdr:rowOff>
    </xdr:from>
    <xdr:ext cx="534377" cy="259045"/>
    <xdr:sp macro="" textlink="">
      <xdr:nvSpPr>
        <xdr:cNvPr id="852" name="テキスト ボックス 851"/>
        <xdr:cNvSpPr txBox="1"/>
      </xdr:nvSpPr>
      <xdr:spPr>
        <a:xfrm>
          <a:off x="21056111" y="130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135448</xdr:rowOff>
    </xdr:from>
    <xdr:to>
      <xdr:col>29</xdr:col>
      <xdr:colOff>568325</xdr:colOff>
      <xdr:row>76</xdr:row>
      <xdr:rowOff>65598</xdr:rowOff>
    </xdr:to>
    <xdr:sp macro="" textlink="">
      <xdr:nvSpPr>
        <xdr:cNvPr id="853" name="円/楕円 852"/>
        <xdr:cNvSpPr/>
      </xdr:nvSpPr>
      <xdr:spPr>
        <a:xfrm>
          <a:off x="20383500" y="129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56725</xdr:rowOff>
    </xdr:from>
    <xdr:ext cx="534377" cy="259045"/>
    <xdr:sp macro="" textlink="">
      <xdr:nvSpPr>
        <xdr:cNvPr id="854" name="テキスト ボックス 853"/>
        <xdr:cNvSpPr txBox="1"/>
      </xdr:nvSpPr>
      <xdr:spPr>
        <a:xfrm>
          <a:off x="20167111" y="130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161508</xdr:rowOff>
    </xdr:from>
    <xdr:to>
      <xdr:col>28</xdr:col>
      <xdr:colOff>365125</xdr:colOff>
      <xdr:row>76</xdr:row>
      <xdr:rowOff>91658</xdr:rowOff>
    </xdr:to>
    <xdr:sp macro="" textlink="">
      <xdr:nvSpPr>
        <xdr:cNvPr id="855" name="円/楕円 854"/>
        <xdr:cNvSpPr/>
      </xdr:nvSpPr>
      <xdr:spPr>
        <a:xfrm>
          <a:off x="19494500" y="130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82785</xdr:rowOff>
    </xdr:from>
    <xdr:ext cx="534377" cy="259045"/>
    <xdr:sp macro="" textlink="">
      <xdr:nvSpPr>
        <xdr:cNvPr id="856" name="テキスト ボックス 855"/>
        <xdr:cNvSpPr txBox="1"/>
      </xdr:nvSpPr>
      <xdr:spPr>
        <a:xfrm>
          <a:off x="19278111" y="131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167049</xdr:rowOff>
    </xdr:from>
    <xdr:to>
      <xdr:col>27</xdr:col>
      <xdr:colOff>161925</xdr:colOff>
      <xdr:row>76</xdr:row>
      <xdr:rowOff>97199</xdr:rowOff>
    </xdr:to>
    <xdr:sp macro="" textlink="">
      <xdr:nvSpPr>
        <xdr:cNvPr id="857" name="円/楕円 856"/>
        <xdr:cNvSpPr/>
      </xdr:nvSpPr>
      <xdr:spPr>
        <a:xfrm>
          <a:off x="18605500" y="13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88326</xdr:rowOff>
    </xdr:from>
    <xdr:ext cx="534377" cy="259045"/>
    <xdr:sp macro="" textlink="">
      <xdr:nvSpPr>
        <xdr:cNvPr id="858" name="テキスト ボックス 857"/>
        <xdr:cNvSpPr txBox="1"/>
      </xdr:nvSpPr>
      <xdr:spPr>
        <a:xfrm>
          <a:off x="18389111" y="131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2" name="テキスト ボックス 871"/>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74" name="テキスト ボックス 873"/>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76" name="テキスト ボックス 875"/>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8" name="テキスト ボックス 877"/>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58725</xdr:rowOff>
    </xdr:from>
    <xdr:to>
      <xdr:col>31</xdr:col>
      <xdr:colOff>85725</xdr:colOff>
      <xdr:row>98</xdr:row>
      <xdr:rowOff>160325</xdr:rowOff>
    </xdr:to>
    <xdr:sp macro="" textlink="">
      <xdr:nvSpPr>
        <xdr:cNvPr id="889" name="フローチャート : 判断 888"/>
        <xdr:cNvSpPr/>
      </xdr:nvSpPr>
      <xdr:spPr>
        <a:xfrm>
          <a:off x="21272500" y="168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5402</xdr:rowOff>
    </xdr:from>
    <xdr:ext cx="313932" cy="259045"/>
    <xdr:sp macro="" textlink="">
      <xdr:nvSpPr>
        <xdr:cNvPr id="890" name="テキスト ボックス 889"/>
        <xdr:cNvSpPr txBox="1"/>
      </xdr:nvSpPr>
      <xdr:spPr>
        <a:xfrm>
          <a:off x="21166333" y="16636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65126</xdr:rowOff>
    </xdr:from>
    <xdr:to>
      <xdr:col>29</xdr:col>
      <xdr:colOff>568325</xdr:colOff>
      <xdr:row>98</xdr:row>
      <xdr:rowOff>166726</xdr:rowOff>
    </xdr:to>
    <xdr:sp macro="" textlink="">
      <xdr:nvSpPr>
        <xdr:cNvPr id="892" name="フローチャート : 判断 891"/>
        <xdr:cNvSpPr/>
      </xdr:nvSpPr>
      <xdr:spPr>
        <a:xfrm>
          <a:off x="20383500" y="168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11803</xdr:rowOff>
    </xdr:from>
    <xdr:ext cx="313932" cy="259045"/>
    <xdr:sp macro="" textlink="">
      <xdr:nvSpPr>
        <xdr:cNvPr id="893" name="テキスト ボックス 892"/>
        <xdr:cNvSpPr txBox="1"/>
      </xdr:nvSpPr>
      <xdr:spPr>
        <a:xfrm>
          <a:off x="20277333" y="16642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90</xdr:row>
      <xdr:rowOff>34544</xdr:rowOff>
    </xdr:from>
    <xdr:to>
      <xdr:col>28</xdr:col>
      <xdr:colOff>314325</xdr:colOff>
      <xdr:row>98</xdr:row>
      <xdr:rowOff>139700</xdr:rowOff>
    </xdr:to>
    <xdr:cxnSp macro="">
      <xdr:nvCxnSpPr>
        <xdr:cNvPr id="894" name="直線コネクタ 893"/>
        <xdr:cNvCxnSpPr/>
      </xdr:nvCxnSpPr>
      <xdr:spPr>
        <a:xfrm>
          <a:off x="18656300" y="15465044"/>
          <a:ext cx="889000" cy="147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74270</xdr:rowOff>
    </xdr:from>
    <xdr:to>
      <xdr:col>28</xdr:col>
      <xdr:colOff>365125</xdr:colOff>
      <xdr:row>99</xdr:row>
      <xdr:rowOff>4420</xdr:rowOff>
    </xdr:to>
    <xdr:sp macro="" textlink="">
      <xdr:nvSpPr>
        <xdr:cNvPr id="895" name="フローチャート : 判断 894"/>
        <xdr:cNvSpPr/>
      </xdr:nvSpPr>
      <xdr:spPr>
        <a:xfrm>
          <a:off x="19494500" y="168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20947</xdr:rowOff>
    </xdr:from>
    <xdr:ext cx="313932" cy="259045"/>
    <xdr:sp macro="" textlink="">
      <xdr:nvSpPr>
        <xdr:cNvPr id="896" name="テキスト ボックス 895"/>
        <xdr:cNvSpPr txBox="1"/>
      </xdr:nvSpPr>
      <xdr:spPr>
        <a:xfrm>
          <a:off x="19388333" y="16651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48667</xdr:rowOff>
    </xdr:from>
    <xdr:to>
      <xdr:col>27</xdr:col>
      <xdr:colOff>161925</xdr:colOff>
      <xdr:row>98</xdr:row>
      <xdr:rowOff>150267</xdr:rowOff>
    </xdr:to>
    <xdr:sp macro="" textlink="">
      <xdr:nvSpPr>
        <xdr:cNvPr id="897" name="フローチャート : 判断 896"/>
        <xdr:cNvSpPr/>
      </xdr:nvSpPr>
      <xdr:spPr>
        <a:xfrm>
          <a:off x="18605500" y="168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98</xdr:row>
      <xdr:rowOff>141394</xdr:rowOff>
    </xdr:from>
    <xdr:ext cx="313932" cy="259045"/>
    <xdr:sp macro="" textlink="">
      <xdr:nvSpPr>
        <xdr:cNvPr id="898" name="テキスト ボックス 897"/>
        <xdr:cNvSpPr txBox="1"/>
      </xdr:nvSpPr>
      <xdr:spPr>
        <a:xfrm>
          <a:off x="18499333" y="16943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7" name="テキスト ボックス 90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9" name="テキスト ボックス 90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89</xdr:row>
      <xdr:rowOff>155194</xdr:rowOff>
    </xdr:from>
    <xdr:to>
      <xdr:col>27</xdr:col>
      <xdr:colOff>161925</xdr:colOff>
      <xdr:row>90</xdr:row>
      <xdr:rowOff>85344</xdr:rowOff>
    </xdr:to>
    <xdr:sp macro="" textlink="">
      <xdr:nvSpPr>
        <xdr:cNvPr id="912" name="円/楕円 911"/>
        <xdr:cNvSpPr/>
      </xdr:nvSpPr>
      <xdr:spPr>
        <a:xfrm>
          <a:off x="18605500" y="15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88</xdr:row>
      <xdr:rowOff>101871</xdr:rowOff>
    </xdr:from>
    <xdr:ext cx="469744" cy="259045"/>
    <xdr:sp macro="" textlink="">
      <xdr:nvSpPr>
        <xdr:cNvPr id="913" name="テキスト ボックス 912"/>
        <xdr:cNvSpPr txBox="1"/>
      </xdr:nvSpPr>
      <xdr:spPr>
        <a:xfrm>
          <a:off x="18421427" y="1518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全国平均、奈良県平均と比較した場合、人件費及び公債費の人口一人当たりのコストが高い割合となっている。これらの要因として分母となる人口の減及び平成</a:t>
          </a:r>
          <a:r>
            <a:rPr kumimoji="1" lang="en-US" altLang="ja-JP" sz="1300">
              <a:latin typeface="ＭＳ Ｐゴシック"/>
            </a:rPr>
            <a:t>25</a:t>
          </a:r>
          <a:r>
            <a:rPr kumimoji="1" lang="ja-JP" altLang="en-US" sz="1300">
              <a:latin typeface="ＭＳ Ｐゴシック"/>
            </a:rPr>
            <a:t>年度まで実施していた財政健全化計画の終了に伴う給与の復元、過去に実施していた地域改善対策事業等に係る地方債等が考えられる。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27,466
27,235
60.58
14,873,748
13,699,120
1,129,734
7,803,471
18,184,593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65242</xdr:rowOff>
    </xdr:from>
    <xdr:to>
      <xdr:col>6</xdr:col>
      <xdr:colOff>511175</xdr:colOff>
      <xdr:row>33</xdr:row>
      <xdr:rowOff>136108</xdr:rowOff>
    </xdr:to>
    <xdr:cxnSp macro="">
      <xdr:nvCxnSpPr>
        <xdr:cNvPr id="63" name="直線コネクタ 62"/>
        <xdr:cNvCxnSpPr/>
      </xdr:nvCxnSpPr>
      <xdr:spPr>
        <a:xfrm flipV="1">
          <a:off x="3797300" y="555164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136108</xdr:rowOff>
    </xdr:from>
    <xdr:to>
      <xdr:col>5</xdr:col>
      <xdr:colOff>358775</xdr:colOff>
      <xdr:row>34</xdr:row>
      <xdr:rowOff>10704</xdr:rowOff>
    </xdr:to>
    <xdr:cxnSp macro="">
      <xdr:nvCxnSpPr>
        <xdr:cNvPr id="66" name="直線コネクタ 65"/>
        <xdr:cNvCxnSpPr/>
      </xdr:nvCxnSpPr>
      <xdr:spPr>
        <a:xfrm flipV="1">
          <a:off x="2908300" y="5793958"/>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111615</xdr:rowOff>
    </xdr:from>
    <xdr:to>
      <xdr:col>4</xdr:col>
      <xdr:colOff>155575</xdr:colOff>
      <xdr:row>34</xdr:row>
      <xdr:rowOff>10704</xdr:rowOff>
    </xdr:to>
    <xdr:cxnSp macro="">
      <xdr:nvCxnSpPr>
        <xdr:cNvPr id="69" name="直線コネクタ 68"/>
        <xdr:cNvCxnSpPr/>
      </xdr:nvCxnSpPr>
      <xdr:spPr>
        <a:xfrm>
          <a:off x="2019300" y="5769465"/>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76345</xdr:rowOff>
    </xdr:from>
    <xdr:to>
      <xdr:col>2</xdr:col>
      <xdr:colOff>638175</xdr:colOff>
      <xdr:row>33</xdr:row>
      <xdr:rowOff>111615</xdr:rowOff>
    </xdr:to>
    <xdr:cxnSp macro="">
      <xdr:nvCxnSpPr>
        <xdr:cNvPr id="72" name="直線コネクタ 71"/>
        <xdr:cNvCxnSpPr/>
      </xdr:nvCxnSpPr>
      <xdr:spPr>
        <a:xfrm>
          <a:off x="1130300" y="5562745"/>
          <a:ext cx="889000" cy="20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14442</xdr:rowOff>
    </xdr:from>
    <xdr:to>
      <xdr:col>6</xdr:col>
      <xdr:colOff>561975</xdr:colOff>
      <xdr:row>32</xdr:row>
      <xdr:rowOff>116042</xdr:rowOff>
    </xdr:to>
    <xdr:sp macro="" textlink="">
      <xdr:nvSpPr>
        <xdr:cNvPr id="82" name="円/楕円 81"/>
        <xdr:cNvSpPr/>
      </xdr:nvSpPr>
      <xdr:spPr>
        <a:xfrm>
          <a:off x="45847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37319</xdr:rowOff>
    </xdr:from>
    <xdr:ext cx="469744" cy="259045"/>
    <xdr:sp macro="" textlink="">
      <xdr:nvSpPr>
        <xdr:cNvPr id="83" name="議会費該当値テキスト"/>
        <xdr:cNvSpPr txBox="1"/>
      </xdr:nvSpPr>
      <xdr:spPr>
        <a:xfrm>
          <a:off x="4686300" y="535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85308</xdr:rowOff>
    </xdr:from>
    <xdr:to>
      <xdr:col>5</xdr:col>
      <xdr:colOff>409575</xdr:colOff>
      <xdr:row>34</xdr:row>
      <xdr:rowOff>15458</xdr:rowOff>
    </xdr:to>
    <xdr:sp macro="" textlink="">
      <xdr:nvSpPr>
        <xdr:cNvPr id="84" name="円/楕円 83"/>
        <xdr:cNvSpPr/>
      </xdr:nvSpPr>
      <xdr:spPr>
        <a:xfrm>
          <a:off x="3746500" y="5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31985</xdr:rowOff>
    </xdr:from>
    <xdr:ext cx="469744" cy="259045"/>
    <xdr:sp macro="" textlink="">
      <xdr:nvSpPr>
        <xdr:cNvPr id="85" name="テキスト ボックス 84"/>
        <xdr:cNvSpPr txBox="1"/>
      </xdr:nvSpPr>
      <xdr:spPr>
        <a:xfrm>
          <a:off x="3562427" y="55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131354</xdr:rowOff>
    </xdr:from>
    <xdr:to>
      <xdr:col>4</xdr:col>
      <xdr:colOff>206375</xdr:colOff>
      <xdr:row>34</xdr:row>
      <xdr:rowOff>61504</xdr:rowOff>
    </xdr:to>
    <xdr:sp macro="" textlink="">
      <xdr:nvSpPr>
        <xdr:cNvPr id="86" name="円/楕円 85"/>
        <xdr:cNvSpPr/>
      </xdr:nvSpPr>
      <xdr:spPr>
        <a:xfrm>
          <a:off x="2857500" y="57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78031</xdr:rowOff>
    </xdr:from>
    <xdr:ext cx="469744" cy="259045"/>
    <xdr:sp macro="" textlink="">
      <xdr:nvSpPr>
        <xdr:cNvPr id="87" name="テキスト ボックス 86"/>
        <xdr:cNvSpPr txBox="1"/>
      </xdr:nvSpPr>
      <xdr:spPr>
        <a:xfrm>
          <a:off x="2673427" y="55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60815</xdr:rowOff>
    </xdr:from>
    <xdr:to>
      <xdr:col>3</xdr:col>
      <xdr:colOff>3175</xdr:colOff>
      <xdr:row>33</xdr:row>
      <xdr:rowOff>162415</xdr:rowOff>
    </xdr:to>
    <xdr:sp macro="" textlink="">
      <xdr:nvSpPr>
        <xdr:cNvPr id="88" name="円/楕円 87"/>
        <xdr:cNvSpPr/>
      </xdr:nvSpPr>
      <xdr:spPr>
        <a:xfrm>
          <a:off x="1968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7492</xdr:rowOff>
    </xdr:from>
    <xdr:ext cx="469744" cy="259045"/>
    <xdr:sp macro="" textlink="">
      <xdr:nvSpPr>
        <xdr:cNvPr id="89" name="テキスト ボックス 88"/>
        <xdr:cNvSpPr txBox="1"/>
      </xdr:nvSpPr>
      <xdr:spPr>
        <a:xfrm>
          <a:off x="1784427"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25545</xdr:rowOff>
    </xdr:from>
    <xdr:to>
      <xdr:col>1</xdr:col>
      <xdr:colOff>485775</xdr:colOff>
      <xdr:row>32</xdr:row>
      <xdr:rowOff>127145</xdr:rowOff>
    </xdr:to>
    <xdr:sp macro="" textlink="">
      <xdr:nvSpPr>
        <xdr:cNvPr id="90" name="円/楕円 89"/>
        <xdr:cNvSpPr/>
      </xdr:nvSpPr>
      <xdr:spPr>
        <a:xfrm>
          <a:off x="1079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143672</xdr:rowOff>
    </xdr:from>
    <xdr:ext cx="469744" cy="259045"/>
    <xdr:sp macro="" textlink="">
      <xdr:nvSpPr>
        <xdr:cNvPr id="91" name="テキスト ボックス 90"/>
        <xdr:cNvSpPr txBox="1"/>
      </xdr:nvSpPr>
      <xdr:spPr>
        <a:xfrm>
          <a:off x="895427" y="52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135948</xdr:rowOff>
    </xdr:from>
    <xdr:to>
      <xdr:col>6</xdr:col>
      <xdr:colOff>511175</xdr:colOff>
      <xdr:row>57</xdr:row>
      <xdr:rowOff>162716</xdr:rowOff>
    </xdr:to>
    <xdr:cxnSp macro="">
      <xdr:nvCxnSpPr>
        <xdr:cNvPr id="120" name="直線コネクタ 119"/>
        <xdr:cNvCxnSpPr/>
      </xdr:nvCxnSpPr>
      <xdr:spPr>
        <a:xfrm flipV="1">
          <a:off x="3797300" y="9908598"/>
          <a:ext cx="8382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149820</xdr:rowOff>
    </xdr:from>
    <xdr:to>
      <xdr:col>5</xdr:col>
      <xdr:colOff>358775</xdr:colOff>
      <xdr:row>57</xdr:row>
      <xdr:rowOff>162716</xdr:rowOff>
    </xdr:to>
    <xdr:cxnSp macro="">
      <xdr:nvCxnSpPr>
        <xdr:cNvPr id="123" name="直線コネクタ 122"/>
        <xdr:cNvCxnSpPr/>
      </xdr:nvCxnSpPr>
      <xdr:spPr>
        <a:xfrm>
          <a:off x="2908300" y="9579570"/>
          <a:ext cx="889000" cy="3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149820</xdr:rowOff>
    </xdr:from>
    <xdr:to>
      <xdr:col>4</xdr:col>
      <xdr:colOff>155575</xdr:colOff>
      <xdr:row>57</xdr:row>
      <xdr:rowOff>93893</xdr:rowOff>
    </xdr:to>
    <xdr:cxnSp macro="">
      <xdr:nvCxnSpPr>
        <xdr:cNvPr id="126" name="直線コネクタ 125"/>
        <xdr:cNvCxnSpPr/>
      </xdr:nvCxnSpPr>
      <xdr:spPr>
        <a:xfrm flipV="1">
          <a:off x="2019300" y="9579570"/>
          <a:ext cx="889000" cy="2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112426</xdr:rowOff>
    </xdr:from>
    <xdr:ext cx="534377" cy="259045"/>
    <xdr:sp macro="" textlink="">
      <xdr:nvSpPr>
        <xdr:cNvPr id="128" name="テキスト ボックス 127"/>
        <xdr:cNvSpPr txBox="1"/>
      </xdr:nvSpPr>
      <xdr:spPr>
        <a:xfrm>
          <a:off x="2641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93893</xdr:rowOff>
    </xdr:from>
    <xdr:to>
      <xdr:col>2</xdr:col>
      <xdr:colOff>638175</xdr:colOff>
      <xdr:row>57</xdr:row>
      <xdr:rowOff>135646</xdr:rowOff>
    </xdr:to>
    <xdr:cxnSp macro="">
      <xdr:nvCxnSpPr>
        <xdr:cNvPr id="129" name="直線コネクタ 128"/>
        <xdr:cNvCxnSpPr/>
      </xdr:nvCxnSpPr>
      <xdr:spPr>
        <a:xfrm flipV="1">
          <a:off x="1130300" y="9866543"/>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85148</xdr:rowOff>
    </xdr:from>
    <xdr:to>
      <xdr:col>6</xdr:col>
      <xdr:colOff>561975</xdr:colOff>
      <xdr:row>58</xdr:row>
      <xdr:rowOff>15298</xdr:rowOff>
    </xdr:to>
    <xdr:sp macro="" textlink="">
      <xdr:nvSpPr>
        <xdr:cNvPr id="139" name="円/楕円 138"/>
        <xdr:cNvSpPr/>
      </xdr:nvSpPr>
      <xdr:spPr>
        <a:xfrm>
          <a:off x="45847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111916</xdr:rowOff>
    </xdr:from>
    <xdr:to>
      <xdr:col>5</xdr:col>
      <xdr:colOff>409575</xdr:colOff>
      <xdr:row>58</xdr:row>
      <xdr:rowOff>42066</xdr:rowOff>
    </xdr:to>
    <xdr:sp macro="" textlink="">
      <xdr:nvSpPr>
        <xdr:cNvPr id="141" name="円/楕円 140"/>
        <xdr:cNvSpPr/>
      </xdr:nvSpPr>
      <xdr:spPr>
        <a:xfrm>
          <a:off x="3746500" y="9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33193</xdr:rowOff>
    </xdr:from>
    <xdr:ext cx="534377" cy="259045"/>
    <xdr:sp macro="" textlink="">
      <xdr:nvSpPr>
        <xdr:cNvPr id="142" name="テキスト ボックス 141"/>
        <xdr:cNvSpPr txBox="1"/>
      </xdr:nvSpPr>
      <xdr:spPr>
        <a:xfrm>
          <a:off x="3530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99020</xdr:rowOff>
    </xdr:from>
    <xdr:to>
      <xdr:col>4</xdr:col>
      <xdr:colOff>206375</xdr:colOff>
      <xdr:row>56</xdr:row>
      <xdr:rowOff>29170</xdr:rowOff>
    </xdr:to>
    <xdr:sp macro="" textlink="">
      <xdr:nvSpPr>
        <xdr:cNvPr id="143" name="円/楕円 142"/>
        <xdr:cNvSpPr/>
      </xdr:nvSpPr>
      <xdr:spPr>
        <a:xfrm>
          <a:off x="2857500" y="95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45697</xdr:rowOff>
    </xdr:from>
    <xdr:ext cx="599010" cy="259045"/>
    <xdr:sp macro="" textlink="">
      <xdr:nvSpPr>
        <xdr:cNvPr id="144" name="テキスト ボックス 143"/>
        <xdr:cNvSpPr txBox="1"/>
      </xdr:nvSpPr>
      <xdr:spPr>
        <a:xfrm>
          <a:off x="2608794"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43093</xdr:rowOff>
    </xdr:from>
    <xdr:to>
      <xdr:col>3</xdr:col>
      <xdr:colOff>3175</xdr:colOff>
      <xdr:row>57</xdr:row>
      <xdr:rowOff>144693</xdr:rowOff>
    </xdr:to>
    <xdr:sp macro="" textlink="">
      <xdr:nvSpPr>
        <xdr:cNvPr id="145" name="円/楕円 144"/>
        <xdr:cNvSpPr/>
      </xdr:nvSpPr>
      <xdr:spPr>
        <a:xfrm>
          <a:off x="1968500" y="98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135820</xdr:rowOff>
    </xdr:from>
    <xdr:ext cx="534377" cy="259045"/>
    <xdr:sp macro="" textlink="">
      <xdr:nvSpPr>
        <xdr:cNvPr id="146" name="テキスト ボックス 145"/>
        <xdr:cNvSpPr txBox="1"/>
      </xdr:nvSpPr>
      <xdr:spPr>
        <a:xfrm>
          <a:off x="1752111" y="99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84846</xdr:rowOff>
    </xdr:from>
    <xdr:to>
      <xdr:col>1</xdr:col>
      <xdr:colOff>485775</xdr:colOff>
      <xdr:row>58</xdr:row>
      <xdr:rowOff>14996</xdr:rowOff>
    </xdr:to>
    <xdr:sp macro="" textlink="">
      <xdr:nvSpPr>
        <xdr:cNvPr id="147" name="円/楕円 146"/>
        <xdr:cNvSpPr/>
      </xdr:nvSpPr>
      <xdr:spPr>
        <a:xfrm>
          <a:off x="1079500" y="98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6123</xdr:rowOff>
    </xdr:from>
    <xdr:ext cx="534377" cy="259045"/>
    <xdr:sp macro="" textlink="">
      <xdr:nvSpPr>
        <xdr:cNvPr id="148" name="テキスト ボックス 147"/>
        <xdr:cNvSpPr txBox="1"/>
      </xdr:nvSpPr>
      <xdr:spPr>
        <a:xfrm>
          <a:off x="863111" y="99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82981</xdr:rowOff>
    </xdr:from>
    <xdr:to>
      <xdr:col>6</xdr:col>
      <xdr:colOff>511175</xdr:colOff>
      <xdr:row>77</xdr:row>
      <xdr:rowOff>91377</xdr:rowOff>
    </xdr:to>
    <xdr:cxnSp macro="">
      <xdr:nvCxnSpPr>
        <xdr:cNvPr id="178" name="直線コネクタ 177"/>
        <xdr:cNvCxnSpPr/>
      </xdr:nvCxnSpPr>
      <xdr:spPr>
        <a:xfrm flipV="1">
          <a:off x="3797300" y="13284631"/>
          <a:ext cx="838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91377</xdr:rowOff>
    </xdr:from>
    <xdr:to>
      <xdr:col>5</xdr:col>
      <xdr:colOff>358775</xdr:colOff>
      <xdr:row>77</xdr:row>
      <xdr:rowOff>149876</xdr:rowOff>
    </xdr:to>
    <xdr:cxnSp macro="">
      <xdr:nvCxnSpPr>
        <xdr:cNvPr id="181" name="直線コネクタ 180"/>
        <xdr:cNvCxnSpPr/>
      </xdr:nvCxnSpPr>
      <xdr:spPr>
        <a:xfrm flipV="1">
          <a:off x="2908300" y="13293027"/>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149876</xdr:rowOff>
    </xdr:from>
    <xdr:to>
      <xdr:col>4</xdr:col>
      <xdr:colOff>155575</xdr:colOff>
      <xdr:row>77</xdr:row>
      <xdr:rowOff>169410</xdr:rowOff>
    </xdr:to>
    <xdr:cxnSp macro="">
      <xdr:nvCxnSpPr>
        <xdr:cNvPr id="184" name="直線コネクタ 183"/>
        <xdr:cNvCxnSpPr/>
      </xdr:nvCxnSpPr>
      <xdr:spPr>
        <a:xfrm flipV="1">
          <a:off x="2019300" y="1335152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39099</xdr:rowOff>
    </xdr:from>
    <xdr:ext cx="599010" cy="259045"/>
    <xdr:sp macro="" textlink="">
      <xdr:nvSpPr>
        <xdr:cNvPr id="186" name="テキスト ボックス 185"/>
        <xdr:cNvSpPr txBox="1"/>
      </xdr:nvSpPr>
      <xdr:spPr>
        <a:xfrm>
          <a:off x="2608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169410</xdr:rowOff>
    </xdr:from>
    <xdr:to>
      <xdr:col>2</xdr:col>
      <xdr:colOff>638175</xdr:colOff>
      <xdr:row>78</xdr:row>
      <xdr:rowOff>9162</xdr:rowOff>
    </xdr:to>
    <xdr:cxnSp macro="">
      <xdr:nvCxnSpPr>
        <xdr:cNvPr id="187" name="直線コネクタ 186"/>
        <xdr:cNvCxnSpPr/>
      </xdr:nvCxnSpPr>
      <xdr:spPr>
        <a:xfrm flipV="1">
          <a:off x="1130300" y="1337106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49176</xdr:rowOff>
    </xdr:from>
    <xdr:ext cx="599010" cy="259045"/>
    <xdr:sp macro="" textlink="">
      <xdr:nvSpPr>
        <xdr:cNvPr id="189" name="テキスト ボックス 188"/>
        <xdr:cNvSpPr txBox="1"/>
      </xdr:nvSpPr>
      <xdr:spPr>
        <a:xfrm>
          <a:off x="1719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32181</xdr:rowOff>
    </xdr:from>
    <xdr:to>
      <xdr:col>6</xdr:col>
      <xdr:colOff>561975</xdr:colOff>
      <xdr:row>77</xdr:row>
      <xdr:rowOff>133781</xdr:rowOff>
    </xdr:to>
    <xdr:sp macro="" textlink="">
      <xdr:nvSpPr>
        <xdr:cNvPr id="197" name="円/楕円 196"/>
        <xdr:cNvSpPr/>
      </xdr:nvSpPr>
      <xdr:spPr>
        <a:xfrm>
          <a:off x="4584700" y="13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55058</xdr:rowOff>
    </xdr:from>
    <xdr:ext cx="599010" cy="259045"/>
    <xdr:sp macro="" textlink="">
      <xdr:nvSpPr>
        <xdr:cNvPr id="198" name="民生費該当値テキスト"/>
        <xdr:cNvSpPr txBox="1"/>
      </xdr:nvSpPr>
      <xdr:spPr>
        <a:xfrm>
          <a:off x="4686300" y="1308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40577</xdr:rowOff>
    </xdr:from>
    <xdr:to>
      <xdr:col>5</xdr:col>
      <xdr:colOff>409575</xdr:colOff>
      <xdr:row>77</xdr:row>
      <xdr:rowOff>142177</xdr:rowOff>
    </xdr:to>
    <xdr:sp macro="" textlink="">
      <xdr:nvSpPr>
        <xdr:cNvPr id="199" name="円/楕円 198"/>
        <xdr:cNvSpPr/>
      </xdr:nvSpPr>
      <xdr:spPr>
        <a:xfrm>
          <a:off x="3746500" y="132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158704</xdr:rowOff>
    </xdr:from>
    <xdr:ext cx="599010" cy="259045"/>
    <xdr:sp macro="" textlink="">
      <xdr:nvSpPr>
        <xdr:cNvPr id="200" name="テキスト ボックス 199"/>
        <xdr:cNvSpPr txBox="1"/>
      </xdr:nvSpPr>
      <xdr:spPr>
        <a:xfrm>
          <a:off x="3497794" y="1301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99076</xdr:rowOff>
    </xdr:from>
    <xdr:to>
      <xdr:col>4</xdr:col>
      <xdr:colOff>206375</xdr:colOff>
      <xdr:row>78</xdr:row>
      <xdr:rowOff>29226</xdr:rowOff>
    </xdr:to>
    <xdr:sp macro="" textlink="">
      <xdr:nvSpPr>
        <xdr:cNvPr id="201" name="円/楕円 200"/>
        <xdr:cNvSpPr/>
      </xdr:nvSpPr>
      <xdr:spPr>
        <a:xfrm>
          <a:off x="2857500" y="133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45753</xdr:rowOff>
    </xdr:from>
    <xdr:ext cx="599010" cy="259045"/>
    <xdr:sp macro="" textlink="">
      <xdr:nvSpPr>
        <xdr:cNvPr id="202" name="テキスト ボックス 201"/>
        <xdr:cNvSpPr txBox="1"/>
      </xdr:nvSpPr>
      <xdr:spPr>
        <a:xfrm>
          <a:off x="2608794" y="1307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118610</xdr:rowOff>
    </xdr:from>
    <xdr:to>
      <xdr:col>3</xdr:col>
      <xdr:colOff>3175</xdr:colOff>
      <xdr:row>78</xdr:row>
      <xdr:rowOff>48760</xdr:rowOff>
    </xdr:to>
    <xdr:sp macro="" textlink="">
      <xdr:nvSpPr>
        <xdr:cNvPr id="203" name="円/楕円 202"/>
        <xdr:cNvSpPr/>
      </xdr:nvSpPr>
      <xdr:spPr>
        <a:xfrm>
          <a:off x="1968500" y="13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65287</xdr:rowOff>
    </xdr:from>
    <xdr:ext cx="599010" cy="259045"/>
    <xdr:sp macro="" textlink="">
      <xdr:nvSpPr>
        <xdr:cNvPr id="204" name="テキスト ボックス 203"/>
        <xdr:cNvSpPr txBox="1"/>
      </xdr:nvSpPr>
      <xdr:spPr>
        <a:xfrm>
          <a:off x="1719794" y="1309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129812</xdr:rowOff>
    </xdr:from>
    <xdr:to>
      <xdr:col>1</xdr:col>
      <xdr:colOff>485775</xdr:colOff>
      <xdr:row>78</xdr:row>
      <xdr:rowOff>59962</xdr:rowOff>
    </xdr:to>
    <xdr:sp macro="" textlink="">
      <xdr:nvSpPr>
        <xdr:cNvPr id="205" name="円/楕円 204"/>
        <xdr:cNvSpPr/>
      </xdr:nvSpPr>
      <xdr:spPr>
        <a:xfrm>
          <a:off x="1079500" y="133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51089</xdr:rowOff>
    </xdr:from>
    <xdr:ext cx="599010" cy="259045"/>
    <xdr:sp macro="" textlink="">
      <xdr:nvSpPr>
        <xdr:cNvPr id="206" name="テキスト ボックス 205"/>
        <xdr:cNvSpPr txBox="1"/>
      </xdr:nvSpPr>
      <xdr:spPr>
        <a:xfrm>
          <a:off x="830794" y="1342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68001</xdr:rowOff>
    </xdr:from>
    <xdr:to>
      <xdr:col>6</xdr:col>
      <xdr:colOff>511175</xdr:colOff>
      <xdr:row>96</xdr:row>
      <xdr:rowOff>10345</xdr:rowOff>
    </xdr:to>
    <xdr:cxnSp macro="">
      <xdr:nvCxnSpPr>
        <xdr:cNvPr id="238" name="直線コネクタ 237"/>
        <xdr:cNvCxnSpPr/>
      </xdr:nvCxnSpPr>
      <xdr:spPr>
        <a:xfrm>
          <a:off x="3797300" y="16355751"/>
          <a:ext cx="838200" cy="1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68001</xdr:rowOff>
    </xdr:from>
    <xdr:to>
      <xdr:col>5</xdr:col>
      <xdr:colOff>358775</xdr:colOff>
      <xdr:row>95</xdr:row>
      <xdr:rowOff>125168</xdr:rowOff>
    </xdr:to>
    <xdr:cxnSp macro="">
      <xdr:nvCxnSpPr>
        <xdr:cNvPr id="241" name="直線コネクタ 240"/>
        <xdr:cNvCxnSpPr/>
      </xdr:nvCxnSpPr>
      <xdr:spPr>
        <a:xfrm flipV="1">
          <a:off x="2908300" y="16355751"/>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125168</xdr:rowOff>
    </xdr:from>
    <xdr:to>
      <xdr:col>4</xdr:col>
      <xdr:colOff>155575</xdr:colOff>
      <xdr:row>97</xdr:row>
      <xdr:rowOff>120236</xdr:rowOff>
    </xdr:to>
    <xdr:cxnSp macro="">
      <xdr:nvCxnSpPr>
        <xdr:cNvPr id="244" name="直線コネクタ 243"/>
        <xdr:cNvCxnSpPr/>
      </xdr:nvCxnSpPr>
      <xdr:spPr>
        <a:xfrm flipV="1">
          <a:off x="2019300" y="16412918"/>
          <a:ext cx="889000" cy="33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46786</xdr:rowOff>
    </xdr:from>
    <xdr:ext cx="534377" cy="259045"/>
    <xdr:sp macro="" textlink="">
      <xdr:nvSpPr>
        <xdr:cNvPr id="246" name="テキスト ボックス 245"/>
        <xdr:cNvSpPr txBox="1"/>
      </xdr:nvSpPr>
      <xdr:spPr>
        <a:xfrm>
          <a:off x="2641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120236</xdr:rowOff>
    </xdr:from>
    <xdr:to>
      <xdr:col>2</xdr:col>
      <xdr:colOff>638175</xdr:colOff>
      <xdr:row>97</xdr:row>
      <xdr:rowOff>137823</xdr:rowOff>
    </xdr:to>
    <xdr:cxnSp macro="">
      <xdr:nvCxnSpPr>
        <xdr:cNvPr id="247" name="直線コネクタ 246"/>
        <xdr:cNvCxnSpPr/>
      </xdr:nvCxnSpPr>
      <xdr:spPr>
        <a:xfrm flipV="1">
          <a:off x="1130300" y="16750886"/>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130995</xdr:rowOff>
    </xdr:from>
    <xdr:to>
      <xdr:col>6</xdr:col>
      <xdr:colOff>561975</xdr:colOff>
      <xdr:row>96</xdr:row>
      <xdr:rowOff>61145</xdr:rowOff>
    </xdr:to>
    <xdr:sp macro="" textlink="">
      <xdr:nvSpPr>
        <xdr:cNvPr id="257" name="円/楕円 256"/>
        <xdr:cNvSpPr/>
      </xdr:nvSpPr>
      <xdr:spPr>
        <a:xfrm>
          <a:off x="4584700" y="164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153872</xdr:rowOff>
    </xdr:from>
    <xdr:ext cx="534377" cy="259045"/>
    <xdr:sp macro="" textlink="">
      <xdr:nvSpPr>
        <xdr:cNvPr id="258" name="衛生費該当値テキスト"/>
        <xdr:cNvSpPr txBox="1"/>
      </xdr:nvSpPr>
      <xdr:spPr>
        <a:xfrm>
          <a:off x="4686300" y="162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17201</xdr:rowOff>
    </xdr:from>
    <xdr:to>
      <xdr:col>5</xdr:col>
      <xdr:colOff>409575</xdr:colOff>
      <xdr:row>95</xdr:row>
      <xdr:rowOff>118801</xdr:rowOff>
    </xdr:to>
    <xdr:sp macro="" textlink="">
      <xdr:nvSpPr>
        <xdr:cNvPr id="259" name="円/楕円 258"/>
        <xdr:cNvSpPr/>
      </xdr:nvSpPr>
      <xdr:spPr>
        <a:xfrm>
          <a:off x="3746500" y="163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135328</xdr:rowOff>
    </xdr:from>
    <xdr:ext cx="534377" cy="259045"/>
    <xdr:sp macro="" textlink="">
      <xdr:nvSpPr>
        <xdr:cNvPr id="260" name="テキスト ボックス 259"/>
        <xdr:cNvSpPr txBox="1"/>
      </xdr:nvSpPr>
      <xdr:spPr>
        <a:xfrm>
          <a:off x="3530111" y="160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74368</xdr:rowOff>
    </xdr:from>
    <xdr:to>
      <xdr:col>4</xdr:col>
      <xdr:colOff>206375</xdr:colOff>
      <xdr:row>96</xdr:row>
      <xdr:rowOff>4518</xdr:rowOff>
    </xdr:to>
    <xdr:sp macro="" textlink="">
      <xdr:nvSpPr>
        <xdr:cNvPr id="261" name="円/楕円 260"/>
        <xdr:cNvSpPr/>
      </xdr:nvSpPr>
      <xdr:spPr>
        <a:xfrm>
          <a:off x="2857500" y="16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21045</xdr:rowOff>
    </xdr:from>
    <xdr:ext cx="534377" cy="259045"/>
    <xdr:sp macro="" textlink="">
      <xdr:nvSpPr>
        <xdr:cNvPr id="262" name="テキスト ボックス 261"/>
        <xdr:cNvSpPr txBox="1"/>
      </xdr:nvSpPr>
      <xdr:spPr>
        <a:xfrm>
          <a:off x="2641111" y="161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69436</xdr:rowOff>
    </xdr:from>
    <xdr:to>
      <xdr:col>3</xdr:col>
      <xdr:colOff>3175</xdr:colOff>
      <xdr:row>97</xdr:row>
      <xdr:rowOff>171036</xdr:rowOff>
    </xdr:to>
    <xdr:sp macro="" textlink="">
      <xdr:nvSpPr>
        <xdr:cNvPr id="263" name="円/楕円 262"/>
        <xdr:cNvSpPr/>
      </xdr:nvSpPr>
      <xdr:spPr>
        <a:xfrm>
          <a:off x="1968500" y="167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162163</xdr:rowOff>
    </xdr:from>
    <xdr:ext cx="534377" cy="259045"/>
    <xdr:sp macro="" textlink="">
      <xdr:nvSpPr>
        <xdr:cNvPr id="264" name="テキスト ボックス 263"/>
        <xdr:cNvSpPr txBox="1"/>
      </xdr:nvSpPr>
      <xdr:spPr>
        <a:xfrm>
          <a:off x="1752111" y="1679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87023</xdr:rowOff>
    </xdr:from>
    <xdr:to>
      <xdr:col>1</xdr:col>
      <xdr:colOff>485775</xdr:colOff>
      <xdr:row>98</xdr:row>
      <xdr:rowOff>17173</xdr:rowOff>
    </xdr:to>
    <xdr:sp macro="" textlink="">
      <xdr:nvSpPr>
        <xdr:cNvPr id="265" name="円/楕円 264"/>
        <xdr:cNvSpPr/>
      </xdr:nvSpPr>
      <xdr:spPr>
        <a:xfrm>
          <a:off x="1079500" y="167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8300</xdr:rowOff>
    </xdr:from>
    <xdr:ext cx="534377" cy="259045"/>
    <xdr:sp macro="" textlink="">
      <xdr:nvSpPr>
        <xdr:cNvPr id="266" name="テキスト ボックス 265"/>
        <xdr:cNvSpPr txBox="1"/>
      </xdr:nvSpPr>
      <xdr:spPr>
        <a:xfrm>
          <a:off x="863111"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99123</xdr:rowOff>
    </xdr:from>
    <xdr:to>
      <xdr:col>14</xdr:col>
      <xdr:colOff>28575</xdr:colOff>
      <xdr:row>39</xdr:row>
      <xdr:rowOff>44450</xdr:rowOff>
    </xdr:to>
    <xdr:cxnSp macro="">
      <xdr:nvCxnSpPr>
        <xdr:cNvPr id="298" name="直線コネクタ 297"/>
        <xdr:cNvCxnSpPr/>
      </xdr:nvCxnSpPr>
      <xdr:spPr>
        <a:xfrm>
          <a:off x="8750300" y="6442773"/>
          <a:ext cx="889000" cy="2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27686</xdr:rowOff>
    </xdr:from>
    <xdr:to>
      <xdr:col>12</xdr:col>
      <xdr:colOff>511175</xdr:colOff>
      <xdr:row>37</xdr:row>
      <xdr:rowOff>99123</xdr:rowOff>
    </xdr:to>
    <xdr:cxnSp macro="">
      <xdr:nvCxnSpPr>
        <xdr:cNvPr id="301" name="直線コネクタ 300"/>
        <xdr:cNvCxnSpPr/>
      </xdr:nvCxnSpPr>
      <xdr:spPr>
        <a:xfrm>
          <a:off x="7861300" y="6371336"/>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142939</xdr:rowOff>
    </xdr:from>
    <xdr:to>
      <xdr:col>11</xdr:col>
      <xdr:colOff>307975</xdr:colOff>
      <xdr:row>37</xdr:row>
      <xdr:rowOff>27686</xdr:rowOff>
    </xdr:to>
    <xdr:cxnSp macro="">
      <xdr:nvCxnSpPr>
        <xdr:cNvPr id="304" name="直線コネクタ 303"/>
        <xdr:cNvCxnSpPr/>
      </xdr:nvCxnSpPr>
      <xdr:spPr>
        <a:xfrm>
          <a:off x="6972300" y="5800789"/>
          <a:ext cx="889000" cy="57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116286</xdr:rowOff>
    </xdr:from>
    <xdr:ext cx="469744" cy="259045"/>
    <xdr:sp macro="" textlink="">
      <xdr:nvSpPr>
        <xdr:cNvPr id="308" name="テキスト ボックス 307"/>
        <xdr:cNvSpPr txBox="1"/>
      </xdr:nvSpPr>
      <xdr:spPr>
        <a:xfrm>
          <a:off x="6737427" y="594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48323</xdr:rowOff>
    </xdr:from>
    <xdr:to>
      <xdr:col>12</xdr:col>
      <xdr:colOff>561975</xdr:colOff>
      <xdr:row>37</xdr:row>
      <xdr:rowOff>149923</xdr:rowOff>
    </xdr:to>
    <xdr:sp macro="" textlink="">
      <xdr:nvSpPr>
        <xdr:cNvPr id="318" name="円/楕円 317"/>
        <xdr:cNvSpPr/>
      </xdr:nvSpPr>
      <xdr:spPr>
        <a:xfrm>
          <a:off x="86995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141050</xdr:rowOff>
    </xdr:from>
    <xdr:ext cx="469744" cy="259045"/>
    <xdr:sp macro="" textlink="">
      <xdr:nvSpPr>
        <xdr:cNvPr id="319" name="テキスト ボックス 318"/>
        <xdr:cNvSpPr txBox="1"/>
      </xdr:nvSpPr>
      <xdr:spPr>
        <a:xfrm>
          <a:off x="8515427" y="64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148336</xdr:rowOff>
    </xdr:from>
    <xdr:to>
      <xdr:col>11</xdr:col>
      <xdr:colOff>358775</xdr:colOff>
      <xdr:row>37</xdr:row>
      <xdr:rowOff>78486</xdr:rowOff>
    </xdr:to>
    <xdr:sp macro="" textlink="">
      <xdr:nvSpPr>
        <xdr:cNvPr id="320" name="円/楕円 319"/>
        <xdr:cNvSpPr/>
      </xdr:nvSpPr>
      <xdr:spPr>
        <a:xfrm>
          <a:off x="7810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69613</xdr:rowOff>
    </xdr:from>
    <xdr:ext cx="469744" cy="259045"/>
    <xdr:sp macro="" textlink="">
      <xdr:nvSpPr>
        <xdr:cNvPr id="321" name="テキスト ボックス 320"/>
        <xdr:cNvSpPr txBox="1"/>
      </xdr:nvSpPr>
      <xdr:spPr>
        <a:xfrm>
          <a:off x="7626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92139</xdr:rowOff>
    </xdr:from>
    <xdr:to>
      <xdr:col>10</xdr:col>
      <xdr:colOff>155575</xdr:colOff>
      <xdr:row>34</xdr:row>
      <xdr:rowOff>22289</xdr:rowOff>
    </xdr:to>
    <xdr:sp macro="" textlink="">
      <xdr:nvSpPr>
        <xdr:cNvPr id="322" name="円/楕円 321"/>
        <xdr:cNvSpPr/>
      </xdr:nvSpPr>
      <xdr:spPr>
        <a:xfrm>
          <a:off x="6921500" y="57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38816</xdr:rowOff>
    </xdr:from>
    <xdr:ext cx="469744" cy="259045"/>
    <xdr:sp macro="" textlink="">
      <xdr:nvSpPr>
        <xdr:cNvPr id="323" name="テキスト ボックス 322"/>
        <xdr:cNvSpPr txBox="1"/>
      </xdr:nvSpPr>
      <xdr:spPr>
        <a:xfrm>
          <a:off x="6737427" y="55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112144</xdr:rowOff>
    </xdr:from>
    <xdr:to>
      <xdr:col>15</xdr:col>
      <xdr:colOff>180975</xdr:colOff>
      <xdr:row>58</xdr:row>
      <xdr:rowOff>124640</xdr:rowOff>
    </xdr:to>
    <xdr:cxnSp macro="">
      <xdr:nvCxnSpPr>
        <xdr:cNvPr id="350" name="直線コネクタ 349"/>
        <xdr:cNvCxnSpPr/>
      </xdr:nvCxnSpPr>
      <xdr:spPr>
        <a:xfrm flipV="1">
          <a:off x="9639300" y="10056244"/>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124123</xdr:rowOff>
    </xdr:from>
    <xdr:to>
      <xdr:col>14</xdr:col>
      <xdr:colOff>28575</xdr:colOff>
      <xdr:row>58</xdr:row>
      <xdr:rowOff>124640</xdr:rowOff>
    </xdr:to>
    <xdr:cxnSp macro="">
      <xdr:nvCxnSpPr>
        <xdr:cNvPr id="353" name="直線コネクタ 352"/>
        <xdr:cNvCxnSpPr/>
      </xdr:nvCxnSpPr>
      <xdr:spPr>
        <a:xfrm>
          <a:off x="8750300" y="10068223"/>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122770</xdr:rowOff>
    </xdr:from>
    <xdr:to>
      <xdr:col>12</xdr:col>
      <xdr:colOff>511175</xdr:colOff>
      <xdr:row>58</xdr:row>
      <xdr:rowOff>124123</xdr:rowOff>
    </xdr:to>
    <xdr:cxnSp macro="">
      <xdr:nvCxnSpPr>
        <xdr:cNvPr id="356" name="直線コネクタ 355"/>
        <xdr:cNvCxnSpPr/>
      </xdr:nvCxnSpPr>
      <xdr:spPr>
        <a:xfrm>
          <a:off x="7861300" y="10066870"/>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122770</xdr:rowOff>
    </xdr:from>
    <xdr:to>
      <xdr:col>11</xdr:col>
      <xdr:colOff>307975</xdr:colOff>
      <xdr:row>58</xdr:row>
      <xdr:rowOff>123830</xdr:rowOff>
    </xdr:to>
    <xdr:cxnSp macro="">
      <xdr:nvCxnSpPr>
        <xdr:cNvPr id="359" name="直線コネクタ 358"/>
        <xdr:cNvCxnSpPr/>
      </xdr:nvCxnSpPr>
      <xdr:spPr>
        <a:xfrm flipV="1">
          <a:off x="6972300" y="1006687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61344</xdr:rowOff>
    </xdr:from>
    <xdr:to>
      <xdr:col>15</xdr:col>
      <xdr:colOff>231775</xdr:colOff>
      <xdr:row>58</xdr:row>
      <xdr:rowOff>162944</xdr:rowOff>
    </xdr:to>
    <xdr:sp macro="" textlink="">
      <xdr:nvSpPr>
        <xdr:cNvPr id="369" name="円/楕円 368"/>
        <xdr:cNvSpPr/>
      </xdr:nvSpPr>
      <xdr:spPr>
        <a:xfrm>
          <a:off x="10426700" y="100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147721</xdr:rowOff>
    </xdr:from>
    <xdr:ext cx="469744" cy="259045"/>
    <xdr:sp macro="" textlink="">
      <xdr:nvSpPr>
        <xdr:cNvPr id="370" name="農林水産業費該当値テキスト"/>
        <xdr:cNvSpPr txBox="1"/>
      </xdr:nvSpPr>
      <xdr:spPr>
        <a:xfrm>
          <a:off x="10528300" y="992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73840</xdr:rowOff>
    </xdr:from>
    <xdr:to>
      <xdr:col>14</xdr:col>
      <xdr:colOff>79375</xdr:colOff>
      <xdr:row>59</xdr:row>
      <xdr:rowOff>3990</xdr:rowOff>
    </xdr:to>
    <xdr:sp macro="" textlink="">
      <xdr:nvSpPr>
        <xdr:cNvPr id="371" name="円/楕円 370"/>
        <xdr:cNvSpPr/>
      </xdr:nvSpPr>
      <xdr:spPr>
        <a:xfrm>
          <a:off x="9588500" y="10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166567</xdr:rowOff>
    </xdr:from>
    <xdr:ext cx="469744" cy="259045"/>
    <xdr:sp macro="" textlink="">
      <xdr:nvSpPr>
        <xdr:cNvPr id="372" name="テキスト ボックス 371"/>
        <xdr:cNvSpPr txBox="1"/>
      </xdr:nvSpPr>
      <xdr:spPr>
        <a:xfrm>
          <a:off x="9404427" y="101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73323</xdr:rowOff>
    </xdr:from>
    <xdr:to>
      <xdr:col>12</xdr:col>
      <xdr:colOff>561975</xdr:colOff>
      <xdr:row>59</xdr:row>
      <xdr:rowOff>3473</xdr:rowOff>
    </xdr:to>
    <xdr:sp macro="" textlink="">
      <xdr:nvSpPr>
        <xdr:cNvPr id="373" name="円/楕円 372"/>
        <xdr:cNvSpPr/>
      </xdr:nvSpPr>
      <xdr:spPr>
        <a:xfrm>
          <a:off x="8699500" y="100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166050</xdr:rowOff>
    </xdr:from>
    <xdr:ext cx="469744" cy="259045"/>
    <xdr:sp macro="" textlink="">
      <xdr:nvSpPr>
        <xdr:cNvPr id="374" name="テキスト ボックス 373"/>
        <xdr:cNvSpPr txBox="1"/>
      </xdr:nvSpPr>
      <xdr:spPr>
        <a:xfrm>
          <a:off x="8515427" y="101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71970</xdr:rowOff>
    </xdr:from>
    <xdr:to>
      <xdr:col>11</xdr:col>
      <xdr:colOff>358775</xdr:colOff>
      <xdr:row>59</xdr:row>
      <xdr:rowOff>2120</xdr:rowOff>
    </xdr:to>
    <xdr:sp macro="" textlink="">
      <xdr:nvSpPr>
        <xdr:cNvPr id="375" name="円/楕円 374"/>
        <xdr:cNvSpPr/>
      </xdr:nvSpPr>
      <xdr:spPr>
        <a:xfrm>
          <a:off x="7810500" y="100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164697</xdr:rowOff>
    </xdr:from>
    <xdr:ext cx="469744" cy="259045"/>
    <xdr:sp macro="" textlink="">
      <xdr:nvSpPr>
        <xdr:cNvPr id="376" name="テキスト ボックス 375"/>
        <xdr:cNvSpPr txBox="1"/>
      </xdr:nvSpPr>
      <xdr:spPr>
        <a:xfrm>
          <a:off x="7626427" y="1010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73030</xdr:rowOff>
    </xdr:from>
    <xdr:to>
      <xdr:col>10</xdr:col>
      <xdr:colOff>155575</xdr:colOff>
      <xdr:row>59</xdr:row>
      <xdr:rowOff>3180</xdr:rowOff>
    </xdr:to>
    <xdr:sp macro="" textlink="">
      <xdr:nvSpPr>
        <xdr:cNvPr id="377" name="円/楕円 376"/>
        <xdr:cNvSpPr/>
      </xdr:nvSpPr>
      <xdr:spPr>
        <a:xfrm>
          <a:off x="6921500" y="100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165757</xdr:rowOff>
    </xdr:from>
    <xdr:ext cx="469744" cy="259045"/>
    <xdr:sp macro="" textlink="">
      <xdr:nvSpPr>
        <xdr:cNvPr id="378" name="テキスト ボックス 377"/>
        <xdr:cNvSpPr txBox="1"/>
      </xdr:nvSpPr>
      <xdr:spPr>
        <a:xfrm>
          <a:off x="6737427" y="1010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171442</xdr:rowOff>
    </xdr:from>
    <xdr:to>
      <xdr:col>15</xdr:col>
      <xdr:colOff>180975</xdr:colOff>
      <xdr:row>77</xdr:row>
      <xdr:rowOff>136075</xdr:rowOff>
    </xdr:to>
    <xdr:cxnSp macro="">
      <xdr:nvCxnSpPr>
        <xdr:cNvPr id="409" name="直線コネクタ 408"/>
        <xdr:cNvCxnSpPr/>
      </xdr:nvCxnSpPr>
      <xdr:spPr>
        <a:xfrm>
          <a:off x="9639300" y="13201642"/>
          <a:ext cx="838200" cy="1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171442</xdr:rowOff>
    </xdr:from>
    <xdr:to>
      <xdr:col>14</xdr:col>
      <xdr:colOff>28575</xdr:colOff>
      <xdr:row>78</xdr:row>
      <xdr:rowOff>156584</xdr:rowOff>
    </xdr:to>
    <xdr:cxnSp macro="">
      <xdr:nvCxnSpPr>
        <xdr:cNvPr id="412" name="直線コネクタ 411"/>
        <xdr:cNvCxnSpPr/>
      </xdr:nvCxnSpPr>
      <xdr:spPr>
        <a:xfrm flipV="1">
          <a:off x="8750300" y="1320164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156584</xdr:rowOff>
    </xdr:from>
    <xdr:to>
      <xdr:col>12</xdr:col>
      <xdr:colOff>511175</xdr:colOff>
      <xdr:row>79</xdr:row>
      <xdr:rowOff>124</xdr:rowOff>
    </xdr:to>
    <xdr:cxnSp macro="">
      <xdr:nvCxnSpPr>
        <xdr:cNvPr id="415" name="直線コネクタ 414"/>
        <xdr:cNvCxnSpPr/>
      </xdr:nvCxnSpPr>
      <xdr:spPr>
        <a:xfrm flipV="1">
          <a:off x="7861300" y="13529684"/>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161906</xdr:rowOff>
    </xdr:from>
    <xdr:to>
      <xdr:col>11</xdr:col>
      <xdr:colOff>307975</xdr:colOff>
      <xdr:row>79</xdr:row>
      <xdr:rowOff>124</xdr:rowOff>
    </xdr:to>
    <xdr:cxnSp macro="">
      <xdr:nvCxnSpPr>
        <xdr:cNvPr id="418" name="直線コネクタ 417"/>
        <xdr:cNvCxnSpPr/>
      </xdr:nvCxnSpPr>
      <xdr:spPr>
        <a:xfrm>
          <a:off x="6972300" y="13535006"/>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85275</xdr:rowOff>
    </xdr:from>
    <xdr:to>
      <xdr:col>15</xdr:col>
      <xdr:colOff>231775</xdr:colOff>
      <xdr:row>78</xdr:row>
      <xdr:rowOff>15425</xdr:rowOff>
    </xdr:to>
    <xdr:sp macro="" textlink="">
      <xdr:nvSpPr>
        <xdr:cNvPr id="428" name="円/楕円 427"/>
        <xdr:cNvSpPr/>
      </xdr:nvSpPr>
      <xdr:spPr>
        <a:xfrm>
          <a:off x="104267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63702</xdr:rowOff>
    </xdr:from>
    <xdr:ext cx="469744" cy="259045"/>
    <xdr:sp macro="" textlink="">
      <xdr:nvSpPr>
        <xdr:cNvPr id="429" name="商工費該当値テキスト"/>
        <xdr:cNvSpPr txBox="1"/>
      </xdr:nvSpPr>
      <xdr:spPr>
        <a:xfrm>
          <a:off x="10528300" y="1326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120642</xdr:rowOff>
    </xdr:from>
    <xdr:to>
      <xdr:col>14</xdr:col>
      <xdr:colOff>79375</xdr:colOff>
      <xdr:row>77</xdr:row>
      <xdr:rowOff>50792</xdr:rowOff>
    </xdr:to>
    <xdr:sp macro="" textlink="">
      <xdr:nvSpPr>
        <xdr:cNvPr id="430" name="円/楕円 429"/>
        <xdr:cNvSpPr/>
      </xdr:nvSpPr>
      <xdr:spPr>
        <a:xfrm>
          <a:off x="9588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41919</xdr:rowOff>
    </xdr:from>
    <xdr:ext cx="534377" cy="259045"/>
    <xdr:sp macro="" textlink="">
      <xdr:nvSpPr>
        <xdr:cNvPr id="431" name="テキスト ボックス 430"/>
        <xdr:cNvSpPr txBox="1"/>
      </xdr:nvSpPr>
      <xdr:spPr>
        <a:xfrm>
          <a:off x="9372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105784</xdr:rowOff>
    </xdr:from>
    <xdr:to>
      <xdr:col>12</xdr:col>
      <xdr:colOff>561975</xdr:colOff>
      <xdr:row>79</xdr:row>
      <xdr:rowOff>35934</xdr:rowOff>
    </xdr:to>
    <xdr:sp macro="" textlink="">
      <xdr:nvSpPr>
        <xdr:cNvPr id="432" name="円/楕円 431"/>
        <xdr:cNvSpPr/>
      </xdr:nvSpPr>
      <xdr:spPr>
        <a:xfrm>
          <a:off x="8699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27061</xdr:rowOff>
    </xdr:from>
    <xdr:ext cx="469744" cy="259045"/>
    <xdr:sp macro="" textlink="">
      <xdr:nvSpPr>
        <xdr:cNvPr id="433" name="テキスト ボックス 432"/>
        <xdr:cNvSpPr txBox="1"/>
      </xdr:nvSpPr>
      <xdr:spPr>
        <a:xfrm>
          <a:off x="8515427" y="135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120774</xdr:rowOff>
    </xdr:from>
    <xdr:to>
      <xdr:col>11</xdr:col>
      <xdr:colOff>358775</xdr:colOff>
      <xdr:row>79</xdr:row>
      <xdr:rowOff>50924</xdr:rowOff>
    </xdr:to>
    <xdr:sp macro="" textlink="">
      <xdr:nvSpPr>
        <xdr:cNvPr id="434" name="円/楕円 433"/>
        <xdr:cNvSpPr/>
      </xdr:nvSpPr>
      <xdr:spPr>
        <a:xfrm>
          <a:off x="7810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42051</xdr:rowOff>
    </xdr:from>
    <xdr:ext cx="469744" cy="259045"/>
    <xdr:sp macro="" textlink="">
      <xdr:nvSpPr>
        <xdr:cNvPr id="435" name="テキスト ボックス 434"/>
        <xdr:cNvSpPr txBox="1"/>
      </xdr:nvSpPr>
      <xdr:spPr>
        <a:xfrm>
          <a:off x="7626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111106</xdr:rowOff>
    </xdr:from>
    <xdr:to>
      <xdr:col>10</xdr:col>
      <xdr:colOff>155575</xdr:colOff>
      <xdr:row>79</xdr:row>
      <xdr:rowOff>41256</xdr:rowOff>
    </xdr:to>
    <xdr:sp macro="" textlink="">
      <xdr:nvSpPr>
        <xdr:cNvPr id="436" name="円/楕円 435"/>
        <xdr:cNvSpPr/>
      </xdr:nvSpPr>
      <xdr:spPr>
        <a:xfrm>
          <a:off x="6921500" y="13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32383</xdr:rowOff>
    </xdr:from>
    <xdr:ext cx="469744" cy="259045"/>
    <xdr:sp macro="" textlink="">
      <xdr:nvSpPr>
        <xdr:cNvPr id="437" name="テキスト ボックス 436"/>
        <xdr:cNvSpPr txBox="1"/>
      </xdr:nvSpPr>
      <xdr:spPr>
        <a:xfrm>
          <a:off x="6737427" y="135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27981</xdr:rowOff>
    </xdr:from>
    <xdr:to>
      <xdr:col>15</xdr:col>
      <xdr:colOff>180975</xdr:colOff>
      <xdr:row>98</xdr:row>
      <xdr:rowOff>34072</xdr:rowOff>
    </xdr:to>
    <xdr:cxnSp macro="">
      <xdr:nvCxnSpPr>
        <xdr:cNvPr id="464" name="直線コネクタ 463"/>
        <xdr:cNvCxnSpPr/>
      </xdr:nvCxnSpPr>
      <xdr:spPr>
        <a:xfrm flipV="1">
          <a:off x="9639300" y="16830081"/>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34072</xdr:rowOff>
    </xdr:from>
    <xdr:to>
      <xdr:col>14</xdr:col>
      <xdr:colOff>28575</xdr:colOff>
      <xdr:row>98</xdr:row>
      <xdr:rowOff>56302</xdr:rowOff>
    </xdr:to>
    <xdr:cxnSp macro="">
      <xdr:nvCxnSpPr>
        <xdr:cNvPr id="467" name="直線コネクタ 466"/>
        <xdr:cNvCxnSpPr/>
      </xdr:nvCxnSpPr>
      <xdr:spPr>
        <a:xfrm flipV="1">
          <a:off x="8750300" y="16836172"/>
          <a:ext cx="889000" cy="2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56302</xdr:rowOff>
    </xdr:from>
    <xdr:to>
      <xdr:col>12</xdr:col>
      <xdr:colOff>511175</xdr:colOff>
      <xdr:row>98</xdr:row>
      <xdr:rowOff>73551</xdr:rowOff>
    </xdr:to>
    <xdr:cxnSp macro="">
      <xdr:nvCxnSpPr>
        <xdr:cNvPr id="470" name="直線コネクタ 469"/>
        <xdr:cNvCxnSpPr/>
      </xdr:nvCxnSpPr>
      <xdr:spPr>
        <a:xfrm flipV="1">
          <a:off x="7861300" y="16858402"/>
          <a:ext cx="889000" cy="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73551</xdr:rowOff>
    </xdr:from>
    <xdr:to>
      <xdr:col>11</xdr:col>
      <xdr:colOff>307975</xdr:colOff>
      <xdr:row>98</xdr:row>
      <xdr:rowOff>74462</xdr:rowOff>
    </xdr:to>
    <xdr:cxnSp macro="">
      <xdr:nvCxnSpPr>
        <xdr:cNvPr id="473" name="直線コネクタ 472"/>
        <xdr:cNvCxnSpPr/>
      </xdr:nvCxnSpPr>
      <xdr:spPr>
        <a:xfrm flipV="1">
          <a:off x="6972300" y="16875651"/>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148631</xdr:rowOff>
    </xdr:from>
    <xdr:to>
      <xdr:col>15</xdr:col>
      <xdr:colOff>231775</xdr:colOff>
      <xdr:row>98</xdr:row>
      <xdr:rowOff>78781</xdr:rowOff>
    </xdr:to>
    <xdr:sp macro="" textlink="">
      <xdr:nvSpPr>
        <xdr:cNvPr id="483" name="円/楕円 482"/>
        <xdr:cNvSpPr/>
      </xdr:nvSpPr>
      <xdr:spPr>
        <a:xfrm>
          <a:off x="10426700" y="167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154722</xdr:rowOff>
    </xdr:from>
    <xdr:to>
      <xdr:col>14</xdr:col>
      <xdr:colOff>79375</xdr:colOff>
      <xdr:row>98</xdr:row>
      <xdr:rowOff>84872</xdr:rowOff>
    </xdr:to>
    <xdr:sp macro="" textlink="">
      <xdr:nvSpPr>
        <xdr:cNvPr id="485" name="円/楕円 484"/>
        <xdr:cNvSpPr/>
      </xdr:nvSpPr>
      <xdr:spPr>
        <a:xfrm>
          <a:off x="9588500" y="16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75999</xdr:rowOff>
    </xdr:from>
    <xdr:ext cx="534377" cy="259045"/>
    <xdr:sp macro="" textlink="">
      <xdr:nvSpPr>
        <xdr:cNvPr id="486" name="テキスト ボックス 485"/>
        <xdr:cNvSpPr txBox="1"/>
      </xdr:nvSpPr>
      <xdr:spPr>
        <a:xfrm>
          <a:off x="9372111" y="168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5502</xdr:rowOff>
    </xdr:from>
    <xdr:to>
      <xdr:col>12</xdr:col>
      <xdr:colOff>561975</xdr:colOff>
      <xdr:row>98</xdr:row>
      <xdr:rowOff>107102</xdr:rowOff>
    </xdr:to>
    <xdr:sp macro="" textlink="">
      <xdr:nvSpPr>
        <xdr:cNvPr id="487" name="円/楕円 486"/>
        <xdr:cNvSpPr/>
      </xdr:nvSpPr>
      <xdr:spPr>
        <a:xfrm>
          <a:off x="8699500" y="16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98229</xdr:rowOff>
    </xdr:from>
    <xdr:ext cx="534377" cy="259045"/>
    <xdr:sp macro="" textlink="">
      <xdr:nvSpPr>
        <xdr:cNvPr id="488" name="テキスト ボックス 487"/>
        <xdr:cNvSpPr txBox="1"/>
      </xdr:nvSpPr>
      <xdr:spPr>
        <a:xfrm>
          <a:off x="8483111" y="169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22751</xdr:rowOff>
    </xdr:from>
    <xdr:to>
      <xdr:col>11</xdr:col>
      <xdr:colOff>358775</xdr:colOff>
      <xdr:row>98</xdr:row>
      <xdr:rowOff>124351</xdr:rowOff>
    </xdr:to>
    <xdr:sp macro="" textlink="">
      <xdr:nvSpPr>
        <xdr:cNvPr id="489" name="円/楕円 488"/>
        <xdr:cNvSpPr/>
      </xdr:nvSpPr>
      <xdr:spPr>
        <a:xfrm>
          <a:off x="7810500" y="168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115478</xdr:rowOff>
    </xdr:from>
    <xdr:ext cx="534377" cy="259045"/>
    <xdr:sp macro="" textlink="">
      <xdr:nvSpPr>
        <xdr:cNvPr id="490" name="テキスト ボックス 489"/>
        <xdr:cNvSpPr txBox="1"/>
      </xdr:nvSpPr>
      <xdr:spPr>
        <a:xfrm>
          <a:off x="7594111" y="169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23662</xdr:rowOff>
    </xdr:from>
    <xdr:to>
      <xdr:col>10</xdr:col>
      <xdr:colOff>155575</xdr:colOff>
      <xdr:row>98</xdr:row>
      <xdr:rowOff>125262</xdr:rowOff>
    </xdr:to>
    <xdr:sp macro="" textlink="">
      <xdr:nvSpPr>
        <xdr:cNvPr id="491" name="円/楕円 490"/>
        <xdr:cNvSpPr/>
      </xdr:nvSpPr>
      <xdr:spPr>
        <a:xfrm>
          <a:off x="6921500" y="168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116389</xdr:rowOff>
    </xdr:from>
    <xdr:ext cx="534377" cy="259045"/>
    <xdr:sp macro="" textlink="">
      <xdr:nvSpPr>
        <xdr:cNvPr id="492" name="テキスト ボックス 491"/>
        <xdr:cNvSpPr txBox="1"/>
      </xdr:nvSpPr>
      <xdr:spPr>
        <a:xfrm>
          <a:off x="6705111" y="169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110325</xdr:rowOff>
    </xdr:from>
    <xdr:to>
      <xdr:col>23</xdr:col>
      <xdr:colOff>517525</xdr:colOff>
      <xdr:row>37</xdr:row>
      <xdr:rowOff>117602</xdr:rowOff>
    </xdr:to>
    <xdr:cxnSp macro="">
      <xdr:nvCxnSpPr>
        <xdr:cNvPr id="522" name="直線コネクタ 521"/>
        <xdr:cNvCxnSpPr/>
      </xdr:nvCxnSpPr>
      <xdr:spPr>
        <a:xfrm flipV="1">
          <a:off x="15481300" y="6453975"/>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36030</xdr:rowOff>
    </xdr:from>
    <xdr:to>
      <xdr:col>22</xdr:col>
      <xdr:colOff>365125</xdr:colOff>
      <xdr:row>37</xdr:row>
      <xdr:rowOff>117602</xdr:rowOff>
    </xdr:to>
    <xdr:cxnSp macro="">
      <xdr:nvCxnSpPr>
        <xdr:cNvPr id="525" name="直線コネクタ 524"/>
        <xdr:cNvCxnSpPr/>
      </xdr:nvCxnSpPr>
      <xdr:spPr>
        <a:xfrm>
          <a:off x="14592300" y="6208230"/>
          <a:ext cx="8890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36030</xdr:rowOff>
    </xdr:from>
    <xdr:to>
      <xdr:col>21</xdr:col>
      <xdr:colOff>161925</xdr:colOff>
      <xdr:row>38</xdr:row>
      <xdr:rowOff>597</xdr:rowOff>
    </xdr:to>
    <xdr:cxnSp macro="">
      <xdr:nvCxnSpPr>
        <xdr:cNvPr id="528" name="直線コネクタ 527"/>
        <xdr:cNvCxnSpPr/>
      </xdr:nvCxnSpPr>
      <xdr:spPr>
        <a:xfrm flipV="1">
          <a:off x="13703300" y="6208230"/>
          <a:ext cx="889000" cy="30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157416</xdr:rowOff>
    </xdr:from>
    <xdr:to>
      <xdr:col>19</xdr:col>
      <xdr:colOff>644525</xdr:colOff>
      <xdr:row>38</xdr:row>
      <xdr:rowOff>597</xdr:rowOff>
    </xdr:to>
    <xdr:cxnSp macro="">
      <xdr:nvCxnSpPr>
        <xdr:cNvPr id="531" name="直線コネクタ 530"/>
        <xdr:cNvCxnSpPr/>
      </xdr:nvCxnSpPr>
      <xdr:spPr>
        <a:xfrm>
          <a:off x="12814300" y="650106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59525</xdr:rowOff>
    </xdr:from>
    <xdr:to>
      <xdr:col>23</xdr:col>
      <xdr:colOff>568325</xdr:colOff>
      <xdr:row>37</xdr:row>
      <xdr:rowOff>161125</xdr:rowOff>
    </xdr:to>
    <xdr:sp macro="" textlink="">
      <xdr:nvSpPr>
        <xdr:cNvPr id="541" name="円/楕円 540"/>
        <xdr:cNvSpPr/>
      </xdr:nvSpPr>
      <xdr:spPr>
        <a:xfrm>
          <a:off x="162687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37952</xdr:rowOff>
    </xdr:from>
    <xdr:ext cx="534377" cy="259045"/>
    <xdr:sp macro="" textlink="">
      <xdr:nvSpPr>
        <xdr:cNvPr id="542" name="消防費該当値テキスト"/>
        <xdr:cNvSpPr txBox="1"/>
      </xdr:nvSpPr>
      <xdr:spPr>
        <a:xfrm>
          <a:off x="16370300" y="6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66802</xdr:rowOff>
    </xdr:from>
    <xdr:to>
      <xdr:col>22</xdr:col>
      <xdr:colOff>415925</xdr:colOff>
      <xdr:row>37</xdr:row>
      <xdr:rowOff>168402</xdr:rowOff>
    </xdr:to>
    <xdr:sp macro="" textlink="">
      <xdr:nvSpPr>
        <xdr:cNvPr id="543" name="円/楕円 542"/>
        <xdr:cNvSpPr/>
      </xdr:nvSpPr>
      <xdr:spPr>
        <a:xfrm>
          <a:off x="15430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159529</xdr:rowOff>
    </xdr:from>
    <xdr:ext cx="534377" cy="259045"/>
    <xdr:sp macro="" textlink="">
      <xdr:nvSpPr>
        <xdr:cNvPr id="544" name="テキスト ボックス 543"/>
        <xdr:cNvSpPr txBox="1"/>
      </xdr:nvSpPr>
      <xdr:spPr>
        <a:xfrm>
          <a:off x="15214111" y="65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156680</xdr:rowOff>
    </xdr:from>
    <xdr:to>
      <xdr:col>21</xdr:col>
      <xdr:colOff>212725</xdr:colOff>
      <xdr:row>36</xdr:row>
      <xdr:rowOff>86830</xdr:rowOff>
    </xdr:to>
    <xdr:sp macro="" textlink="">
      <xdr:nvSpPr>
        <xdr:cNvPr id="545" name="円/楕円 544"/>
        <xdr:cNvSpPr/>
      </xdr:nvSpPr>
      <xdr:spPr>
        <a:xfrm>
          <a:off x="14541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77957</xdr:rowOff>
    </xdr:from>
    <xdr:ext cx="534377" cy="259045"/>
    <xdr:sp macro="" textlink="">
      <xdr:nvSpPr>
        <xdr:cNvPr id="546" name="テキスト ボックス 545"/>
        <xdr:cNvSpPr txBox="1"/>
      </xdr:nvSpPr>
      <xdr:spPr>
        <a:xfrm>
          <a:off x="14325111" y="62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121247</xdr:rowOff>
    </xdr:from>
    <xdr:to>
      <xdr:col>20</xdr:col>
      <xdr:colOff>9525</xdr:colOff>
      <xdr:row>38</xdr:row>
      <xdr:rowOff>51397</xdr:rowOff>
    </xdr:to>
    <xdr:sp macro="" textlink="">
      <xdr:nvSpPr>
        <xdr:cNvPr id="547" name="円/楕円 546"/>
        <xdr:cNvSpPr/>
      </xdr:nvSpPr>
      <xdr:spPr>
        <a:xfrm>
          <a:off x="13652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42524</xdr:rowOff>
    </xdr:from>
    <xdr:ext cx="534377" cy="259045"/>
    <xdr:sp macro="" textlink="">
      <xdr:nvSpPr>
        <xdr:cNvPr id="548" name="テキスト ボックス 547"/>
        <xdr:cNvSpPr txBox="1"/>
      </xdr:nvSpPr>
      <xdr:spPr>
        <a:xfrm>
          <a:off x="13436111" y="6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106616</xdr:rowOff>
    </xdr:from>
    <xdr:to>
      <xdr:col>18</xdr:col>
      <xdr:colOff>492125</xdr:colOff>
      <xdr:row>38</xdr:row>
      <xdr:rowOff>36767</xdr:rowOff>
    </xdr:to>
    <xdr:sp macro="" textlink="">
      <xdr:nvSpPr>
        <xdr:cNvPr id="549" name="円/楕円 548"/>
        <xdr:cNvSpPr/>
      </xdr:nvSpPr>
      <xdr:spPr>
        <a:xfrm>
          <a:off x="12763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27894</xdr:rowOff>
    </xdr:from>
    <xdr:ext cx="534377" cy="259045"/>
    <xdr:sp macro="" textlink="">
      <xdr:nvSpPr>
        <xdr:cNvPr id="550" name="テキスト ボックス 549"/>
        <xdr:cNvSpPr txBox="1"/>
      </xdr:nvSpPr>
      <xdr:spPr>
        <a:xfrm>
          <a:off x="12547111" y="65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105557</xdr:rowOff>
    </xdr:from>
    <xdr:to>
      <xdr:col>23</xdr:col>
      <xdr:colOff>517525</xdr:colOff>
      <xdr:row>58</xdr:row>
      <xdr:rowOff>1087</xdr:rowOff>
    </xdr:to>
    <xdr:cxnSp macro="">
      <xdr:nvCxnSpPr>
        <xdr:cNvPr id="582" name="直線コネクタ 581"/>
        <xdr:cNvCxnSpPr/>
      </xdr:nvCxnSpPr>
      <xdr:spPr>
        <a:xfrm>
          <a:off x="15481300" y="9878207"/>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105557</xdr:rowOff>
    </xdr:from>
    <xdr:to>
      <xdr:col>22</xdr:col>
      <xdr:colOff>365125</xdr:colOff>
      <xdr:row>58</xdr:row>
      <xdr:rowOff>99581</xdr:rowOff>
    </xdr:to>
    <xdr:cxnSp macro="">
      <xdr:nvCxnSpPr>
        <xdr:cNvPr id="585" name="直線コネクタ 584"/>
        <xdr:cNvCxnSpPr/>
      </xdr:nvCxnSpPr>
      <xdr:spPr>
        <a:xfrm flipV="1">
          <a:off x="14592300" y="9878207"/>
          <a:ext cx="889000" cy="1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99581</xdr:rowOff>
    </xdr:from>
    <xdr:to>
      <xdr:col>21</xdr:col>
      <xdr:colOff>161925</xdr:colOff>
      <xdr:row>58</xdr:row>
      <xdr:rowOff>136189</xdr:rowOff>
    </xdr:to>
    <xdr:cxnSp macro="">
      <xdr:nvCxnSpPr>
        <xdr:cNvPr id="588" name="直線コネクタ 587"/>
        <xdr:cNvCxnSpPr/>
      </xdr:nvCxnSpPr>
      <xdr:spPr>
        <a:xfrm flipV="1">
          <a:off x="13703300" y="10043681"/>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130115</xdr:rowOff>
    </xdr:from>
    <xdr:to>
      <xdr:col>19</xdr:col>
      <xdr:colOff>644525</xdr:colOff>
      <xdr:row>58</xdr:row>
      <xdr:rowOff>136189</xdr:rowOff>
    </xdr:to>
    <xdr:cxnSp macro="">
      <xdr:nvCxnSpPr>
        <xdr:cNvPr id="591" name="直線コネクタ 590"/>
        <xdr:cNvCxnSpPr/>
      </xdr:nvCxnSpPr>
      <xdr:spPr>
        <a:xfrm>
          <a:off x="12814300" y="1007421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121737</xdr:rowOff>
    </xdr:from>
    <xdr:to>
      <xdr:col>23</xdr:col>
      <xdr:colOff>568325</xdr:colOff>
      <xdr:row>58</xdr:row>
      <xdr:rowOff>51887</xdr:rowOff>
    </xdr:to>
    <xdr:sp macro="" textlink="">
      <xdr:nvSpPr>
        <xdr:cNvPr id="601" name="円/楕円 600"/>
        <xdr:cNvSpPr/>
      </xdr:nvSpPr>
      <xdr:spPr>
        <a:xfrm>
          <a:off x="16268700" y="9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36664</xdr:rowOff>
    </xdr:from>
    <xdr:ext cx="534377" cy="259045"/>
    <xdr:sp macro="" textlink="">
      <xdr:nvSpPr>
        <xdr:cNvPr id="602" name="教育費該当値テキスト"/>
        <xdr:cNvSpPr txBox="1"/>
      </xdr:nvSpPr>
      <xdr:spPr>
        <a:xfrm>
          <a:off x="16370300" y="98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54757</xdr:rowOff>
    </xdr:from>
    <xdr:to>
      <xdr:col>22</xdr:col>
      <xdr:colOff>415925</xdr:colOff>
      <xdr:row>57</xdr:row>
      <xdr:rowOff>156357</xdr:rowOff>
    </xdr:to>
    <xdr:sp macro="" textlink="">
      <xdr:nvSpPr>
        <xdr:cNvPr id="603" name="円/楕円 602"/>
        <xdr:cNvSpPr/>
      </xdr:nvSpPr>
      <xdr:spPr>
        <a:xfrm>
          <a:off x="15430500" y="98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147484</xdr:rowOff>
    </xdr:from>
    <xdr:ext cx="534377" cy="259045"/>
    <xdr:sp macro="" textlink="">
      <xdr:nvSpPr>
        <xdr:cNvPr id="604" name="テキスト ボックス 603"/>
        <xdr:cNvSpPr txBox="1"/>
      </xdr:nvSpPr>
      <xdr:spPr>
        <a:xfrm>
          <a:off x="15214111" y="99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48781</xdr:rowOff>
    </xdr:from>
    <xdr:to>
      <xdr:col>21</xdr:col>
      <xdr:colOff>212725</xdr:colOff>
      <xdr:row>58</xdr:row>
      <xdr:rowOff>150381</xdr:rowOff>
    </xdr:to>
    <xdr:sp macro="" textlink="">
      <xdr:nvSpPr>
        <xdr:cNvPr id="605" name="円/楕円 604"/>
        <xdr:cNvSpPr/>
      </xdr:nvSpPr>
      <xdr:spPr>
        <a:xfrm>
          <a:off x="14541500" y="99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141508</xdr:rowOff>
    </xdr:from>
    <xdr:ext cx="534377" cy="259045"/>
    <xdr:sp macro="" textlink="">
      <xdr:nvSpPr>
        <xdr:cNvPr id="606" name="テキスト ボックス 605"/>
        <xdr:cNvSpPr txBox="1"/>
      </xdr:nvSpPr>
      <xdr:spPr>
        <a:xfrm>
          <a:off x="14325111" y="100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85389</xdr:rowOff>
    </xdr:from>
    <xdr:to>
      <xdr:col>20</xdr:col>
      <xdr:colOff>9525</xdr:colOff>
      <xdr:row>59</xdr:row>
      <xdr:rowOff>15539</xdr:rowOff>
    </xdr:to>
    <xdr:sp macro="" textlink="">
      <xdr:nvSpPr>
        <xdr:cNvPr id="607" name="円/楕円 606"/>
        <xdr:cNvSpPr/>
      </xdr:nvSpPr>
      <xdr:spPr>
        <a:xfrm>
          <a:off x="13652500" y="100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6666</xdr:rowOff>
    </xdr:from>
    <xdr:ext cx="534377" cy="259045"/>
    <xdr:sp macro="" textlink="">
      <xdr:nvSpPr>
        <xdr:cNvPr id="608" name="テキスト ボックス 607"/>
        <xdr:cNvSpPr txBox="1"/>
      </xdr:nvSpPr>
      <xdr:spPr>
        <a:xfrm>
          <a:off x="13436111" y="101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79315</xdr:rowOff>
    </xdr:from>
    <xdr:to>
      <xdr:col>18</xdr:col>
      <xdr:colOff>492125</xdr:colOff>
      <xdr:row>59</xdr:row>
      <xdr:rowOff>9465</xdr:rowOff>
    </xdr:to>
    <xdr:sp macro="" textlink="">
      <xdr:nvSpPr>
        <xdr:cNvPr id="609" name="円/楕円 608"/>
        <xdr:cNvSpPr/>
      </xdr:nvSpPr>
      <xdr:spPr>
        <a:xfrm>
          <a:off x="12763500" y="100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592</xdr:rowOff>
    </xdr:from>
    <xdr:ext cx="534377" cy="259045"/>
    <xdr:sp macro="" textlink="">
      <xdr:nvSpPr>
        <xdr:cNvPr id="610" name="テキスト ボックス 609"/>
        <xdr:cNvSpPr txBox="1"/>
      </xdr:nvSpPr>
      <xdr:spPr>
        <a:xfrm>
          <a:off x="12547111" y="101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24206</xdr:rowOff>
    </xdr:from>
    <xdr:to>
      <xdr:col>23</xdr:col>
      <xdr:colOff>517525</xdr:colOff>
      <xdr:row>78</xdr:row>
      <xdr:rowOff>25400</xdr:rowOff>
    </xdr:to>
    <xdr:cxnSp macro="">
      <xdr:nvCxnSpPr>
        <xdr:cNvPr id="635" name="直線コネクタ 634"/>
        <xdr:cNvCxnSpPr/>
      </xdr:nvCxnSpPr>
      <xdr:spPr>
        <a:xfrm>
          <a:off x="15481300" y="13397306"/>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20931</xdr:rowOff>
    </xdr:from>
    <xdr:to>
      <xdr:col>22</xdr:col>
      <xdr:colOff>365125</xdr:colOff>
      <xdr:row>78</xdr:row>
      <xdr:rowOff>24206</xdr:rowOff>
    </xdr:to>
    <xdr:cxnSp macro="">
      <xdr:nvCxnSpPr>
        <xdr:cNvPr id="638" name="直線コネクタ 637"/>
        <xdr:cNvCxnSpPr/>
      </xdr:nvCxnSpPr>
      <xdr:spPr>
        <a:xfrm>
          <a:off x="14592300" y="13394031"/>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20931</xdr:rowOff>
    </xdr:from>
    <xdr:to>
      <xdr:col>21</xdr:col>
      <xdr:colOff>161925</xdr:colOff>
      <xdr:row>78</xdr:row>
      <xdr:rowOff>25400</xdr:rowOff>
    </xdr:to>
    <xdr:cxnSp macro="">
      <xdr:nvCxnSpPr>
        <xdr:cNvPr id="641" name="直線コネクタ 640"/>
        <xdr:cNvCxnSpPr/>
      </xdr:nvCxnSpPr>
      <xdr:spPr>
        <a:xfrm flipV="1">
          <a:off x="13703300" y="13394031"/>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144856</xdr:rowOff>
    </xdr:from>
    <xdr:to>
      <xdr:col>22</xdr:col>
      <xdr:colOff>415925</xdr:colOff>
      <xdr:row>78</xdr:row>
      <xdr:rowOff>75006</xdr:rowOff>
    </xdr:to>
    <xdr:sp macro="" textlink="">
      <xdr:nvSpPr>
        <xdr:cNvPr id="656" name="円/楕円 655"/>
        <xdr:cNvSpPr/>
      </xdr:nvSpPr>
      <xdr:spPr>
        <a:xfrm>
          <a:off x="15430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66133</xdr:rowOff>
    </xdr:from>
    <xdr:ext cx="378565" cy="259045"/>
    <xdr:sp macro="" textlink="">
      <xdr:nvSpPr>
        <xdr:cNvPr id="657" name="テキスト ボックス 656"/>
        <xdr:cNvSpPr txBox="1"/>
      </xdr:nvSpPr>
      <xdr:spPr>
        <a:xfrm>
          <a:off x="15292017" y="13439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141581</xdr:rowOff>
    </xdr:from>
    <xdr:to>
      <xdr:col>21</xdr:col>
      <xdr:colOff>212725</xdr:colOff>
      <xdr:row>78</xdr:row>
      <xdr:rowOff>71731</xdr:rowOff>
    </xdr:to>
    <xdr:sp macro="" textlink="">
      <xdr:nvSpPr>
        <xdr:cNvPr id="658" name="円/楕円 657"/>
        <xdr:cNvSpPr/>
      </xdr:nvSpPr>
      <xdr:spPr>
        <a:xfrm>
          <a:off x="14541500" y="133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62858</xdr:rowOff>
    </xdr:from>
    <xdr:ext cx="378565" cy="259045"/>
    <xdr:sp macro="" textlink="">
      <xdr:nvSpPr>
        <xdr:cNvPr id="659" name="テキスト ボックス 658"/>
        <xdr:cNvSpPr txBox="1"/>
      </xdr:nvSpPr>
      <xdr:spPr>
        <a:xfrm>
          <a:off x="14403017" y="13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2" name="円/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3" name="テキスト ボックス 66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102454</xdr:rowOff>
    </xdr:from>
    <xdr:to>
      <xdr:col>23</xdr:col>
      <xdr:colOff>517525</xdr:colOff>
      <xdr:row>96</xdr:row>
      <xdr:rowOff>16447</xdr:rowOff>
    </xdr:to>
    <xdr:cxnSp macro="">
      <xdr:nvCxnSpPr>
        <xdr:cNvPr id="692" name="直線コネクタ 691"/>
        <xdr:cNvCxnSpPr/>
      </xdr:nvCxnSpPr>
      <xdr:spPr>
        <a:xfrm>
          <a:off x="15481300" y="16390204"/>
          <a:ext cx="838200" cy="8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102454</xdr:rowOff>
    </xdr:from>
    <xdr:to>
      <xdr:col>22</xdr:col>
      <xdr:colOff>365125</xdr:colOff>
      <xdr:row>95</xdr:row>
      <xdr:rowOff>128141</xdr:rowOff>
    </xdr:to>
    <xdr:cxnSp macro="">
      <xdr:nvCxnSpPr>
        <xdr:cNvPr id="695" name="直線コネクタ 694"/>
        <xdr:cNvCxnSpPr/>
      </xdr:nvCxnSpPr>
      <xdr:spPr>
        <a:xfrm flipV="1">
          <a:off x="14592300" y="16390204"/>
          <a:ext cx="8890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83915</xdr:rowOff>
    </xdr:from>
    <xdr:ext cx="534377" cy="259045"/>
    <xdr:sp macro="" textlink="">
      <xdr:nvSpPr>
        <xdr:cNvPr id="697" name="テキスト ボックス 696"/>
        <xdr:cNvSpPr txBox="1"/>
      </xdr:nvSpPr>
      <xdr:spPr>
        <a:xfrm>
          <a:off x="15214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128141</xdr:rowOff>
    </xdr:from>
    <xdr:to>
      <xdr:col>21</xdr:col>
      <xdr:colOff>161925</xdr:colOff>
      <xdr:row>95</xdr:row>
      <xdr:rowOff>133672</xdr:rowOff>
    </xdr:to>
    <xdr:cxnSp macro="">
      <xdr:nvCxnSpPr>
        <xdr:cNvPr id="698" name="直線コネクタ 697"/>
        <xdr:cNvCxnSpPr/>
      </xdr:nvCxnSpPr>
      <xdr:spPr>
        <a:xfrm flipV="1">
          <a:off x="13703300" y="16415891"/>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79915</xdr:rowOff>
    </xdr:from>
    <xdr:ext cx="534377" cy="259045"/>
    <xdr:sp macro="" textlink="">
      <xdr:nvSpPr>
        <xdr:cNvPr id="700" name="テキスト ボックス 699"/>
        <xdr:cNvSpPr txBox="1"/>
      </xdr:nvSpPr>
      <xdr:spPr>
        <a:xfrm>
          <a:off x="14325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90399</xdr:rowOff>
    </xdr:from>
    <xdr:to>
      <xdr:col>19</xdr:col>
      <xdr:colOff>644525</xdr:colOff>
      <xdr:row>95</xdr:row>
      <xdr:rowOff>133672</xdr:rowOff>
    </xdr:to>
    <xdr:cxnSp macro="">
      <xdr:nvCxnSpPr>
        <xdr:cNvPr id="701" name="直線コネクタ 700"/>
        <xdr:cNvCxnSpPr/>
      </xdr:nvCxnSpPr>
      <xdr:spPr>
        <a:xfrm>
          <a:off x="12814300" y="16378149"/>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78422</xdr:rowOff>
    </xdr:from>
    <xdr:ext cx="534377" cy="259045"/>
    <xdr:sp macro="" textlink="">
      <xdr:nvSpPr>
        <xdr:cNvPr id="703" name="テキスト ボックス 702"/>
        <xdr:cNvSpPr txBox="1"/>
      </xdr:nvSpPr>
      <xdr:spPr>
        <a:xfrm>
          <a:off x="13436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69614</xdr:rowOff>
    </xdr:from>
    <xdr:ext cx="534377" cy="259045"/>
    <xdr:sp macro="" textlink="">
      <xdr:nvSpPr>
        <xdr:cNvPr id="705" name="テキスト ボックス 704"/>
        <xdr:cNvSpPr txBox="1"/>
      </xdr:nvSpPr>
      <xdr:spPr>
        <a:xfrm>
          <a:off x="12547111" y="165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137097</xdr:rowOff>
    </xdr:from>
    <xdr:to>
      <xdr:col>23</xdr:col>
      <xdr:colOff>568325</xdr:colOff>
      <xdr:row>96</xdr:row>
      <xdr:rowOff>67247</xdr:rowOff>
    </xdr:to>
    <xdr:sp macro="" textlink="">
      <xdr:nvSpPr>
        <xdr:cNvPr id="711" name="円/楕円 710"/>
        <xdr:cNvSpPr/>
      </xdr:nvSpPr>
      <xdr:spPr>
        <a:xfrm>
          <a:off x="16268700" y="164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159974</xdr:rowOff>
    </xdr:from>
    <xdr:ext cx="534377" cy="259045"/>
    <xdr:sp macro="" textlink="">
      <xdr:nvSpPr>
        <xdr:cNvPr id="712" name="公債費該当値テキスト"/>
        <xdr:cNvSpPr txBox="1"/>
      </xdr:nvSpPr>
      <xdr:spPr>
        <a:xfrm>
          <a:off x="16370300" y="16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51654</xdr:rowOff>
    </xdr:from>
    <xdr:to>
      <xdr:col>22</xdr:col>
      <xdr:colOff>415925</xdr:colOff>
      <xdr:row>95</xdr:row>
      <xdr:rowOff>153254</xdr:rowOff>
    </xdr:to>
    <xdr:sp macro="" textlink="">
      <xdr:nvSpPr>
        <xdr:cNvPr id="713" name="円/楕円 712"/>
        <xdr:cNvSpPr/>
      </xdr:nvSpPr>
      <xdr:spPr>
        <a:xfrm>
          <a:off x="15430500" y="163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169781</xdr:rowOff>
    </xdr:from>
    <xdr:ext cx="534377" cy="259045"/>
    <xdr:sp macro="" textlink="">
      <xdr:nvSpPr>
        <xdr:cNvPr id="714" name="テキスト ボックス 713"/>
        <xdr:cNvSpPr txBox="1"/>
      </xdr:nvSpPr>
      <xdr:spPr>
        <a:xfrm>
          <a:off x="15214111" y="1611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77341</xdr:rowOff>
    </xdr:from>
    <xdr:to>
      <xdr:col>21</xdr:col>
      <xdr:colOff>212725</xdr:colOff>
      <xdr:row>96</xdr:row>
      <xdr:rowOff>7491</xdr:rowOff>
    </xdr:to>
    <xdr:sp macro="" textlink="">
      <xdr:nvSpPr>
        <xdr:cNvPr id="715" name="円/楕円 714"/>
        <xdr:cNvSpPr/>
      </xdr:nvSpPr>
      <xdr:spPr>
        <a:xfrm>
          <a:off x="14541500" y="163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24018</xdr:rowOff>
    </xdr:from>
    <xdr:ext cx="534377" cy="259045"/>
    <xdr:sp macro="" textlink="">
      <xdr:nvSpPr>
        <xdr:cNvPr id="716" name="テキスト ボックス 715"/>
        <xdr:cNvSpPr txBox="1"/>
      </xdr:nvSpPr>
      <xdr:spPr>
        <a:xfrm>
          <a:off x="14325111" y="161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82872</xdr:rowOff>
    </xdr:from>
    <xdr:to>
      <xdr:col>20</xdr:col>
      <xdr:colOff>9525</xdr:colOff>
      <xdr:row>96</xdr:row>
      <xdr:rowOff>13022</xdr:rowOff>
    </xdr:to>
    <xdr:sp macro="" textlink="">
      <xdr:nvSpPr>
        <xdr:cNvPr id="717" name="円/楕円 716"/>
        <xdr:cNvSpPr/>
      </xdr:nvSpPr>
      <xdr:spPr>
        <a:xfrm>
          <a:off x="13652500" y="163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29549</xdr:rowOff>
    </xdr:from>
    <xdr:ext cx="534377" cy="259045"/>
    <xdr:sp macro="" textlink="">
      <xdr:nvSpPr>
        <xdr:cNvPr id="718" name="テキスト ボックス 717"/>
        <xdr:cNvSpPr txBox="1"/>
      </xdr:nvSpPr>
      <xdr:spPr>
        <a:xfrm>
          <a:off x="13436111" y="161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39599</xdr:rowOff>
    </xdr:from>
    <xdr:to>
      <xdr:col>18</xdr:col>
      <xdr:colOff>492125</xdr:colOff>
      <xdr:row>95</xdr:row>
      <xdr:rowOff>141199</xdr:rowOff>
    </xdr:to>
    <xdr:sp macro="" textlink="">
      <xdr:nvSpPr>
        <xdr:cNvPr id="719" name="円/楕円 718"/>
        <xdr:cNvSpPr/>
      </xdr:nvSpPr>
      <xdr:spPr>
        <a:xfrm>
          <a:off x="12763500" y="163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157726</xdr:rowOff>
    </xdr:from>
    <xdr:ext cx="534377" cy="259045"/>
    <xdr:sp macro="" textlink="">
      <xdr:nvSpPr>
        <xdr:cNvPr id="720" name="テキスト ボックス 719"/>
        <xdr:cNvSpPr txBox="1"/>
      </xdr:nvSpPr>
      <xdr:spPr>
        <a:xfrm>
          <a:off x="12547111" y="161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5" name="テキスト ボックス 79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7" name="テキスト ボックス 79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9" name="テキスト ボックス 79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58725</xdr:rowOff>
    </xdr:from>
    <xdr:to>
      <xdr:col>31</xdr:col>
      <xdr:colOff>85725</xdr:colOff>
      <xdr:row>58</xdr:row>
      <xdr:rowOff>160325</xdr:rowOff>
    </xdr:to>
    <xdr:sp macro="" textlink="">
      <xdr:nvSpPr>
        <xdr:cNvPr id="810" name="フローチャート : 判断 809"/>
        <xdr:cNvSpPr/>
      </xdr:nvSpPr>
      <xdr:spPr>
        <a:xfrm>
          <a:off x="21272500" y="100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5402</xdr:rowOff>
    </xdr:from>
    <xdr:ext cx="313932" cy="259045"/>
    <xdr:sp macro="" textlink="">
      <xdr:nvSpPr>
        <xdr:cNvPr id="811" name="テキスト ボックス 810"/>
        <xdr:cNvSpPr txBox="1"/>
      </xdr:nvSpPr>
      <xdr:spPr>
        <a:xfrm>
          <a:off x="21166333" y="9778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65125</xdr:rowOff>
    </xdr:from>
    <xdr:to>
      <xdr:col>29</xdr:col>
      <xdr:colOff>568325</xdr:colOff>
      <xdr:row>58</xdr:row>
      <xdr:rowOff>166725</xdr:rowOff>
    </xdr:to>
    <xdr:sp macro="" textlink="">
      <xdr:nvSpPr>
        <xdr:cNvPr id="813" name="フローチャート : 判断 812"/>
        <xdr:cNvSpPr/>
      </xdr:nvSpPr>
      <xdr:spPr>
        <a:xfrm>
          <a:off x="20383500" y="100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11802</xdr:rowOff>
    </xdr:from>
    <xdr:ext cx="313932" cy="259045"/>
    <xdr:sp macro="" textlink="">
      <xdr:nvSpPr>
        <xdr:cNvPr id="814" name="テキスト ボックス 813"/>
        <xdr:cNvSpPr txBox="1"/>
      </xdr:nvSpPr>
      <xdr:spPr>
        <a:xfrm>
          <a:off x="20277333" y="9784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34544</xdr:rowOff>
    </xdr:from>
    <xdr:to>
      <xdr:col>28</xdr:col>
      <xdr:colOff>314325</xdr:colOff>
      <xdr:row>58</xdr:row>
      <xdr:rowOff>139700</xdr:rowOff>
    </xdr:to>
    <xdr:cxnSp macro="">
      <xdr:nvCxnSpPr>
        <xdr:cNvPr id="815" name="直線コネクタ 814"/>
        <xdr:cNvCxnSpPr/>
      </xdr:nvCxnSpPr>
      <xdr:spPr>
        <a:xfrm>
          <a:off x="18656300" y="8607044"/>
          <a:ext cx="889000" cy="147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74270</xdr:rowOff>
    </xdr:from>
    <xdr:to>
      <xdr:col>28</xdr:col>
      <xdr:colOff>365125</xdr:colOff>
      <xdr:row>59</xdr:row>
      <xdr:rowOff>4420</xdr:rowOff>
    </xdr:to>
    <xdr:sp macro="" textlink="">
      <xdr:nvSpPr>
        <xdr:cNvPr id="816" name="フローチャート : 判断 815"/>
        <xdr:cNvSpPr/>
      </xdr:nvSpPr>
      <xdr:spPr>
        <a:xfrm>
          <a:off x="19494500" y="100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20947</xdr:rowOff>
    </xdr:from>
    <xdr:ext cx="313932" cy="259045"/>
    <xdr:sp macro="" textlink="">
      <xdr:nvSpPr>
        <xdr:cNvPr id="817" name="テキスト ボックス 816"/>
        <xdr:cNvSpPr txBox="1"/>
      </xdr:nvSpPr>
      <xdr:spPr>
        <a:xfrm>
          <a:off x="19388333" y="9793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48666</xdr:rowOff>
    </xdr:from>
    <xdr:to>
      <xdr:col>27</xdr:col>
      <xdr:colOff>161925</xdr:colOff>
      <xdr:row>58</xdr:row>
      <xdr:rowOff>150266</xdr:rowOff>
    </xdr:to>
    <xdr:sp macro="" textlink="">
      <xdr:nvSpPr>
        <xdr:cNvPr id="818" name="フローチャート : 判断 817"/>
        <xdr:cNvSpPr/>
      </xdr:nvSpPr>
      <xdr:spPr>
        <a:xfrm>
          <a:off x="18605500" y="999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58</xdr:row>
      <xdr:rowOff>141393</xdr:rowOff>
    </xdr:from>
    <xdr:ext cx="313932" cy="259045"/>
    <xdr:sp macro="" textlink="">
      <xdr:nvSpPr>
        <xdr:cNvPr id="819" name="テキスト ボックス 818"/>
        <xdr:cNvSpPr txBox="1"/>
      </xdr:nvSpPr>
      <xdr:spPr>
        <a:xfrm>
          <a:off x="18499333" y="10085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28" name="テキスト ボックス 82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0" name="テキスト ボックス 82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2" name="テキスト ボックス 83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155194</xdr:rowOff>
    </xdr:from>
    <xdr:to>
      <xdr:col>27</xdr:col>
      <xdr:colOff>161925</xdr:colOff>
      <xdr:row>50</xdr:row>
      <xdr:rowOff>85344</xdr:rowOff>
    </xdr:to>
    <xdr:sp macro="" textlink="">
      <xdr:nvSpPr>
        <xdr:cNvPr id="833" name="円/楕円 832"/>
        <xdr:cNvSpPr/>
      </xdr:nvSpPr>
      <xdr:spPr>
        <a:xfrm>
          <a:off x="18605500" y="855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48</xdr:row>
      <xdr:rowOff>101871</xdr:rowOff>
    </xdr:from>
    <xdr:ext cx="469744" cy="259045"/>
    <xdr:sp macro="" textlink="">
      <xdr:nvSpPr>
        <xdr:cNvPr id="834" name="テキスト ボックス 833"/>
        <xdr:cNvSpPr txBox="1"/>
      </xdr:nvSpPr>
      <xdr:spPr>
        <a:xfrm>
          <a:off x="18421427" y="833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衛生費の人口一人当たりの支出額が平成</a:t>
          </a:r>
          <a:r>
            <a:rPr kumimoji="1" lang="en-US" altLang="ja-JP" sz="1300">
              <a:latin typeface="ＭＳ Ｐゴシック"/>
            </a:rPr>
            <a:t>25</a:t>
          </a:r>
          <a:r>
            <a:rPr kumimoji="1" lang="ja-JP" altLang="en-US" sz="1300">
              <a:latin typeface="ＭＳ Ｐゴシック"/>
            </a:rPr>
            <a:t>年度から多額に上っている。これは平成</a:t>
          </a:r>
          <a:r>
            <a:rPr kumimoji="1" lang="en-US" altLang="ja-JP" sz="1300">
              <a:latin typeface="ＭＳ Ｐゴシック"/>
            </a:rPr>
            <a:t>25</a:t>
          </a:r>
          <a:r>
            <a:rPr kumimoji="1" lang="ja-JP" altLang="en-US" sz="1300">
              <a:latin typeface="ＭＳ Ｐゴシック"/>
            </a:rPr>
            <a:t>年度よりごみ処理施設であるやまと広域環境衛生事務組合（平成</a:t>
          </a:r>
          <a:r>
            <a:rPr kumimoji="1" lang="en-US" altLang="ja-JP" sz="1300">
              <a:latin typeface="ＭＳ Ｐゴシック"/>
            </a:rPr>
            <a:t>29</a:t>
          </a:r>
          <a:r>
            <a:rPr kumimoji="1" lang="ja-JP" altLang="en-US" sz="1300">
              <a:latin typeface="ＭＳ Ｐゴシック"/>
            </a:rPr>
            <a:t>年度より稼働予定）の建設負担金が発生していること等による。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財政健全化計画の実施及び特別交付税の増加等により平成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黒字に転化しており、それに伴い財政調整基金についても毎年度積み立てている。しかし肝心の市税等の自主財源等については減少傾向にあり、今後も収支均衡を維持すべく歳入確保、歳出削減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国民健康保険事業特別会計等において赤字が生じているが一般会計を始めとする他の会計での黒字額がより大きいため、連結実質赤字額は生じていない。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しかしながら国民健康保険事業特別会計での赤字額は多額に上っており、平成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年度時点において△</a:t>
          </a:r>
          <a:r>
            <a:rPr kumimoji="1" lang="en-US" altLang="ja-JP" sz="1400">
              <a:latin typeface="ＭＳ ゴシック" pitchFamily="49" charset="-128"/>
              <a:ea typeface="ＭＳ ゴシック" pitchFamily="49" charset="-128"/>
            </a:rPr>
            <a:t>523,174</a:t>
          </a:r>
          <a:r>
            <a:rPr kumimoji="1" lang="ja-JP" altLang="en-US" sz="1400">
              <a:latin typeface="ＭＳ ゴシック" pitchFamily="49" charset="-128"/>
              <a:ea typeface="ＭＳ ゴシック" pitchFamily="49" charset="-128"/>
            </a:rPr>
            <a:t>千円となっている。国民健康保険税の徴収強化及び予防検診事業の実施等による医療費の削減等により収支の改善を目指していく。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14873748</v>
      </c>
      <c r="BO4" s="409"/>
      <c r="BP4" s="409"/>
      <c r="BQ4" s="409"/>
      <c r="BR4" s="409"/>
      <c r="BS4" s="409"/>
      <c r="BT4" s="409"/>
      <c r="BU4" s="410"/>
      <c r="BV4" s="408">
        <v>14904917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14.5</v>
      </c>
      <c r="CU4" s="586"/>
      <c r="CV4" s="586"/>
      <c r="CW4" s="586"/>
      <c r="CX4" s="586"/>
      <c r="CY4" s="586"/>
      <c r="CZ4" s="586"/>
      <c r="DA4" s="587"/>
      <c r="DB4" s="585">
        <v>7.4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13699120</v>
      </c>
      <c r="BO5" s="414"/>
      <c r="BP5" s="414"/>
      <c r="BQ5" s="414"/>
      <c r="BR5" s="414"/>
      <c r="BS5" s="414"/>
      <c r="BT5" s="414"/>
      <c r="BU5" s="415"/>
      <c r="BV5" s="413">
        <v>14265496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99.6</v>
      </c>
      <c r="CU5" s="384"/>
      <c r="CV5" s="384"/>
      <c r="CW5" s="384"/>
      <c r="CX5" s="384"/>
      <c r="CY5" s="384"/>
      <c r="CZ5" s="384"/>
      <c r="DA5" s="385"/>
      <c r="DB5" s="383">
        <v>104.2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1174628</v>
      </c>
      <c r="BO6" s="414"/>
      <c r="BP6" s="414"/>
      <c r="BQ6" s="414"/>
      <c r="BR6" s="414"/>
      <c r="BS6" s="414"/>
      <c r="BT6" s="414"/>
      <c r="BU6" s="415"/>
      <c r="BV6" s="413">
        <v>639421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106.1</v>
      </c>
      <c r="CU6" s="560"/>
      <c r="CV6" s="560"/>
      <c r="CW6" s="560"/>
      <c r="CX6" s="560"/>
      <c r="CY6" s="560"/>
      <c r="CZ6" s="560"/>
      <c r="DA6" s="561"/>
      <c r="DB6" s="559">
        <v>111.5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44894</v>
      </c>
      <c r="BO7" s="414"/>
      <c r="BP7" s="414"/>
      <c r="BQ7" s="414"/>
      <c r="BR7" s="414"/>
      <c r="BS7" s="414"/>
      <c r="BT7" s="414"/>
      <c r="BU7" s="415"/>
      <c r="BV7" s="413">
        <v>69048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7803471</v>
      </c>
      <c r="CU7" s="414"/>
      <c r="CV7" s="414"/>
      <c r="CW7" s="414"/>
      <c r="CX7" s="414"/>
      <c r="CY7" s="414"/>
      <c r="CZ7" s="414"/>
      <c r="DA7" s="415"/>
      <c r="DB7" s="413">
        <v>7679862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1129734</v>
      </c>
      <c r="BO8" s="414"/>
      <c r="BP8" s="414"/>
      <c r="BQ8" s="414"/>
      <c r="BR8" s="414"/>
      <c r="BS8" s="414"/>
      <c r="BT8" s="414"/>
      <c r="BU8" s="415"/>
      <c r="BV8" s="413">
        <v>570373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26868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559361</v>
      </c>
      <c r="BO9" s="414"/>
      <c r="BP9" s="414"/>
      <c r="BQ9" s="414"/>
      <c r="BR9" s="414"/>
      <c r="BS9" s="414"/>
      <c r="BT9" s="414"/>
      <c r="BU9" s="415"/>
      <c r="BV9" s="413">
        <v>3214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17.100000000000001</v>
      </c>
      <c r="CU9" s="384"/>
      <c r="CV9" s="384"/>
      <c r="CW9" s="384"/>
      <c r="CX9" s="384"/>
      <c r="CY9" s="384"/>
      <c r="CZ9" s="384"/>
      <c r="DA9" s="385"/>
      <c r="DB9" s="383">
        <v>19.600000000000001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30287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285357</v>
      </c>
      <c r="BO10" s="414"/>
      <c r="BP10" s="414"/>
      <c r="BQ10" s="414"/>
      <c r="BR10" s="414"/>
      <c r="BS10" s="414"/>
      <c r="BT10" s="414"/>
      <c r="BU10" s="415"/>
      <c r="BV10" s="413">
        <v>283761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54660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27466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245913</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27235</v>
      </c>
      <c r="S13" s="515"/>
      <c r="T13" s="515"/>
      <c r="U13" s="515"/>
      <c r="V13" s="516"/>
      <c r="W13" s="502" t="s">
        <v>121</v>
      </c>
      <c r="X13" s="426"/>
      <c r="Y13" s="426"/>
      <c r="Z13" s="426"/>
      <c r="AA13" s="426"/>
      <c r="AB13" s="427"/>
      <c r="AC13" s="389">
        <v>537</v>
      </c>
      <c r="AD13" s="390"/>
      <c r="AE13" s="390"/>
      <c r="AF13" s="390"/>
      <c r="AG13" s="391"/>
      <c r="AH13" s="389">
        <v>736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844718</v>
      </c>
      <c r="BO13" s="414"/>
      <c r="BP13" s="414"/>
      <c r="BQ13" s="414"/>
      <c r="BR13" s="414"/>
      <c r="BS13" s="414"/>
      <c r="BT13" s="414"/>
      <c r="BU13" s="415"/>
      <c r="BV13" s="413">
        <v>95722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14.9</v>
      </c>
      <c r="CU13" s="384"/>
      <c r="CV13" s="384"/>
      <c r="CW13" s="384"/>
      <c r="CX13" s="384"/>
      <c r="CY13" s="384"/>
      <c r="CZ13" s="384"/>
      <c r="DA13" s="385"/>
      <c r="DB13" s="383">
        <v>15.6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27979</v>
      </c>
      <c r="S14" s="515"/>
      <c r="T14" s="515"/>
      <c r="U14" s="515"/>
      <c r="V14" s="516"/>
      <c r="W14" s="517"/>
      <c r="X14" s="429"/>
      <c r="Y14" s="429"/>
      <c r="Z14" s="429"/>
      <c r="AA14" s="429"/>
      <c r="AB14" s="430"/>
      <c r="AC14" s="507">
        <v>4.7</v>
      </c>
      <c r="AD14" s="508"/>
      <c r="AE14" s="508"/>
      <c r="AF14" s="508"/>
      <c r="AG14" s="509"/>
      <c r="AH14" s="507">
        <v>5.4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135.30000000000001</v>
      </c>
      <c r="CU14" s="486"/>
      <c r="CV14" s="486"/>
      <c r="CW14" s="486"/>
      <c r="CX14" s="486"/>
      <c r="CY14" s="486"/>
      <c r="CZ14" s="486"/>
      <c r="DA14" s="487"/>
      <c r="DB14" s="518">
        <v>150.80000000000001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27766</v>
      </c>
      <c r="S15" s="515"/>
      <c r="T15" s="515"/>
      <c r="U15" s="515"/>
      <c r="V15" s="516"/>
      <c r="W15" s="502" t="s">
        <v>128</v>
      </c>
      <c r="X15" s="426"/>
      <c r="Y15" s="426"/>
      <c r="Z15" s="426"/>
      <c r="AA15" s="426"/>
      <c r="AB15" s="427"/>
      <c r="AC15" s="389">
        <v>3431</v>
      </c>
      <c r="AD15" s="390"/>
      <c r="AE15" s="390"/>
      <c r="AF15" s="390"/>
      <c r="AG15" s="391"/>
      <c r="AH15" s="389">
        <v>4405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2631192</v>
      </c>
      <c r="BO15" s="409"/>
      <c r="BP15" s="409"/>
      <c r="BQ15" s="409"/>
      <c r="BR15" s="409"/>
      <c r="BS15" s="409"/>
      <c r="BT15" s="409"/>
      <c r="BU15" s="410"/>
      <c r="BV15" s="408">
        <v>2547465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29.9</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6608341</v>
      </c>
      <c r="BO16" s="414"/>
      <c r="BP16" s="414"/>
      <c r="BQ16" s="414"/>
      <c r="BR16" s="414"/>
      <c r="BS16" s="414"/>
      <c r="BT16" s="414"/>
      <c r="BU16" s="415"/>
      <c r="BV16" s="413">
        <v>6442749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7493</v>
      </c>
      <c r="AD17" s="390"/>
      <c r="AE17" s="390"/>
      <c r="AF17" s="390"/>
      <c r="AG17" s="391"/>
      <c r="AH17" s="389">
        <v>8354</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3341207</v>
      </c>
      <c r="BO17" s="414"/>
      <c r="BP17" s="414"/>
      <c r="BQ17" s="414"/>
      <c r="BR17" s="414"/>
      <c r="BS17" s="414"/>
      <c r="BT17" s="414"/>
      <c r="BU17" s="415"/>
      <c r="BV17" s="413">
        <v>3277939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60.58</v>
      </c>
      <c r="M18" s="478"/>
      <c r="N18" s="478"/>
      <c r="O18" s="478"/>
      <c r="P18" s="478"/>
      <c r="Q18" s="478"/>
      <c r="R18" s="479"/>
      <c r="S18" s="479"/>
      <c r="T18" s="479"/>
      <c r="U18" s="479"/>
      <c r="V18" s="480"/>
      <c r="W18" s="494"/>
      <c r="X18" s="495"/>
      <c r="Y18" s="495"/>
      <c r="Z18" s="495"/>
      <c r="AA18" s="495"/>
      <c r="AB18" s="503"/>
      <c r="AC18" s="377">
        <v>65.400000000000006</v>
      </c>
      <c r="AD18" s="378"/>
      <c r="AE18" s="378"/>
      <c r="AF18" s="378"/>
      <c r="AG18" s="481"/>
      <c r="AH18" s="377">
        <v>60.8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7981251</v>
      </c>
      <c r="BO18" s="414"/>
      <c r="BP18" s="414"/>
      <c r="BQ18" s="414"/>
      <c r="BR18" s="414"/>
      <c r="BS18" s="414"/>
      <c r="BT18" s="414"/>
      <c r="BU18" s="415"/>
      <c r="BV18" s="413">
        <v>8130817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10434649</v>
      </c>
      <c r="BO19" s="414"/>
      <c r="BP19" s="414"/>
      <c r="BQ19" s="414"/>
      <c r="BR19" s="414"/>
      <c r="BS19" s="414"/>
      <c r="BT19" s="414"/>
      <c r="BU19" s="415"/>
      <c r="BV19" s="413">
        <v>10326503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10415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18184593</v>
      </c>
      <c r="BO23" s="414"/>
      <c r="BP23" s="414"/>
      <c r="BQ23" s="414"/>
      <c r="BR23" s="414"/>
      <c r="BS23" s="414"/>
      <c r="BT23" s="414"/>
      <c r="BU23" s="415"/>
      <c r="BV23" s="413">
        <v>18712825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7840</v>
      </c>
      <c r="R24" s="390"/>
      <c r="S24" s="390"/>
      <c r="T24" s="390"/>
      <c r="U24" s="390"/>
      <c r="V24" s="391"/>
      <c r="W24" s="455"/>
      <c r="X24" s="446"/>
      <c r="Y24" s="447"/>
      <c r="Z24" s="386" t="s">
        <v>152</v>
      </c>
      <c r="AA24" s="387"/>
      <c r="AB24" s="387"/>
      <c r="AC24" s="387"/>
      <c r="AD24" s="387"/>
      <c r="AE24" s="387"/>
      <c r="AF24" s="387"/>
      <c r="AG24" s="388"/>
      <c r="AH24" s="389">
        <v>278</v>
      </c>
      <c r="AI24" s="390"/>
      <c r="AJ24" s="390"/>
      <c r="AK24" s="390"/>
      <c r="AL24" s="391"/>
      <c r="AM24" s="389">
        <v>899886</v>
      </c>
      <c r="AN24" s="390"/>
      <c r="AO24" s="390"/>
      <c r="AP24" s="390"/>
      <c r="AQ24" s="390"/>
      <c r="AR24" s="391"/>
      <c r="AS24" s="389">
        <v>3237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11169049</v>
      </c>
      <c r="BO24" s="414"/>
      <c r="BP24" s="414"/>
      <c r="BQ24" s="414"/>
      <c r="BR24" s="414"/>
      <c r="BS24" s="414"/>
      <c r="BT24" s="414"/>
      <c r="BU24" s="415"/>
      <c r="BV24" s="413">
        <v>11290269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6400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97715</v>
      </c>
      <c r="BO25" s="409"/>
      <c r="BP25" s="409"/>
      <c r="BQ25" s="409"/>
      <c r="BR25" s="409"/>
      <c r="BS25" s="409"/>
      <c r="BT25" s="409"/>
      <c r="BU25" s="410"/>
      <c r="BV25" s="408">
        <v>97715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5520</v>
      </c>
      <c r="R26" s="390"/>
      <c r="S26" s="390"/>
      <c r="T26" s="390"/>
      <c r="U26" s="390"/>
      <c r="V26" s="391"/>
      <c r="W26" s="455"/>
      <c r="X26" s="446"/>
      <c r="Y26" s="447"/>
      <c r="Z26" s="386" t="s">
        <v>158</v>
      </c>
      <c r="AA26" s="468"/>
      <c r="AB26" s="468"/>
      <c r="AC26" s="468"/>
      <c r="AD26" s="468"/>
      <c r="AE26" s="468"/>
      <c r="AF26" s="468"/>
      <c r="AG26" s="469"/>
      <c r="AH26" s="389">
        <v>40</v>
      </c>
      <c r="AI26" s="390"/>
      <c r="AJ26" s="390"/>
      <c r="AK26" s="390"/>
      <c r="AL26" s="391"/>
      <c r="AM26" s="389">
        <v>134600</v>
      </c>
      <c r="AN26" s="390"/>
      <c r="AO26" s="390"/>
      <c r="AP26" s="390"/>
      <c r="AQ26" s="390"/>
      <c r="AR26" s="391"/>
      <c r="AS26" s="389">
        <v>3365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4600</v>
      </c>
      <c r="R27" s="390"/>
      <c r="S27" s="390"/>
      <c r="T27" s="390"/>
      <c r="U27" s="390"/>
      <c r="V27" s="391"/>
      <c r="W27" s="455"/>
      <c r="X27" s="446"/>
      <c r="Y27" s="447"/>
      <c r="Z27" s="386" t="s">
        <v>161</v>
      </c>
      <c r="AA27" s="387"/>
      <c r="AB27" s="387"/>
      <c r="AC27" s="387"/>
      <c r="AD27" s="387"/>
      <c r="AE27" s="387"/>
      <c r="AF27" s="387"/>
      <c r="AG27" s="388"/>
      <c r="AH27" s="389">
        <v>2</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4200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757622</v>
      </c>
      <c r="BO28" s="409"/>
      <c r="BP28" s="409"/>
      <c r="BQ28" s="409"/>
      <c r="BR28" s="409"/>
      <c r="BS28" s="409"/>
      <c r="BT28" s="409"/>
      <c r="BU28" s="410"/>
      <c r="BV28" s="408">
        <v>472265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13</v>
      </c>
      <c r="M29" s="390"/>
      <c r="N29" s="390"/>
      <c r="O29" s="390"/>
      <c r="P29" s="391"/>
      <c r="Q29" s="389">
        <v>3900</v>
      </c>
      <c r="R29" s="390"/>
      <c r="S29" s="390"/>
      <c r="T29" s="390"/>
      <c r="U29" s="390"/>
      <c r="V29" s="391"/>
      <c r="W29" s="456"/>
      <c r="X29" s="457"/>
      <c r="Y29" s="458"/>
      <c r="Z29" s="386" t="s">
        <v>169</v>
      </c>
      <c r="AA29" s="387"/>
      <c r="AB29" s="387"/>
      <c r="AC29" s="387"/>
      <c r="AD29" s="387"/>
      <c r="AE29" s="387"/>
      <c r="AF29" s="387"/>
      <c r="AG29" s="388"/>
      <c r="AH29" s="389">
        <v>280</v>
      </c>
      <c r="AI29" s="390"/>
      <c r="AJ29" s="390"/>
      <c r="AK29" s="390"/>
      <c r="AL29" s="391"/>
      <c r="AM29" s="389">
        <v>908156</v>
      </c>
      <c r="AN29" s="390"/>
      <c r="AO29" s="390"/>
      <c r="AP29" s="390"/>
      <c r="AQ29" s="390"/>
      <c r="AR29" s="391"/>
      <c r="AS29" s="389">
        <v>3243</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873357</v>
      </c>
      <c r="BO29" s="414"/>
      <c r="BP29" s="414"/>
      <c r="BQ29" s="414"/>
      <c r="BR29" s="414"/>
      <c r="BS29" s="414"/>
      <c r="BT29" s="414"/>
      <c r="BU29" s="415"/>
      <c r="BV29" s="413">
        <v>877720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1377840</v>
      </c>
      <c r="BO30" s="417"/>
      <c r="BP30" s="417"/>
      <c r="BQ30" s="417"/>
      <c r="BR30" s="417"/>
      <c r="BS30" s="417"/>
      <c r="BT30" s="417"/>
      <c r="BU30" s="418"/>
      <c r="BV30" s="416">
        <v>1353798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奈良県葛城地区清掃事務組合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学校給食費特別会計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国民宿舎葛城高原ロッジ特別会計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奈良県市町村総合事務組合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葛城広域行政事務組合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奈良広域水質検査センター組合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奈良県住宅新築資金等貸付金回収管理組合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奈良県後期高齢者医療広域連合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やまと広域環境衛生事務組合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奈良県広域消防組合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518</v>
      </c>
      <c r="D34" s="1181"/>
      <c r="E34" s="1182"/>
      <c r="F34" s="32" t="s">
        <v>519</v>
      </c>
      <c r="G34" s="33" t="s">
        <v>520</v>
      </c>
      <c r="H34" s="33" t="s">
        <v>521</v>
      </c>
      <c r="I34" s="33" t="s">
        <v>522</v>
      </c>
      <c r="J34" s="34" t="s">
        <v>523</v>
      </c>
      <c r="K34" s="22"/>
      <c r="L34" s="22"/>
      <c r="M34" s="22"/>
      <c r="N34" s="22"/>
      <c r="O34" s="22"/>
      <c r="P34" s="22"/>
    </row>
    <row r="35" spans="1:16" ht="39" customHeight="1">
      <c r="A35" s="22"/>
      <c r="B35" s="35"/>
      <c r="C35" s="1175" t="s">
        <v>524</v>
      </c>
      <c r="D35" s="1176"/>
      <c r="E35" s="1177"/>
      <c r="F35" s="36" t="s">
        <v>525</v>
      </c>
      <c r="G35" s="37" t="s">
        <v>525</v>
      </c>
      <c r="H35" s="37" t="s">
        <v>525</v>
      </c>
      <c r="I35" s="37" t="s">
        <v>525</v>
      </c>
      <c r="J35" s="38" t="s">
        <v>525</v>
      </c>
      <c r="K35" s="22"/>
      <c r="L35" s="22"/>
      <c r="M35" s="22"/>
      <c r="N35" s="22"/>
      <c r="O35" s="22"/>
      <c r="P35" s="22"/>
    </row>
    <row r="36" spans="1:16" ht="39" customHeight="1">
      <c r="A36" s="22"/>
      <c r="B36" s="35"/>
      <c r="C36" s="1175" t="s">
        <v>526</v>
      </c>
      <c r="D36" s="1176"/>
      <c r="E36" s="1177"/>
      <c r="F36" s="36">
        <v>3.88</v>
      </c>
      <c r="G36" s="37">
        <v>7.08</v>
      </c>
      <c r="H36" s="37">
        <v>7.21</v>
      </c>
      <c r="I36" s="37">
        <v>7.42</v>
      </c>
      <c r="J36" s="38">
        <v>14.47</v>
      </c>
      <c r="K36" s="22"/>
      <c r="L36" s="22"/>
      <c r="M36" s="22"/>
      <c r="N36" s="22"/>
      <c r="O36" s="22"/>
      <c r="P36" s="22"/>
    </row>
    <row r="37" spans="1:16" ht="39" customHeight="1">
      <c r="A37" s="22"/>
      <c r="B37" s="35"/>
      <c r="C37" s="1175" t="s">
        <v>527</v>
      </c>
      <c r="D37" s="1176"/>
      <c r="E37" s="1177"/>
      <c r="F37" s="36">
        <v>7.19</v>
      </c>
      <c r="G37" s="37">
        <v>8.3699999999999992</v>
      </c>
      <c r="H37" s="37">
        <v>9.1300000000000008</v>
      </c>
      <c r="I37" s="37">
        <v>8.83</v>
      </c>
      <c r="J37" s="38">
        <v>8.9600000000000009</v>
      </c>
      <c r="K37" s="22"/>
      <c r="L37" s="22"/>
      <c r="M37" s="22"/>
      <c r="N37" s="22"/>
      <c r="O37" s="22"/>
      <c r="P37" s="22"/>
    </row>
    <row r="38" spans="1:16" ht="39" customHeight="1">
      <c r="A38" s="22"/>
      <c r="B38" s="35"/>
      <c r="C38" s="1175" t="s">
        <v>528</v>
      </c>
      <c r="D38" s="1176"/>
      <c r="E38" s="1177"/>
      <c r="F38" s="36">
        <v>0.28999999999999998</v>
      </c>
      <c r="G38" s="37">
        <v>0.12</v>
      </c>
      <c r="H38" s="37">
        <v>0.27</v>
      </c>
      <c r="I38" s="37">
        <v>0.2</v>
      </c>
      <c r="J38" s="38">
        <v>0.33</v>
      </c>
      <c r="K38" s="22"/>
      <c r="L38" s="22"/>
      <c r="M38" s="22"/>
      <c r="N38" s="22"/>
      <c r="O38" s="22"/>
      <c r="P38" s="22"/>
    </row>
    <row r="39" spans="1:16" ht="39" customHeight="1">
      <c r="A39" s="22"/>
      <c r="B39" s="35"/>
      <c r="C39" s="1175" t="s">
        <v>529</v>
      </c>
      <c r="D39" s="1176"/>
      <c r="E39" s="1177"/>
      <c r="F39" s="36">
        <v>0</v>
      </c>
      <c r="G39" s="37">
        <v>0</v>
      </c>
      <c r="H39" s="37">
        <v>0</v>
      </c>
      <c r="I39" s="37">
        <v>0</v>
      </c>
      <c r="J39" s="38">
        <v>0</v>
      </c>
      <c r="K39" s="22"/>
      <c r="L39" s="22"/>
      <c r="M39" s="22"/>
      <c r="N39" s="22"/>
      <c r="O39" s="22"/>
      <c r="P39" s="22"/>
    </row>
    <row r="40" spans="1:16" ht="39" customHeight="1">
      <c r="A40" s="22"/>
      <c r="B40" s="35"/>
      <c r="C40" s="1175" t="s">
        <v>530</v>
      </c>
      <c r="D40" s="1176"/>
      <c r="E40" s="1177"/>
      <c r="F40" s="36">
        <v>0</v>
      </c>
      <c r="G40" s="37">
        <v>0</v>
      </c>
      <c r="H40" s="37" t="s">
        <v>531</v>
      </c>
      <c r="I40" s="37">
        <v>0</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534</v>
      </c>
      <c r="D43" s="1179"/>
      <c r="E43" s="1180"/>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2321</v>
      </c>
      <c r="L45" s="60">
        <v>2236</v>
      </c>
      <c r="M45" s="60">
        <v>2228</v>
      </c>
      <c r="N45" s="60">
        <v>2133</v>
      </c>
      <c r="O45" s="61">
        <v>1953</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v>391</v>
      </c>
      <c r="L48" s="64">
        <v>375</v>
      </c>
      <c r="M48" s="64">
        <v>375</v>
      </c>
      <c r="N48" s="64">
        <v>372</v>
      </c>
      <c r="O48" s="65">
        <v>346</v>
      </c>
      <c r="P48" s="48"/>
      <c r="Q48" s="48"/>
      <c r="R48" s="48"/>
      <c r="S48" s="48"/>
      <c r="T48" s="48"/>
      <c r="U48" s="48"/>
    </row>
    <row r="49" spans="1:21" ht="30.75" customHeight="1">
      <c r="A49" s="48"/>
      <c r="B49" s="1193"/>
      <c r="C49" s="1194"/>
      <c r="D49" s="62"/>
      <c r="E49" s="1185" t="s">
        <v>16</v>
      </c>
      <c r="F49" s="1185"/>
      <c r="G49" s="1185"/>
      <c r="H49" s="1185"/>
      <c r="I49" s="1185"/>
      <c r="J49" s="1186"/>
      <c r="K49" s="63">
        <v>122</v>
      </c>
      <c r="L49" s="64">
        <v>120</v>
      </c>
      <c r="M49" s="64">
        <v>116</v>
      </c>
      <c r="N49" s="64">
        <v>114</v>
      </c>
      <c r="O49" s="65">
        <v>114</v>
      </c>
      <c r="P49" s="48"/>
      <c r="Q49" s="48"/>
      <c r="R49" s="48"/>
      <c r="S49" s="48"/>
      <c r="T49" s="48"/>
      <c r="U49" s="48"/>
    </row>
    <row r="50" spans="1:21" ht="30.75" customHeight="1">
      <c r="A50" s="48"/>
      <c r="B50" s="1193"/>
      <c r="C50" s="1194"/>
      <c r="D50" s="62"/>
      <c r="E50" s="1185" t="s">
        <v>17</v>
      </c>
      <c r="F50" s="1185"/>
      <c r="G50" s="1185"/>
      <c r="H50" s="1185"/>
      <c r="I50" s="1185"/>
      <c r="J50" s="1186"/>
      <c r="K50" s="63">
        <v>56</v>
      </c>
      <c r="L50" s="64">
        <v>52</v>
      </c>
      <c r="M50" s="64">
        <v>23</v>
      </c>
      <c r="N50" s="64" t="s">
        <v>473</v>
      </c>
      <c r="O50" s="65" t="s">
        <v>473</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t="s">
        <v>473</v>
      </c>
      <c r="P51" s="48"/>
      <c r="Q51" s="48"/>
      <c r="R51" s="48"/>
      <c r="S51" s="48"/>
      <c r="T51" s="48"/>
      <c r="U51" s="48"/>
    </row>
    <row r="52" spans="1:21" ht="30.75" customHeight="1">
      <c r="A52" s="48"/>
      <c r="B52" s="1183" t="s">
        <v>19</v>
      </c>
      <c r="C52" s="1184"/>
      <c r="D52" s="66"/>
      <c r="E52" s="1185" t="s">
        <v>20</v>
      </c>
      <c r="F52" s="1185"/>
      <c r="G52" s="1185"/>
      <c r="H52" s="1185"/>
      <c r="I52" s="1185"/>
      <c r="J52" s="1186"/>
      <c r="K52" s="63">
        <v>1858</v>
      </c>
      <c r="L52" s="64">
        <v>1799</v>
      </c>
      <c r="M52" s="64">
        <v>1702</v>
      </c>
      <c r="N52" s="64">
        <v>1633</v>
      </c>
      <c r="O52" s="65">
        <v>1560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1032</v>
      </c>
      <c r="L53" s="69">
        <v>984</v>
      </c>
      <c r="M53" s="69">
        <v>1040</v>
      </c>
      <c r="N53" s="69">
        <v>986</v>
      </c>
      <c r="O53" s="70">
        <v>853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19301</v>
      </c>
      <c r="J41" s="83">
        <v>18013</v>
      </c>
      <c r="K41" s="83">
        <v>19423</v>
      </c>
      <c r="L41" s="83">
        <v>18713</v>
      </c>
      <c r="M41" s="84">
        <v>18185</v>
      </c>
    </row>
    <row r="42" spans="2:13" ht="27.75" customHeight="1">
      <c r="B42" s="1201"/>
      <c r="C42" s="1202"/>
      <c r="D42" s="85"/>
      <c r="E42" s="1205" t="s">
        <v>26</v>
      </c>
      <c r="F42" s="1205"/>
      <c r="G42" s="1205"/>
      <c r="H42" s="1206"/>
      <c r="I42" s="86">
        <v>1255</v>
      </c>
      <c r="J42" s="87">
        <v>1255</v>
      </c>
      <c r="K42" s="87" t="s">
        <v>473</v>
      </c>
      <c r="L42" s="87" t="s">
        <v>473</v>
      </c>
      <c r="M42" s="88" t="s">
        <v>473</v>
      </c>
    </row>
    <row r="43" spans="2:13" ht="27.75" customHeight="1">
      <c r="B43" s="1201"/>
      <c r="C43" s="1202"/>
      <c r="D43" s="85"/>
      <c r="E43" s="1205" t="s">
        <v>27</v>
      </c>
      <c r="F43" s="1205"/>
      <c r="G43" s="1205"/>
      <c r="H43" s="1206"/>
      <c r="I43" s="86">
        <v>4711</v>
      </c>
      <c r="J43" s="87">
        <v>4564</v>
      </c>
      <c r="K43" s="87">
        <v>4491</v>
      </c>
      <c r="L43" s="87">
        <v>4315</v>
      </c>
      <c r="M43" s="88">
        <v>4086</v>
      </c>
    </row>
    <row r="44" spans="2:13" ht="27.75" customHeight="1">
      <c r="B44" s="1201"/>
      <c r="C44" s="1202"/>
      <c r="D44" s="85"/>
      <c r="E44" s="1205" t="s">
        <v>28</v>
      </c>
      <c r="F44" s="1205"/>
      <c r="G44" s="1205"/>
      <c r="H44" s="1206"/>
      <c r="I44" s="86">
        <v>587</v>
      </c>
      <c r="J44" s="87">
        <v>481</v>
      </c>
      <c r="K44" s="87">
        <v>375</v>
      </c>
      <c r="L44" s="87">
        <v>303</v>
      </c>
      <c r="M44" s="88">
        <v>267</v>
      </c>
    </row>
    <row r="45" spans="2:13" ht="27.75" customHeight="1">
      <c r="B45" s="1201"/>
      <c r="C45" s="1202"/>
      <c r="D45" s="85"/>
      <c r="E45" s="1205" t="s">
        <v>29</v>
      </c>
      <c r="F45" s="1205"/>
      <c r="G45" s="1205"/>
      <c r="H45" s="1206"/>
      <c r="I45" s="86">
        <v>2797</v>
      </c>
      <c r="J45" s="87">
        <v>2862</v>
      </c>
      <c r="K45" s="87">
        <v>2661</v>
      </c>
      <c r="L45" s="87">
        <v>2598</v>
      </c>
      <c r="M45" s="88">
        <v>2583</v>
      </c>
    </row>
    <row r="46" spans="2:13" ht="27.75" customHeight="1">
      <c r="B46" s="1201"/>
      <c r="C46" s="1202"/>
      <c r="D46" s="85"/>
      <c r="E46" s="1205" t="s">
        <v>30</v>
      </c>
      <c r="F46" s="1205"/>
      <c r="G46" s="1205"/>
      <c r="H46" s="1206"/>
      <c r="I46" s="86">
        <v>1271</v>
      </c>
      <c r="J46" s="87">
        <v>1072</v>
      </c>
      <c r="K46" s="87" t="s">
        <v>473</v>
      </c>
      <c r="L46" s="87" t="s">
        <v>473</v>
      </c>
      <c r="M46" s="88" t="s">
        <v>473</v>
      </c>
    </row>
    <row r="47" spans="2:13" ht="27.75" customHeight="1">
      <c r="B47" s="1201"/>
      <c r="C47" s="1202"/>
      <c r="D47" s="85"/>
      <c r="E47" s="1205" t="s">
        <v>31</v>
      </c>
      <c r="F47" s="1205"/>
      <c r="G47" s="1205"/>
      <c r="H47" s="1206"/>
      <c r="I47" s="86" t="s">
        <v>473</v>
      </c>
      <c r="J47" s="87" t="s">
        <v>473</v>
      </c>
      <c r="K47" s="87" t="s">
        <v>473</v>
      </c>
      <c r="L47" s="87" t="s">
        <v>473</v>
      </c>
      <c r="M47" s="88" t="s">
        <v>473</v>
      </c>
    </row>
    <row r="48" spans="2:13" ht="27.75" customHeight="1">
      <c r="B48" s="1203"/>
      <c r="C48" s="1204"/>
      <c r="D48" s="85"/>
      <c r="E48" s="1205" t="s">
        <v>32</v>
      </c>
      <c r="F48" s="1205"/>
      <c r="G48" s="1205"/>
      <c r="H48" s="1206"/>
      <c r="I48" s="86" t="s">
        <v>473</v>
      </c>
      <c r="J48" s="87" t="s">
        <v>473</v>
      </c>
      <c r="K48" s="87" t="s">
        <v>473</v>
      </c>
      <c r="L48" s="87" t="s">
        <v>473</v>
      </c>
      <c r="M48" s="88" t="s">
        <v>473</v>
      </c>
    </row>
    <row r="49" spans="2:13" ht="27.75" customHeight="1">
      <c r="B49" s="1199" t="s">
        <v>33</v>
      </c>
      <c r="C49" s="1200"/>
      <c r="D49" s="89"/>
      <c r="E49" s="1205" t="s">
        <v>34</v>
      </c>
      <c r="F49" s="1205"/>
      <c r="G49" s="1205"/>
      <c r="H49" s="1206"/>
      <c r="I49" s="86">
        <v>1711</v>
      </c>
      <c r="J49" s="87">
        <v>2527</v>
      </c>
      <c r="K49" s="87">
        <v>2975</v>
      </c>
      <c r="L49" s="87">
        <v>2842</v>
      </c>
      <c r="M49" s="88">
        <v>3147</v>
      </c>
    </row>
    <row r="50" spans="2:13" ht="27.75" customHeight="1">
      <c r="B50" s="1201"/>
      <c r="C50" s="1202"/>
      <c r="D50" s="85"/>
      <c r="E50" s="1205" t="s">
        <v>35</v>
      </c>
      <c r="F50" s="1205"/>
      <c r="G50" s="1205"/>
      <c r="H50" s="1206"/>
      <c r="I50" s="86">
        <v>2420</v>
      </c>
      <c r="J50" s="87">
        <v>2264</v>
      </c>
      <c r="K50" s="87">
        <v>1854</v>
      </c>
      <c r="L50" s="87">
        <v>1501</v>
      </c>
      <c r="M50" s="88">
        <v>1360</v>
      </c>
    </row>
    <row r="51" spans="2:13" ht="27.75" customHeight="1">
      <c r="B51" s="1203"/>
      <c r="C51" s="1204"/>
      <c r="D51" s="85"/>
      <c r="E51" s="1205" t="s">
        <v>36</v>
      </c>
      <c r="F51" s="1205"/>
      <c r="G51" s="1205"/>
      <c r="H51" s="1206"/>
      <c r="I51" s="86">
        <v>13091</v>
      </c>
      <c r="J51" s="87">
        <v>12851</v>
      </c>
      <c r="K51" s="87">
        <v>12485</v>
      </c>
      <c r="L51" s="87">
        <v>12058</v>
      </c>
      <c r="M51" s="88">
        <v>11826</v>
      </c>
    </row>
    <row r="52" spans="2:13" ht="27.75" customHeight="1" thickBot="1">
      <c r="B52" s="1207" t="s">
        <v>37</v>
      </c>
      <c r="C52" s="1208"/>
      <c r="D52" s="90"/>
      <c r="E52" s="1209" t="s">
        <v>38</v>
      </c>
      <c r="F52" s="1209"/>
      <c r="G52" s="1209"/>
      <c r="H52" s="1210"/>
      <c r="I52" s="91">
        <v>12700</v>
      </c>
      <c r="J52" s="92">
        <v>10604</v>
      </c>
      <c r="K52" s="92">
        <v>9636</v>
      </c>
      <c r="L52" s="92">
        <v>9528</v>
      </c>
      <c r="M52" s="93">
        <v>8787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513</v>
      </c>
      <c r="L50" s="354" t="s">
        <v>514</v>
      </c>
      <c r="M50" s="354" t="s">
        <v>515</v>
      </c>
      <c r="N50" s="354" t="s">
        <v>516</v>
      </c>
      <c r="O50" s="354" t="s">
        <v>517</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6"/>
      <c r="H72" s="1237"/>
      <c r="I72" s="1237"/>
      <c r="J72" s="1238"/>
      <c r="K72" s="354" t="s">
        <v>513</v>
      </c>
      <c r="L72" s="354" t="s">
        <v>514</v>
      </c>
      <c r="M72" s="354" t="s">
        <v>515</v>
      </c>
      <c r="N72" s="354" t="s">
        <v>516</v>
      </c>
      <c r="O72" s="354" t="s">
        <v>517</v>
      </c>
    </row>
    <row r="73" spans="2:30">
      <c r="B73" s="248"/>
      <c r="C73" s="244"/>
      <c r="D73" s="244"/>
      <c r="E73" s="244"/>
      <c r="F73" s="244"/>
      <c r="G73" s="1239" t="s">
        <v>558</v>
      </c>
      <c r="H73" s="1240"/>
      <c r="I73" s="1245" t="s">
        <v>559</v>
      </c>
      <c r="J73" s="1245"/>
      <c r="K73" s="1226">
        <v>195</v>
      </c>
      <c r="L73" s="1226">
        <v>164.7</v>
      </c>
      <c r="M73" s="1215">
        <v>148.5</v>
      </c>
      <c r="N73" s="1215">
        <v>150.80000000000001</v>
      </c>
      <c r="O73" s="1215">
        <v>135.30000000000001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565</v>
      </c>
      <c r="J75" s="1225"/>
      <c r="K75" s="1247">
        <v>19</v>
      </c>
      <c r="L75" s="1247">
        <v>16</v>
      </c>
      <c r="M75" s="1247">
        <v>15.7</v>
      </c>
      <c r="N75" s="1247">
        <v>15.6</v>
      </c>
      <c r="O75" s="1247">
        <v>14.9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88.3</v>
      </c>
      <c r="L77" s="1226">
        <v>76.2</v>
      </c>
      <c r="M77" s="1215">
        <v>65.3</v>
      </c>
      <c r="N77" s="1215">
        <v>60.8</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565</v>
      </c>
      <c r="J79" s="1217"/>
      <c r="K79" s="1218">
        <v>13.8</v>
      </c>
      <c r="L79" s="1218">
        <v>12.8</v>
      </c>
      <c r="M79" s="1218">
        <v>12</v>
      </c>
      <c r="N79" s="1218">
        <v>11.1</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15684</v>
      </c>
      <c r="E3" s="116"/>
      <c r="F3" s="117">
        <v>67201</v>
      </c>
      <c r="G3" s="118"/>
      <c r="H3" s="119"/>
    </row>
    <row r="4" spans="1:8">
      <c r="A4" s="120"/>
      <c r="B4" s="121"/>
      <c r="C4" s="122"/>
      <c r="D4" s="123">
        <v>10345</v>
      </c>
      <c r="E4" s="124"/>
      <c r="F4" s="125">
        <v>35210</v>
      </c>
      <c r="G4" s="126"/>
      <c r="H4" s="127"/>
    </row>
    <row r="5" spans="1:8">
      <c r="A5" s="108" t="s">
        <v>507</v>
      </c>
      <c r="B5" s="113"/>
      <c r="C5" s="114"/>
      <c r="D5" s="115">
        <v>15859</v>
      </c>
      <c r="E5" s="116"/>
      <c r="F5" s="117">
        <v>75709</v>
      </c>
      <c r="G5" s="118"/>
      <c r="H5" s="119"/>
    </row>
    <row r="6" spans="1:8">
      <c r="A6" s="120"/>
      <c r="B6" s="121"/>
      <c r="C6" s="122"/>
      <c r="D6" s="123">
        <v>8880</v>
      </c>
      <c r="E6" s="124"/>
      <c r="F6" s="125">
        <v>35212</v>
      </c>
      <c r="G6" s="126"/>
      <c r="H6" s="127"/>
    </row>
    <row r="7" spans="1:8">
      <c r="A7" s="108" t="s">
        <v>508</v>
      </c>
      <c r="B7" s="113"/>
      <c r="C7" s="114"/>
      <c r="D7" s="115">
        <v>32191</v>
      </c>
      <c r="E7" s="116"/>
      <c r="F7" s="117">
        <v>90961</v>
      </c>
      <c r="G7" s="118"/>
      <c r="H7" s="119"/>
    </row>
    <row r="8" spans="1:8">
      <c r="A8" s="120"/>
      <c r="B8" s="121"/>
      <c r="C8" s="122"/>
      <c r="D8" s="123">
        <v>21102</v>
      </c>
      <c r="E8" s="124"/>
      <c r="F8" s="125">
        <v>37720</v>
      </c>
      <c r="G8" s="126"/>
      <c r="H8" s="127"/>
    </row>
    <row r="9" spans="1:8">
      <c r="A9" s="108" t="s">
        <v>509</v>
      </c>
      <c r="B9" s="113"/>
      <c r="C9" s="114"/>
      <c r="D9" s="115">
        <v>52123</v>
      </c>
      <c r="E9" s="116"/>
      <c r="F9" s="117">
        <v>106614</v>
      </c>
      <c r="G9" s="118"/>
      <c r="H9" s="119"/>
    </row>
    <row r="10" spans="1:8">
      <c r="A10" s="120"/>
      <c r="B10" s="121"/>
      <c r="C10" s="122"/>
      <c r="D10" s="123">
        <v>26164</v>
      </c>
      <c r="E10" s="124"/>
      <c r="F10" s="125">
        <v>45545</v>
      </c>
      <c r="G10" s="126"/>
      <c r="H10" s="127"/>
    </row>
    <row r="11" spans="1:8">
      <c r="A11" s="108" t="s">
        <v>510</v>
      </c>
      <c r="B11" s="113"/>
      <c r="C11" s="114"/>
      <c r="D11" s="115">
        <v>36782</v>
      </c>
      <c r="E11" s="116"/>
      <c r="F11" s="117">
        <v>81768</v>
      </c>
      <c r="G11" s="118"/>
      <c r="H11" s="119"/>
    </row>
    <row r="12" spans="1:8">
      <c r="A12" s="120"/>
      <c r="B12" s="121"/>
      <c r="C12" s="128"/>
      <c r="D12" s="123">
        <v>14415</v>
      </c>
      <c r="E12" s="124"/>
      <c r="F12" s="125">
        <v>37917</v>
      </c>
      <c r="G12" s="126"/>
      <c r="H12" s="127"/>
    </row>
    <row r="13" spans="1:8">
      <c r="A13" s="108"/>
      <c r="B13" s="113"/>
      <c r="C13" s="129"/>
      <c r="D13" s="130">
        <v>30528</v>
      </c>
      <c r="E13" s="131"/>
      <c r="F13" s="132">
        <v>84451</v>
      </c>
      <c r="G13" s="133"/>
      <c r="H13" s="119"/>
    </row>
    <row r="14" spans="1:8">
      <c r="A14" s="120"/>
      <c r="B14" s="121"/>
      <c r="C14" s="122"/>
      <c r="D14" s="123">
        <v>16181</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3.88</v>
      </c>
      <c r="C19" s="134">
        <f>ROUND(VALUE(SUBSTITUTE(実質収支比率等に係る経年分析!G$48,"▲","-")),2)</f>
        <v>7.09</v>
      </c>
      <c r="D19" s="134">
        <f>ROUND(VALUE(SUBSTITUTE(実質収支比率等に係る経年分析!H$48,"▲","-")),2)</f>
        <v>7.21</v>
      </c>
      <c r="E19" s="134">
        <f>ROUND(VALUE(SUBSTITUTE(実質収支比率等に係る経年分析!I$48,"▲","-")),2)</f>
        <v>7.43</v>
      </c>
      <c r="F19" s="134">
        <f>ROUND(VALUE(SUBSTITUTE(実質収支比率等に係る経年分析!J$48,"▲","-")),2)</f>
        <v>14.48</v>
      </c>
    </row>
    <row r="20" spans="1:11">
      <c r="A20" s="134" t="s">
        <v>43</v>
      </c>
      <c r="B20" s="134" t="e">
        <f>ROUND(VALUE(SUBSTITUTE(実質収支比率等に係る経年分析!F$47,"▲","-")),2)</f>
        <v>#VALUE!</v>
      </c>
      <c r="C20" s="134">
        <f>ROUND(VALUE(SUBSTITUTE(実質収支比率等に係る経年分析!G$47,"▲","-")),2)</f>
        <v>1.97</v>
      </c>
      <c r="D20" s="134">
        <f>ROUND(VALUE(SUBSTITUTE(実質収支比率等に係る経年分析!H$47,"▲","-")),2)</f>
        <v>5.52</v>
      </c>
      <c r="E20" s="134">
        <f>ROUND(VALUE(SUBSTITUTE(実質収支比率等に係る経年分析!I$47,"▲","-")),2)</f>
        <v>6.15</v>
      </c>
      <c r="F20" s="134">
        <f>ROUND(VALUE(SUBSTITUTE(実質収支比率等に係る経年分析!J$47,"▲","-")),2)</f>
        <v>9.7100000000000009</v>
      </c>
    </row>
    <row r="21" spans="1:11">
      <c r="A21" s="134" t="s">
        <v>44</v>
      </c>
      <c r="B21" s="134">
        <f>IF(ISNUMBER(VALUE(SUBSTITUTE(実質収支比率等に係る経年分析!F$49,"▲","-"))),ROUND(VALUE(SUBSTITUTE(実質収支比率等に係る経年分析!F$49,"▲","-")),2),NA())</f>
        <v>7.38</v>
      </c>
      <c r="C21" s="134">
        <f>IF(ISNUMBER(VALUE(SUBSTITUTE(実質収支比率等に係る経年分析!G$49,"▲","-"))),ROUND(VALUE(SUBSTITUTE(実質収支比率等に係る経年分析!G$49,"▲","-")),2),NA())</f>
        <v>5.4</v>
      </c>
      <c r="D21" s="134">
        <f>IF(ISNUMBER(VALUE(SUBSTITUTE(実質収支比率等に係る経年分析!H$49,"▲","-"))),ROUND(VALUE(SUBSTITUTE(実質収支比率等に係る経年分析!H$49,"▲","-")),2),NA())</f>
        <v>3.96</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10.82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f>IF(ROUND(VALUE(SUBSTITUTE(連結実質赤字比率に係る赤字・黒字の構成分析!H$40,"▲", "-")), 2) &lt; 0, ABS(ROUND(VALUE(SUBSTITUTE(連結実質赤字比率に係る赤字・黒字の構成分析!H$40,"▲", "-")), 2)), NA())</f>
        <v>0.01</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国民宿舎葛城高原ロッジ特別会計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8.3699999999999992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9.1300000000000008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8.9600000000000009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14.47</v>
      </c>
    </row>
    <row r="35" spans="1:16">
      <c r="A35" s="135" t="str">
        <f>IF(連結実質赤字比率に係る赤字・黒字の構成分析!C$35="",NA(),連結実質赤字比率に係る赤字・黒字の構成分析!C$35)</f>
        <v>学校給食費特別会計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2.2599999999999998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3.57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4.4800000000000004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5.61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1858</v>
      </c>
      <c r="E42" s="136"/>
      <c r="F42" s="136"/>
      <c r="G42" s="136">
        <f>'実質公債費比率（分子）の構造'!L$52</f>
        <v>1799</v>
      </c>
      <c r="H42" s="136"/>
      <c r="I42" s="136"/>
      <c r="J42" s="136">
        <f>'実質公債費比率（分子）の構造'!M$52</f>
        <v>1702</v>
      </c>
      <c r="K42" s="136"/>
      <c r="L42" s="136"/>
      <c r="M42" s="136">
        <f>'実質公債費比率（分子）の構造'!N$52</f>
        <v>1633</v>
      </c>
      <c r="N42" s="136"/>
      <c r="O42" s="136"/>
      <c r="P42" s="136">
        <f>'実質公債費比率（分子）の構造'!O$52</f>
        <v>1560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56</v>
      </c>
      <c r="C44" s="136"/>
      <c r="D44" s="136"/>
      <c r="E44" s="136">
        <f>'実質公債費比率（分子）の構造'!L$50</f>
        <v>52</v>
      </c>
      <c r="F44" s="136"/>
      <c r="G44" s="136"/>
      <c r="H44" s="136">
        <f>'実質公債費比率（分子）の構造'!M$50</f>
        <v>23</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122</v>
      </c>
      <c r="C45" s="136"/>
      <c r="D45" s="136"/>
      <c r="E45" s="136">
        <f>'実質公債費比率（分子）の構造'!L$49</f>
        <v>120</v>
      </c>
      <c r="F45" s="136"/>
      <c r="G45" s="136"/>
      <c r="H45" s="136">
        <f>'実質公債費比率（分子）の構造'!M$49</f>
        <v>116</v>
      </c>
      <c r="I45" s="136"/>
      <c r="J45" s="136"/>
      <c r="K45" s="136">
        <f>'実質公債費比率（分子）の構造'!N$49</f>
        <v>114</v>
      </c>
      <c r="L45" s="136"/>
      <c r="M45" s="136"/>
      <c r="N45" s="136">
        <f>'実質公債費比率（分子）の構造'!O$49</f>
        <v>114</v>
      </c>
      <c r="O45" s="136"/>
      <c r="P45" s="136"/>
    </row>
    <row r="46" spans="1:16">
      <c r="A46" s="136" t="s">
        <v>55</v>
      </c>
      <c r="B46" s="136">
        <f>'実質公債費比率（分子）の構造'!K$48</f>
        <v>391</v>
      </c>
      <c r="C46" s="136"/>
      <c r="D46" s="136"/>
      <c r="E46" s="136">
        <f>'実質公債費比率（分子）の構造'!L$48</f>
        <v>375</v>
      </c>
      <c r="F46" s="136"/>
      <c r="G46" s="136"/>
      <c r="H46" s="136">
        <f>'実質公債費比率（分子）の構造'!M$48</f>
        <v>375</v>
      </c>
      <c r="I46" s="136"/>
      <c r="J46" s="136"/>
      <c r="K46" s="136">
        <f>'実質公債費比率（分子）の構造'!N$48</f>
        <v>372</v>
      </c>
      <c r="L46" s="136"/>
      <c r="M46" s="136"/>
      <c r="N46" s="136">
        <f>'実質公債費比率（分子）の構造'!O$48</f>
        <v>346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2321</v>
      </c>
      <c r="C49" s="136"/>
      <c r="D49" s="136"/>
      <c r="E49" s="136">
        <f>'実質公債費比率（分子）の構造'!L$45</f>
        <v>2236</v>
      </c>
      <c r="F49" s="136"/>
      <c r="G49" s="136"/>
      <c r="H49" s="136">
        <f>'実質公債費比率（分子）の構造'!M$45</f>
        <v>2228</v>
      </c>
      <c r="I49" s="136"/>
      <c r="J49" s="136"/>
      <c r="K49" s="136">
        <f>'実質公債費比率（分子）の構造'!N$45</f>
        <v>2133</v>
      </c>
      <c r="L49" s="136"/>
      <c r="M49" s="136"/>
      <c r="N49" s="136">
        <f>'実質公債費比率（分子）の構造'!O$45</f>
        <v>1953</v>
      </c>
      <c r="O49" s="136"/>
      <c r="P49" s="136"/>
    </row>
    <row r="50" spans="1:16">
      <c r="A50" s="136" t="s">
        <v>59</v>
      </c>
      <c r="B50" s="136" t="e">
        <f>NA()</f>
        <v>#N/A</v>
      </c>
      <c r="C50" s="136">
        <f>IF(ISNUMBER('実質公債費比率（分子）の構造'!K$53),'実質公債費比率（分子）の構造'!K$53,NA())</f>
        <v>1032</v>
      </c>
      <c r="D50" s="136" t="e">
        <f>NA()</f>
        <v>#N/A</v>
      </c>
      <c r="E50" s="136" t="e">
        <f>NA()</f>
        <v>#N/A</v>
      </c>
      <c r="F50" s="136">
        <f>IF(ISNUMBER('実質公債費比率（分子）の構造'!L$53),'実質公債費比率（分子）の構造'!L$53,NA())</f>
        <v>984</v>
      </c>
      <c r="G50" s="136" t="e">
        <f>NA()</f>
        <v>#N/A</v>
      </c>
      <c r="H50" s="136" t="e">
        <f>NA()</f>
        <v>#N/A</v>
      </c>
      <c r="I50" s="136">
        <f>IF(ISNUMBER('実質公債費比率（分子）の構造'!M$53),'実質公債費比率（分子）の構造'!M$53,NA())</f>
        <v>1040</v>
      </c>
      <c r="J50" s="136" t="e">
        <f>NA()</f>
        <v>#N/A</v>
      </c>
      <c r="K50" s="136" t="e">
        <f>NA()</f>
        <v>#N/A</v>
      </c>
      <c r="L50" s="136">
        <f>IF(ISNUMBER('実質公債費比率（分子）の構造'!N$53),'実質公債費比率（分子）の構造'!N$53,NA())</f>
        <v>986</v>
      </c>
      <c r="M50" s="136" t="e">
        <f>NA()</f>
        <v>#N/A</v>
      </c>
      <c r="N50" s="136" t="e">
        <f>NA()</f>
        <v>#N/A</v>
      </c>
      <c r="O50" s="136">
        <f>IF(ISNUMBER('実質公債費比率（分子）の構造'!O$53),'実質公債費比率（分子）の構造'!O$53,NA())</f>
        <v>853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13091</v>
      </c>
      <c r="E56" s="135"/>
      <c r="F56" s="135"/>
      <c r="G56" s="135">
        <f>'将来負担比率（分子）の構造'!J$51</f>
        <v>12851</v>
      </c>
      <c r="H56" s="135"/>
      <c r="I56" s="135"/>
      <c r="J56" s="135">
        <f>'将来負担比率（分子）の構造'!K$51</f>
        <v>12485</v>
      </c>
      <c r="K56" s="135"/>
      <c r="L56" s="135"/>
      <c r="M56" s="135">
        <f>'将来負担比率（分子）の構造'!L$51</f>
        <v>12058</v>
      </c>
      <c r="N56" s="135"/>
      <c r="O56" s="135"/>
      <c r="P56" s="135">
        <f>'将来負担比率（分子）の構造'!M$51</f>
        <v>11826</v>
      </c>
    </row>
    <row r="57" spans="1:16">
      <c r="A57" s="135" t="s">
        <v>35</v>
      </c>
      <c r="B57" s="135"/>
      <c r="C57" s="135"/>
      <c r="D57" s="135">
        <f>'将来負担比率（分子）の構造'!I$50</f>
        <v>2420</v>
      </c>
      <c r="E57" s="135"/>
      <c r="F57" s="135"/>
      <c r="G57" s="135">
        <f>'将来負担比率（分子）の構造'!J$50</f>
        <v>2264</v>
      </c>
      <c r="H57" s="135"/>
      <c r="I57" s="135"/>
      <c r="J57" s="135">
        <f>'将来負担比率（分子）の構造'!K$50</f>
        <v>1854</v>
      </c>
      <c r="K57" s="135"/>
      <c r="L57" s="135"/>
      <c r="M57" s="135">
        <f>'将来負担比率（分子）の構造'!L$50</f>
        <v>1501</v>
      </c>
      <c r="N57" s="135"/>
      <c r="O57" s="135"/>
      <c r="P57" s="135">
        <f>'将来負担比率（分子）の構造'!M$50</f>
        <v>1360</v>
      </c>
    </row>
    <row r="58" spans="1:16">
      <c r="A58" s="135" t="s">
        <v>34</v>
      </c>
      <c r="B58" s="135"/>
      <c r="C58" s="135"/>
      <c r="D58" s="135">
        <f>'将来負担比率（分子）の構造'!I$49</f>
        <v>1711</v>
      </c>
      <c r="E58" s="135"/>
      <c r="F58" s="135"/>
      <c r="G58" s="135">
        <f>'将来負担比率（分子）の構造'!J$49</f>
        <v>2527</v>
      </c>
      <c r="H58" s="135"/>
      <c r="I58" s="135"/>
      <c r="J58" s="135">
        <f>'将来負担比率（分子）の構造'!K$49</f>
        <v>2975</v>
      </c>
      <c r="K58" s="135"/>
      <c r="L58" s="135"/>
      <c r="M58" s="135">
        <f>'将来負担比率（分子）の構造'!L$49</f>
        <v>2842</v>
      </c>
      <c r="N58" s="135"/>
      <c r="O58" s="135"/>
      <c r="P58" s="135">
        <f>'将来負担比率（分子）の構造'!M$49</f>
        <v>3147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1271</v>
      </c>
      <c r="C61" s="135"/>
      <c r="D61" s="135"/>
      <c r="E61" s="135">
        <f>'将来負担比率（分子）の構造'!J$46</f>
        <v>1072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2797</v>
      </c>
      <c r="C62" s="135"/>
      <c r="D62" s="135"/>
      <c r="E62" s="135">
        <f>'将来負担比率（分子）の構造'!J$45</f>
        <v>2862</v>
      </c>
      <c r="F62" s="135"/>
      <c r="G62" s="135"/>
      <c r="H62" s="135">
        <f>'将来負担比率（分子）の構造'!K$45</f>
        <v>2661</v>
      </c>
      <c r="I62" s="135"/>
      <c r="J62" s="135"/>
      <c r="K62" s="135">
        <f>'将来負担比率（分子）の構造'!L$45</f>
        <v>2598</v>
      </c>
      <c r="L62" s="135"/>
      <c r="M62" s="135"/>
      <c r="N62" s="135">
        <f>'将来負担比率（分子）の構造'!M$45</f>
        <v>2583</v>
      </c>
      <c r="O62" s="135"/>
      <c r="P62" s="135"/>
    </row>
    <row r="63" spans="1:16">
      <c r="A63" s="135" t="s">
        <v>28</v>
      </c>
      <c r="B63" s="135">
        <f>'将来負担比率（分子）の構造'!I$44</f>
        <v>587</v>
      </c>
      <c r="C63" s="135"/>
      <c r="D63" s="135"/>
      <c r="E63" s="135">
        <f>'将来負担比率（分子）の構造'!J$44</f>
        <v>481</v>
      </c>
      <c r="F63" s="135"/>
      <c r="G63" s="135"/>
      <c r="H63" s="135">
        <f>'将来負担比率（分子）の構造'!K$44</f>
        <v>375</v>
      </c>
      <c r="I63" s="135"/>
      <c r="J63" s="135"/>
      <c r="K63" s="135">
        <f>'将来負担比率（分子）の構造'!L$44</f>
        <v>303</v>
      </c>
      <c r="L63" s="135"/>
      <c r="M63" s="135"/>
      <c r="N63" s="135">
        <f>'将来負担比率（分子）の構造'!M$44</f>
        <v>267</v>
      </c>
      <c r="O63" s="135"/>
      <c r="P63" s="135"/>
    </row>
    <row r="64" spans="1:16">
      <c r="A64" s="135" t="s">
        <v>27</v>
      </c>
      <c r="B64" s="135">
        <f>'将来負担比率（分子）の構造'!I$43</f>
        <v>4711</v>
      </c>
      <c r="C64" s="135"/>
      <c r="D64" s="135"/>
      <c r="E64" s="135">
        <f>'将来負担比率（分子）の構造'!J$43</f>
        <v>4564</v>
      </c>
      <c r="F64" s="135"/>
      <c r="G64" s="135"/>
      <c r="H64" s="135">
        <f>'将来負担比率（分子）の構造'!K$43</f>
        <v>4491</v>
      </c>
      <c r="I64" s="135"/>
      <c r="J64" s="135"/>
      <c r="K64" s="135">
        <f>'将来負担比率（分子）の構造'!L$43</f>
        <v>4315</v>
      </c>
      <c r="L64" s="135"/>
      <c r="M64" s="135"/>
      <c r="N64" s="135">
        <f>'将来負担比率（分子）の構造'!M$43</f>
        <v>4086</v>
      </c>
      <c r="O64" s="135"/>
      <c r="P64" s="135"/>
    </row>
    <row r="65" spans="1:16">
      <c r="A65" s="135" t="s">
        <v>26</v>
      </c>
      <c r="B65" s="135">
        <f>'将来負担比率（分子）の構造'!I$42</f>
        <v>1255</v>
      </c>
      <c r="C65" s="135"/>
      <c r="D65" s="135"/>
      <c r="E65" s="135">
        <f>'将来負担比率（分子）の構造'!J$42</f>
        <v>1255</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19301</v>
      </c>
      <c r="C66" s="135"/>
      <c r="D66" s="135"/>
      <c r="E66" s="135">
        <f>'将来負担比率（分子）の構造'!J$41</f>
        <v>18013</v>
      </c>
      <c r="F66" s="135"/>
      <c r="G66" s="135"/>
      <c r="H66" s="135">
        <f>'将来負担比率（分子）の構造'!K$41</f>
        <v>19423</v>
      </c>
      <c r="I66" s="135"/>
      <c r="J66" s="135"/>
      <c r="K66" s="135">
        <f>'将来負担比率（分子）の構造'!L$41</f>
        <v>18713</v>
      </c>
      <c r="L66" s="135"/>
      <c r="M66" s="135"/>
      <c r="N66" s="135">
        <f>'将来負担比率（分子）の構造'!M$41</f>
        <v>18185</v>
      </c>
      <c r="O66" s="135"/>
      <c r="P66" s="135"/>
    </row>
    <row r="67" spans="1:16">
      <c r="A67" s="135" t="s">
        <v>63</v>
      </c>
      <c r="B67" s="135" t="e">
        <f>NA()</f>
        <v>#N/A</v>
      </c>
      <c r="C67" s="135">
        <f>IF(ISNUMBER('将来負担比率（分子）の構造'!I$52), IF('将来負担比率（分子）の構造'!I$52 &lt; 0, 0, '将来負担比率（分子）の構造'!I$52), NA())</f>
        <v>12700</v>
      </c>
      <c r="D67" s="135" t="e">
        <f>NA()</f>
        <v>#N/A</v>
      </c>
      <c r="E67" s="135" t="e">
        <f>NA()</f>
        <v>#N/A</v>
      </c>
      <c r="F67" s="135">
        <f>IF(ISNUMBER('将来負担比率（分子）の構造'!J$52), IF('将来負担比率（分子）の構造'!J$52 &lt; 0, 0, '将来負担比率（分子）の構造'!J$52), NA())</f>
        <v>10604</v>
      </c>
      <c r="G67" s="135" t="e">
        <f>NA()</f>
        <v>#N/A</v>
      </c>
      <c r="H67" s="135" t="e">
        <f>NA()</f>
        <v>#N/A</v>
      </c>
      <c r="I67" s="135">
        <f>IF(ISNUMBER('将来負担比率（分子）の構造'!K$52), IF('将来負担比率（分子）の構造'!K$52 &lt; 0, 0, '将来負担比率（分子）の構造'!K$52), NA())</f>
        <v>9636</v>
      </c>
      <c r="J67" s="135" t="e">
        <f>NA()</f>
        <v>#N/A</v>
      </c>
      <c r="K67" s="135" t="e">
        <f>NA()</f>
        <v>#N/A</v>
      </c>
      <c r="L67" s="135">
        <f>IF(ISNUMBER('将来負担比率（分子）の構造'!L$52), IF('将来負担比率（分子）の構造'!L$52 &lt; 0, 0, '将来負担比率（分子）の構造'!L$52), NA())</f>
        <v>9528</v>
      </c>
      <c r="M67" s="135" t="e">
        <f>NA()</f>
        <v>#N/A</v>
      </c>
      <c r="N67" s="135" t="e">
        <f>NA()</f>
        <v>#N/A</v>
      </c>
      <c r="O67" s="135">
        <f>IF(ISNUMBER('将来負担比率（分子）の構造'!M$52), IF('将来負担比率（分子）の構造'!M$52 &lt; 0, 0, '将来負担比率（分子）の構造'!M$52), NA())</f>
        <v>8787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2864297</v>
      </c>
      <c r="S5" s="669"/>
      <c r="T5" s="669"/>
      <c r="U5" s="669"/>
      <c r="V5" s="669"/>
      <c r="W5" s="669"/>
      <c r="X5" s="669"/>
      <c r="Y5" s="716"/>
      <c r="Z5" s="729">
        <v>19.3</v>
      </c>
      <c r="AA5" s="729"/>
      <c r="AB5" s="729"/>
      <c r="AC5" s="729"/>
      <c r="AD5" s="730">
        <v>2772483</v>
      </c>
      <c r="AE5" s="730"/>
      <c r="AF5" s="730"/>
      <c r="AG5" s="730"/>
      <c r="AH5" s="730"/>
      <c r="AI5" s="730"/>
      <c r="AJ5" s="730"/>
      <c r="AK5" s="730"/>
      <c r="AL5" s="717">
        <v>36.799999999999997</v>
      </c>
      <c r="AM5" s="686"/>
      <c r="AN5" s="686"/>
      <c r="AO5" s="718"/>
      <c r="AP5" s="705" t="s">
        <v>208</v>
      </c>
      <c r="AQ5" s="706"/>
      <c r="AR5" s="706"/>
      <c r="AS5" s="706"/>
      <c r="AT5" s="706"/>
      <c r="AU5" s="706"/>
      <c r="AV5" s="706"/>
      <c r="AW5" s="706"/>
      <c r="AX5" s="706"/>
      <c r="AY5" s="706"/>
      <c r="AZ5" s="706"/>
      <c r="BA5" s="706"/>
      <c r="BB5" s="706"/>
      <c r="BC5" s="706"/>
      <c r="BD5" s="706"/>
      <c r="BE5" s="706"/>
      <c r="BF5" s="707"/>
      <c r="BG5" s="618">
        <v>2772483</v>
      </c>
      <c r="BH5" s="619"/>
      <c r="BI5" s="619"/>
      <c r="BJ5" s="619"/>
      <c r="BK5" s="619"/>
      <c r="BL5" s="619"/>
      <c r="BM5" s="619"/>
      <c r="BN5" s="620"/>
      <c r="BO5" s="671">
        <v>96.8</v>
      </c>
      <c r="BP5" s="671"/>
      <c r="BQ5" s="671"/>
      <c r="BR5" s="671"/>
      <c r="BS5" s="672">
        <v>18809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104766</v>
      </c>
      <c r="S6" s="619"/>
      <c r="T6" s="619"/>
      <c r="U6" s="619"/>
      <c r="V6" s="619"/>
      <c r="W6" s="619"/>
      <c r="X6" s="619"/>
      <c r="Y6" s="620"/>
      <c r="Z6" s="671">
        <v>0.7</v>
      </c>
      <c r="AA6" s="671"/>
      <c r="AB6" s="671"/>
      <c r="AC6" s="671"/>
      <c r="AD6" s="672">
        <v>104766</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2772483</v>
      </c>
      <c r="BH6" s="619"/>
      <c r="BI6" s="619"/>
      <c r="BJ6" s="619"/>
      <c r="BK6" s="619"/>
      <c r="BL6" s="619"/>
      <c r="BM6" s="619"/>
      <c r="BN6" s="620"/>
      <c r="BO6" s="671">
        <v>96.8</v>
      </c>
      <c r="BP6" s="671"/>
      <c r="BQ6" s="671"/>
      <c r="BR6" s="671"/>
      <c r="BS6" s="672">
        <v>18809</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186158</v>
      </c>
      <c r="CS6" s="619"/>
      <c r="CT6" s="619"/>
      <c r="CU6" s="619"/>
      <c r="CV6" s="619"/>
      <c r="CW6" s="619"/>
      <c r="CX6" s="619"/>
      <c r="CY6" s="620"/>
      <c r="CZ6" s="671">
        <v>1.4</v>
      </c>
      <c r="DA6" s="671"/>
      <c r="DB6" s="671"/>
      <c r="DC6" s="671"/>
      <c r="DD6" s="624" t="s">
        <v>215</v>
      </c>
      <c r="DE6" s="619"/>
      <c r="DF6" s="619"/>
      <c r="DG6" s="619"/>
      <c r="DH6" s="619"/>
      <c r="DI6" s="619"/>
      <c r="DJ6" s="619"/>
      <c r="DK6" s="619"/>
      <c r="DL6" s="619"/>
      <c r="DM6" s="619"/>
      <c r="DN6" s="619"/>
      <c r="DO6" s="619"/>
      <c r="DP6" s="620"/>
      <c r="DQ6" s="624">
        <v>186158</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6917</v>
      </c>
      <c r="S7" s="619"/>
      <c r="T7" s="619"/>
      <c r="U7" s="619"/>
      <c r="V7" s="619"/>
      <c r="W7" s="619"/>
      <c r="X7" s="619"/>
      <c r="Y7" s="620"/>
      <c r="Z7" s="671">
        <v>0</v>
      </c>
      <c r="AA7" s="671"/>
      <c r="AB7" s="671"/>
      <c r="AC7" s="671"/>
      <c r="AD7" s="672">
        <v>6917</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1174091</v>
      </c>
      <c r="BH7" s="619"/>
      <c r="BI7" s="619"/>
      <c r="BJ7" s="619"/>
      <c r="BK7" s="619"/>
      <c r="BL7" s="619"/>
      <c r="BM7" s="619"/>
      <c r="BN7" s="620"/>
      <c r="BO7" s="671">
        <v>41</v>
      </c>
      <c r="BP7" s="671"/>
      <c r="BQ7" s="671"/>
      <c r="BR7" s="671"/>
      <c r="BS7" s="672">
        <v>18809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1812331</v>
      </c>
      <c r="CS7" s="619"/>
      <c r="CT7" s="619"/>
      <c r="CU7" s="619"/>
      <c r="CV7" s="619"/>
      <c r="CW7" s="619"/>
      <c r="CX7" s="619"/>
      <c r="CY7" s="620"/>
      <c r="CZ7" s="671">
        <v>13.2</v>
      </c>
      <c r="DA7" s="671"/>
      <c r="DB7" s="671"/>
      <c r="DC7" s="671"/>
      <c r="DD7" s="624">
        <v>106956</v>
      </c>
      <c r="DE7" s="619"/>
      <c r="DF7" s="619"/>
      <c r="DG7" s="619"/>
      <c r="DH7" s="619"/>
      <c r="DI7" s="619"/>
      <c r="DJ7" s="619"/>
      <c r="DK7" s="619"/>
      <c r="DL7" s="619"/>
      <c r="DM7" s="619"/>
      <c r="DN7" s="619"/>
      <c r="DO7" s="619"/>
      <c r="DP7" s="620"/>
      <c r="DQ7" s="624">
        <v>1490707</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28908</v>
      </c>
      <c r="S8" s="619"/>
      <c r="T8" s="619"/>
      <c r="U8" s="619"/>
      <c r="V8" s="619"/>
      <c r="W8" s="619"/>
      <c r="X8" s="619"/>
      <c r="Y8" s="620"/>
      <c r="Z8" s="671">
        <v>0.2</v>
      </c>
      <c r="AA8" s="671"/>
      <c r="AB8" s="671"/>
      <c r="AC8" s="671"/>
      <c r="AD8" s="672">
        <v>28908</v>
      </c>
      <c r="AE8" s="672"/>
      <c r="AF8" s="672"/>
      <c r="AG8" s="672"/>
      <c r="AH8" s="672"/>
      <c r="AI8" s="672"/>
      <c r="AJ8" s="672"/>
      <c r="AK8" s="672"/>
      <c r="AL8" s="641">
        <v>0.4</v>
      </c>
      <c r="AM8" s="673"/>
      <c r="AN8" s="673"/>
      <c r="AO8" s="674"/>
      <c r="AP8" s="615" t="s">
        <v>220</v>
      </c>
      <c r="AQ8" s="616"/>
      <c r="AR8" s="616"/>
      <c r="AS8" s="616"/>
      <c r="AT8" s="616"/>
      <c r="AU8" s="616"/>
      <c r="AV8" s="616"/>
      <c r="AW8" s="616"/>
      <c r="AX8" s="616"/>
      <c r="AY8" s="616"/>
      <c r="AZ8" s="616"/>
      <c r="BA8" s="616"/>
      <c r="BB8" s="616"/>
      <c r="BC8" s="616"/>
      <c r="BD8" s="616"/>
      <c r="BE8" s="616"/>
      <c r="BF8" s="617"/>
      <c r="BG8" s="618">
        <v>40050</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4940789</v>
      </c>
      <c r="CS8" s="619"/>
      <c r="CT8" s="619"/>
      <c r="CU8" s="619"/>
      <c r="CV8" s="619"/>
      <c r="CW8" s="619"/>
      <c r="CX8" s="619"/>
      <c r="CY8" s="620"/>
      <c r="CZ8" s="671">
        <v>36.1</v>
      </c>
      <c r="DA8" s="671"/>
      <c r="DB8" s="671"/>
      <c r="DC8" s="671"/>
      <c r="DD8" s="624">
        <v>57261</v>
      </c>
      <c r="DE8" s="619"/>
      <c r="DF8" s="619"/>
      <c r="DG8" s="619"/>
      <c r="DH8" s="619"/>
      <c r="DI8" s="619"/>
      <c r="DJ8" s="619"/>
      <c r="DK8" s="619"/>
      <c r="DL8" s="619"/>
      <c r="DM8" s="619"/>
      <c r="DN8" s="619"/>
      <c r="DO8" s="619"/>
      <c r="DP8" s="620"/>
      <c r="DQ8" s="624">
        <v>2435291</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27069</v>
      </c>
      <c r="S9" s="619"/>
      <c r="T9" s="619"/>
      <c r="U9" s="619"/>
      <c r="V9" s="619"/>
      <c r="W9" s="619"/>
      <c r="X9" s="619"/>
      <c r="Y9" s="620"/>
      <c r="Z9" s="671">
        <v>0.2</v>
      </c>
      <c r="AA9" s="671"/>
      <c r="AB9" s="671"/>
      <c r="AC9" s="671"/>
      <c r="AD9" s="672">
        <v>27069</v>
      </c>
      <c r="AE9" s="672"/>
      <c r="AF9" s="672"/>
      <c r="AG9" s="672"/>
      <c r="AH9" s="672"/>
      <c r="AI9" s="672"/>
      <c r="AJ9" s="672"/>
      <c r="AK9" s="672"/>
      <c r="AL9" s="641">
        <v>0.4</v>
      </c>
      <c r="AM9" s="673"/>
      <c r="AN9" s="673"/>
      <c r="AO9" s="674"/>
      <c r="AP9" s="615" t="s">
        <v>223</v>
      </c>
      <c r="AQ9" s="616"/>
      <c r="AR9" s="616"/>
      <c r="AS9" s="616"/>
      <c r="AT9" s="616"/>
      <c r="AU9" s="616"/>
      <c r="AV9" s="616"/>
      <c r="AW9" s="616"/>
      <c r="AX9" s="616"/>
      <c r="AY9" s="616"/>
      <c r="AZ9" s="616"/>
      <c r="BA9" s="616"/>
      <c r="BB9" s="616"/>
      <c r="BC9" s="616"/>
      <c r="BD9" s="616"/>
      <c r="BE9" s="616"/>
      <c r="BF9" s="617"/>
      <c r="BG9" s="618">
        <v>961194</v>
      </c>
      <c r="BH9" s="619"/>
      <c r="BI9" s="619"/>
      <c r="BJ9" s="619"/>
      <c r="BK9" s="619"/>
      <c r="BL9" s="619"/>
      <c r="BM9" s="619"/>
      <c r="BN9" s="620"/>
      <c r="BO9" s="671">
        <v>33.6</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1563425</v>
      </c>
      <c r="CS9" s="619"/>
      <c r="CT9" s="619"/>
      <c r="CU9" s="619"/>
      <c r="CV9" s="619"/>
      <c r="CW9" s="619"/>
      <c r="CX9" s="619"/>
      <c r="CY9" s="620"/>
      <c r="CZ9" s="671">
        <v>11.4</v>
      </c>
      <c r="DA9" s="671"/>
      <c r="DB9" s="671"/>
      <c r="DC9" s="671"/>
      <c r="DD9" s="624">
        <v>4053</v>
      </c>
      <c r="DE9" s="619"/>
      <c r="DF9" s="619"/>
      <c r="DG9" s="619"/>
      <c r="DH9" s="619"/>
      <c r="DI9" s="619"/>
      <c r="DJ9" s="619"/>
      <c r="DK9" s="619"/>
      <c r="DL9" s="619"/>
      <c r="DM9" s="619"/>
      <c r="DN9" s="619"/>
      <c r="DO9" s="619"/>
      <c r="DP9" s="620"/>
      <c r="DQ9" s="624">
        <v>1200108</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484085</v>
      </c>
      <c r="S10" s="619"/>
      <c r="T10" s="619"/>
      <c r="U10" s="619"/>
      <c r="V10" s="619"/>
      <c r="W10" s="619"/>
      <c r="X10" s="619"/>
      <c r="Y10" s="620"/>
      <c r="Z10" s="671">
        <v>3.3</v>
      </c>
      <c r="AA10" s="671"/>
      <c r="AB10" s="671"/>
      <c r="AC10" s="671"/>
      <c r="AD10" s="672">
        <v>484085</v>
      </c>
      <c r="AE10" s="672"/>
      <c r="AF10" s="672"/>
      <c r="AG10" s="672"/>
      <c r="AH10" s="672"/>
      <c r="AI10" s="672"/>
      <c r="AJ10" s="672"/>
      <c r="AK10" s="672"/>
      <c r="AL10" s="641">
        <v>6.4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67411</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11035</v>
      </c>
      <c r="S11" s="619"/>
      <c r="T11" s="619"/>
      <c r="U11" s="619"/>
      <c r="V11" s="619"/>
      <c r="W11" s="619"/>
      <c r="X11" s="619"/>
      <c r="Y11" s="620"/>
      <c r="Z11" s="671">
        <v>0.1</v>
      </c>
      <c r="AA11" s="671"/>
      <c r="AB11" s="671"/>
      <c r="AC11" s="671"/>
      <c r="AD11" s="672">
        <v>11035</v>
      </c>
      <c r="AE11" s="672"/>
      <c r="AF11" s="672"/>
      <c r="AG11" s="672"/>
      <c r="AH11" s="672"/>
      <c r="AI11" s="672"/>
      <c r="AJ11" s="672"/>
      <c r="AK11" s="672"/>
      <c r="AL11" s="641">
        <v>0.1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105436</v>
      </c>
      <c r="BH11" s="619"/>
      <c r="BI11" s="619"/>
      <c r="BJ11" s="619"/>
      <c r="BK11" s="619"/>
      <c r="BL11" s="619"/>
      <c r="BM11" s="619"/>
      <c r="BN11" s="620"/>
      <c r="BO11" s="671">
        <v>3.7</v>
      </c>
      <c r="BP11" s="671"/>
      <c r="BQ11" s="671"/>
      <c r="BR11" s="671"/>
      <c r="BS11" s="624">
        <v>18809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165540</v>
      </c>
      <c r="CS11" s="619"/>
      <c r="CT11" s="619"/>
      <c r="CU11" s="619"/>
      <c r="CV11" s="619"/>
      <c r="CW11" s="619"/>
      <c r="CX11" s="619"/>
      <c r="CY11" s="620"/>
      <c r="CZ11" s="671">
        <v>1.2</v>
      </c>
      <c r="DA11" s="671"/>
      <c r="DB11" s="671"/>
      <c r="DC11" s="671"/>
      <c r="DD11" s="624">
        <v>12576</v>
      </c>
      <c r="DE11" s="619"/>
      <c r="DF11" s="619"/>
      <c r="DG11" s="619"/>
      <c r="DH11" s="619"/>
      <c r="DI11" s="619"/>
      <c r="DJ11" s="619"/>
      <c r="DK11" s="619"/>
      <c r="DL11" s="619"/>
      <c r="DM11" s="619"/>
      <c r="DN11" s="619"/>
      <c r="DO11" s="619"/>
      <c r="DP11" s="620"/>
      <c r="DQ11" s="624">
        <v>82270</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1282133</v>
      </c>
      <c r="BH12" s="619"/>
      <c r="BI12" s="619"/>
      <c r="BJ12" s="619"/>
      <c r="BK12" s="619"/>
      <c r="BL12" s="619"/>
      <c r="BM12" s="619"/>
      <c r="BN12" s="620"/>
      <c r="BO12" s="671">
        <v>44.8</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257097</v>
      </c>
      <c r="CS12" s="619"/>
      <c r="CT12" s="619"/>
      <c r="CU12" s="619"/>
      <c r="CV12" s="619"/>
      <c r="CW12" s="619"/>
      <c r="CX12" s="619"/>
      <c r="CY12" s="620"/>
      <c r="CZ12" s="671">
        <v>1.9</v>
      </c>
      <c r="DA12" s="671"/>
      <c r="DB12" s="671"/>
      <c r="DC12" s="671"/>
      <c r="DD12" s="624">
        <v>29371</v>
      </c>
      <c r="DE12" s="619"/>
      <c r="DF12" s="619"/>
      <c r="DG12" s="619"/>
      <c r="DH12" s="619"/>
      <c r="DI12" s="619"/>
      <c r="DJ12" s="619"/>
      <c r="DK12" s="619"/>
      <c r="DL12" s="619"/>
      <c r="DM12" s="619"/>
      <c r="DN12" s="619"/>
      <c r="DO12" s="619"/>
      <c r="DP12" s="620"/>
      <c r="DQ12" s="624">
        <v>219286</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23959</v>
      </c>
      <c r="S13" s="619"/>
      <c r="T13" s="619"/>
      <c r="U13" s="619"/>
      <c r="V13" s="619"/>
      <c r="W13" s="619"/>
      <c r="X13" s="619"/>
      <c r="Y13" s="620"/>
      <c r="Z13" s="671">
        <v>0.2</v>
      </c>
      <c r="AA13" s="671"/>
      <c r="AB13" s="671"/>
      <c r="AC13" s="671"/>
      <c r="AD13" s="672">
        <v>23959</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1271445</v>
      </c>
      <c r="BH13" s="619"/>
      <c r="BI13" s="619"/>
      <c r="BJ13" s="619"/>
      <c r="BK13" s="619"/>
      <c r="BL13" s="619"/>
      <c r="BM13" s="619"/>
      <c r="BN13" s="620"/>
      <c r="BO13" s="671">
        <v>44.4</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1342304</v>
      </c>
      <c r="CS13" s="619"/>
      <c r="CT13" s="619"/>
      <c r="CU13" s="619"/>
      <c r="CV13" s="619"/>
      <c r="CW13" s="619"/>
      <c r="CX13" s="619"/>
      <c r="CY13" s="620"/>
      <c r="CZ13" s="671">
        <v>9.8000000000000007</v>
      </c>
      <c r="DA13" s="671"/>
      <c r="DB13" s="671"/>
      <c r="DC13" s="671"/>
      <c r="DD13" s="624">
        <v>515174</v>
      </c>
      <c r="DE13" s="619"/>
      <c r="DF13" s="619"/>
      <c r="DG13" s="619"/>
      <c r="DH13" s="619"/>
      <c r="DI13" s="619"/>
      <c r="DJ13" s="619"/>
      <c r="DK13" s="619"/>
      <c r="DL13" s="619"/>
      <c r="DM13" s="619"/>
      <c r="DN13" s="619"/>
      <c r="DO13" s="619"/>
      <c r="DP13" s="620"/>
      <c r="DQ13" s="624">
        <v>713820</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66314</v>
      </c>
      <c r="BH14" s="619"/>
      <c r="BI14" s="619"/>
      <c r="BJ14" s="619"/>
      <c r="BK14" s="619"/>
      <c r="BL14" s="619"/>
      <c r="BM14" s="619"/>
      <c r="BN14" s="620"/>
      <c r="BO14" s="671">
        <v>2.2999999999999998</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474374</v>
      </c>
      <c r="CS14" s="619"/>
      <c r="CT14" s="619"/>
      <c r="CU14" s="619"/>
      <c r="CV14" s="619"/>
      <c r="CW14" s="619"/>
      <c r="CX14" s="619"/>
      <c r="CY14" s="620"/>
      <c r="CZ14" s="671">
        <v>3.5</v>
      </c>
      <c r="DA14" s="671"/>
      <c r="DB14" s="671"/>
      <c r="DC14" s="671"/>
      <c r="DD14" s="624">
        <v>19246</v>
      </c>
      <c r="DE14" s="619"/>
      <c r="DF14" s="619"/>
      <c r="DG14" s="619"/>
      <c r="DH14" s="619"/>
      <c r="DI14" s="619"/>
      <c r="DJ14" s="619"/>
      <c r="DK14" s="619"/>
      <c r="DL14" s="619"/>
      <c r="DM14" s="619"/>
      <c r="DN14" s="619"/>
      <c r="DO14" s="619"/>
      <c r="DP14" s="620"/>
      <c r="DQ14" s="624">
        <v>449628</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4832</v>
      </c>
      <c r="S15" s="619"/>
      <c r="T15" s="619"/>
      <c r="U15" s="619"/>
      <c r="V15" s="619"/>
      <c r="W15" s="619"/>
      <c r="X15" s="619"/>
      <c r="Y15" s="620"/>
      <c r="Z15" s="671">
        <v>0</v>
      </c>
      <c r="AA15" s="671"/>
      <c r="AB15" s="671"/>
      <c r="AC15" s="671"/>
      <c r="AD15" s="672">
        <v>4832</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249945</v>
      </c>
      <c r="BH15" s="619"/>
      <c r="BI15" s="619"/>
      <c r="BJ15" s="619"/>
      <c r="BK15" s="619"/>
      <c r="BL15" s="619"/>
      <c r="BM15" s="619"/>
      <c r="BN15" s="620"/>
      <c r="BO15" s="671">
        <v>8.6999999999999993</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1002207</v>
      </c>
      <c r="CS15" s="619"/>
      <c r="CT15" s="619"/>
      <c r="CU15" s="619"/>
      <c r="CV15" s="619"/>
      <c r="CW15" s="619"/>
      <c r="CX15" s="619"/>
      <c r="CY15" s="620"/>
      <c r="CZ15" s="671">
        <v>7.3</v>
      </c>
      <c r="DA15" s="671"/>
      <c r="DB15" s="671"/>
      <c r="DC15" s="671"/>
      <c r="DD15" s="624">
        <v>265626</v>
      </c>
      <c r="DE15" s="619"/>
      <c r="DF15" s="619"/>
      <c r="DG15" s="619"/>
      <c r="DH15" s="619"/>
      <c r="DI15" s="619"/>
      <c r="DJ15" s="619"/>
      <c r="DK15" s="619"/>
      <c r="DL15" s="619"/>
      <c r="DM15" s="619"/>
      <c r="DN15" s="619"/>
      <c r="DO15" s="619"/>
      <c r="DP15" s="620"/>
      <c r="DQ15" s="624">
        <v>696730</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5418784</v>
      </c>
      <c r="S16" s="619"/>
      <c r="T16" s="619"/>
      <c r="U16" s="619"/>
      <c r="V16" s="619"/>
      <c r="W16" s="619"/>
      <c r="X16" s="619"/>
      <c r="Y16" s="620"/>
      <c r="Z16" s="671">
        <v>36.4</v>
      </c>
      <c r="AA16" s="671"/>
      <c r="AB16" s="671"/>
      <c r="AC16" s="671"/>
      <c r="AD16" s="672">
        <v>3973391</v>
      </c>
      <c r="AE16" s="672"/>
      <c r="AF16" s="672"/>
      <c r="AG16" s="672"/>
      <c r="AH16" s="672"/>
      <c r="AI16" s="672"/>
      <c r="AJ16" s="672"/>
      <c r="AK16" s="672"/>
      <c r="AL16" s="641">
        <v>52.8</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3973391</v>
      </c>
      <c r="S17" s="619"/>
      <c r="T17" s="619"/>
      <c r="U17" s="619"/>
      <c r="V17" s="619"/>
      <c r="W17" s="619"/>
      <c r="X17" s="619"/>
      <c r="Y17" s="620"/>
      <c r="Z17" s="671">
        <v>26.7</v>
      </c>
      <c r="AA17" s="671"/>
      <c r="AB17" s="671"/>
      <c r="AC17" s="671"/>
      <c r="AD17" s="672">
        <v>3973391</v>
      </c>
      <c r="AE17" s="672"/>
      <c r="AF17" s="672"/>
      <c r="AG17" s="672"/>
      <c r="AH17" s="672"/>
      <c r="AI17" s="672"/>
      <c r="AJ17" s="672"/>
      <c r="AK17" s="672"/>
      <c r="AL17" s="641">
        <v>52.8</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1954895</v>
      </c>
      <c r="CS17" s="619"/>
      <c r="CT17" s="619"/>
      <c r="CU17" s="619"/>
      <c r="CV17" s="619"/>
      <c r="CW17" s="619"/>
      <c r="CX17" s="619"/>
      <c r="CY17" s="620"/>
      <c r="CZ17" s="671">
        <v>14.3</v>
      </c>
      <c r="DA17" s="671"/>
      <c r="DB17" s="671"/>
      <c r="DC17" s="671"/>
      <c r="DD17" s="624" t="s">
        <v>109</v>
      </c>
      <c r="DE17" s="619"/>
      <c r="DF17" s="619"/>
      <c r="DG17" s="619"/>
      <c r="DH17" s="619"/>
      <c r="DI17" s="619"/>
      <c r="DJ17" s="619"/>
      <c r="DK17" s="619"/>
      <c r="DL17" s="619"/>
      <c r="DM17" s="619"/>
      <c r="DN17" s="619"/>
      <c r="DO17" s="619"/>
      <c r="DP17" s="620"/>
      <c r="DQ17" s="624">
        <v>1786023</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1445393</v>
      </c>
      <c r="S18" s="619"/>
      <c r="T18" s="619"/>
      <c r="U18" s="619"/>
      <c r="V18" s="619"/>
      <c r="W18" s="619"/>
      <c r="X18" s="619"/>
      <c r="Y18" s="620"/>
      <c r="Z18" s="671">
        <v>9.6999999999999993</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91814</v>
      </c>
      <c r="BH19" s="619"/>
      <c r="BI19" s="619"/>
      <c r="BJ19" s="619"/>
      <c r="BK19" s="619"/>
      <c r="BL19" s="619"/>
      <c r="BM19" s="619"/>
      <c r="BN19" s="620"/>
      <c r="BO19" s="671">
        <v>3.2</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8974652</v>
      </c>
      <c r="S20" s="619"/>
      <c r="T20" s="619"/>
      <c r="U20" s="619"/>
      <c r="V20" s="619"/>
      <c r="W20" s="619"/>
      <c r="X20" s="619"/>
      <c r="Y20" s="620"/>
      <c r="Z20" s="671">
        <v>60.3</v>
      </c>
      <c r="AA20" s="671"/>
      <c r="AB20" s="671"/>
      <c r="AC20" s="671"/>
      <c r="AD20" s="672">
        <v>7437445</v>
      </c>
      <c r="AE20" s="672"/>
      <c r="AF20" s="672"/>
      <c r="AG20" s="672"/>
      <c r="AH20" s="672"/>
      <c r="AI20" s="672"/>
      <c r="AJ20" s="672"/>
      <c r="AK20" s="672"/>
      <c r="AL20" s="641">
        <v>98.9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91814</v>
      </c>
      <c r="BH20" s="619"/>
      <c r="BI20" s="619"/>
      <c r="BJ20" s="619"/>
      <c r="BK20" s="619"/>
      <c r="BL20" s="619"/>
      <c r="BM20" s="619"/>
      <c r="BN20" s="620"/>
      <c r="BO20" s="671">
        <v>3.2</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13699120</v>
      </c>
      <c r="CS20" s="619"/>
      <c r="CT20" s="619"/>
      <c r="CU20" s="619"/>
      <c r="CV20" s="619"/>
      <c r="CW20" s="619"/>
      <c r="CX20" s="619"/>
      <c r="CY20" s="620"/>
      <c r="CZ20" s="671">
        <v>100</v>
      </c>
      <c r="DA20" s="671"/>
      <c r="DB20" s="671"/>
      <c r="DC20" s="671"/>
      <c r="DD20" s="624">
        <v>1010263</v>
      </c>
      <c r="DE20" s="619"/>
      <c r="DF20" s="619"/>
      <c r="DG20" s="619"/>
      <c r="DH20" s="619"/>
      <c r="DI20" s="619"/>
      <c r="DJ20" s="619"/>
      <c r="DK20" s="619"/>
      <c r="DL20" s="619"/>
      <c r="DM20" s="619"/>
      <c r="DN20" s="619"/>
      <c r="DO20" s="619"/>
      <c r="DP20" s="620"/>
      <c r="DQ20" s="624">
        <v>9260021</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3750</v>
      </c>
      <c r="S21" s="619"/>
      <c r="T21" s="619"/>
      <c r="U21" s="619"/>
      <c r="V21" s="619"/>
      <c r="W21" s="619"/>
      <c r="X21" s="619"/>
      <c r="Y21" s="620"/>
      <c r="Z21" s="671">
        <v>0</v>
      </c>
      <c r="AA21" s="671"/>
      <c r="AB21" s="671"/>
      <c r="AC21" s="671"/>
      <c r="AD21" s="672">
        <v>3750</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190208</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325360</v>
      </c>
      <c r="S23" s="619"/>
      <c r="T23" s="619"/>
      <c r="U23" s="619"/>
      <c r="V23" s="619"/>
      <c r="W23" s="619"/>
      <c r="X23" s="619"/>
      <c r="Y23" s="620"/>
      <c r="Z23" s="671">
        <v>2.2000000000000002</v>
      </c>
      <c r="AA23" s="671"/>
      <c r="AB23" s="671"/>
      <c r="AC23" s="671"/>
      <c r="AD23" s="672">
        <v>43037</v>
      </c>
      <c r="AE23" s="672"/>
      <c r="AF23" s="672"/>
      <c r="AG23" s="672"/>
      <c r="AH23" s="672"/>
      <c r="AI23" s="672"/>
      <c r="AJ23" s="672"/>
      <c r="AK23" s="672"/>
      <c r="AL23" s="641">
        <v>0.6</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91814</v>
      </c>
      <c r="BH23" s="619"/>
      <c r="BI23" s="619"/>
      <c r="BJ23" s="619"/>
      <c r="BK23" s="619"/>
      <c r="BL23" s="619"/>
      <c r="BM23" s="619"/>
      <c r="BN23" s="620"/>
      <c r="BO23" s="671">
        <v>3.2</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94685</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7092967</v>
      </c>
      <c r="CS24" s="669"/>
      <c r="CT24" s="669"/>
      <c r="CU24" s="669"/>
      <c r="CV24" s="669"/>
      <c r="CW24" s="669"/>
      <c r="CX24" s="669"/>
      <c r="CY24" s="716"/>
      <c r="CZ24" s="720">
        <v>51.8</v>
      </c>
      <c r="DA24" s="721"/>
      <c r="DB24" s="721"/>
      <c r="DC24" s="722"/>
      <c r="DD24" s="715">
        <v>4703191</v>
      </c>
      <c r="DE24" s="669"/>
      <c r="DF24" s="669"/>
      <c r="DG24" s="669"/>
      <c r="DH24" s="669"/>
      <c r="DI24" s="669"/>
      <c r="DJ24" s="669"/>
      <c r="DK24" s="716"/>
      <c r="DL24" s="715">
        <v>4620266</v>
      </c>
      <c r="DM24" s="669"/>
      <c r="DN24" s="669"/>
      <c r="DO24" s="669"/>
      <c r="DP24" s="669"/>
      <c r="DQ24" s="669"/>
      <c r="DR24" s="669"/>
      <c r="DS24" s="669"/>
      <c r="DT24" s="669"/>
      <c r="DU24" s="669"/>
      <c r="DV24" s="716"/>
      <c r="DW24" s="717">
        <v>57.7</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2342526</v>
      </c>
      <c r="S25" s="619"/>
      <c r="T25" s="619"/>
      <c r="U25" s="619"/>
      <c r="V25" s="619"/>
      <c r="W25" s="619"/>
      <c r="X25" s="619"/>
      <c r="Y25" s="620"/>
      <c r="Z25" s="671">
        <v>15.7</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2444840</v>
      </c>
      <c r="CS25" s="637"/>
      <c r="CT25" s="637"/>
      <c r="CU25" s="637"/>
      <c r="CV25" s="637"/>
      <c r="CW25" s="637"/>
      <c r="CX25" s="637"/>
      <c r="CY25" s="638"/>
      <c r="CZ25" s="621">
        <v>17.8</v>
      </c>
      <c r="DA25" s="639"/>
      <c r="DB25" s="639"/>
      <c r="DC25" s="640"/>
      <c r="DD25" s="624">
        <v>2275278</v>
      </c>
      <c r="DE25" s="637"/>
      <c r="DF25" s="637"/>
      <c r="DG25" s="637"/>
      <c r="DH25" s="637"/>
      <c r="DI25" s="637"/>
      <c r="DJ25" s="637"/>
      <c r="DK25" s="638"/>
      <c r="DL25" s="624">
        <v>2194170</v>
      </c>
      <c r="DM25" s="637"/>
      <c r="DN25" s="637"/>
      <c r="DO25" s="637"/>
      <c r="DP25" s="637"/>
      <c r="DQ25" s="637"/>
      <c r="DR25" s="637"/>
      <c r="DS25" s="637"/>
      <c r="DT25" s="637"/>
      <c r="DU25" s="637"/>
      <c r="DV25" s="638"/>
      <c r="DW25" s="641">
        <v>27.4</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1709394</v>
      </c>
      <c r="CS26" s="619"/>
      <c r="CT26" s="619"/>
      <c r="CU26" s="619"/>
      <c r="CV26" s="619"/>
      <c r="CW26" s="619"/>
      <c r="CX26" s="619"/>
      <c r="CY26" s="620"/>
      <c r="CZ26" s="621">
        <v>12.5</v>
      </c>
      <c r="DA26" s="639"/>
      <c r="DB26" s="639"/>
      <c r="DC26" s="640"/>
      <c r="DD26" s="624">
        <v>1566112</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677863</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2864297</v>
      </c>
      <c r="BH27" s="619"/>
      <c r="BI27" s="619"/>
      <c r="BJ27" s="619"/>
      <c r="BK27" s="619"/>
      <c r="BL27" s="619"/>
      <c r="BM27" s="619"/>
      <c r="BN27" s="620"/>
      <c r="BO27" s="671">
        <v>100</v>
      </c>
      <c r="BP27" s="671"/>
      <c r="BQ27" s="671"/>
      <c r="BR27" s="671"/>
      <c r="BS27" s="624">
        <v>18809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2693232</v>
      </c>
      <c r="CS27" s="637"/>
      <c r="CT27" s="637"/>
      <c r="CU27" s="637"/>
      <c r="CV27" s="637"/>
      <c r="CW27" s="637"/>
      <c r="CX27" s="637"/>
      <c r="CY27" s="638"/>
      <c r="CZ27" s="621">
        <v>19.7</v>
      </c>
      <c r="DA27" s="639"/>
      <c r="DB27" s="639"/>
      <c r="DC27" s="640"/>
      <c r="DD27" s="624">
        <v>641890</v>
      </c>
      <c r="DE27" s="637"/>
      <c r="DF27" s="637"/>
      <c r="DG27" s="637"/>
      <c r="DH27" s="637"/>
      <c r="DI27" s="637"/>
      <c r="DJ27" s="637"/>
      <c r="DK27" s="638"/>
      <c r="DL27" s="624">
        <v>641890</v>
      </c>
      <c r="DM27" s="637"/>
      <c r="DN27" s="637"/>
      <c r="DO27" s="637"/>
      <c r="DP27" s="637"/>
      <c r="DQ27" s="637"/>
      <c r="DR27" s="637"/>
      <c r="DS27" s="637"/>
      <c r="DT27" s="637"/>
      <c r="DU27" s="637"/>
      <c r="DV27" s="638"/>
      <c r="DW27" s="641">
        <v>8</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60366</v>
      </c>
      <c r="S28" s="619"/>
      <c r="T28" s="619"/>
      <c r="U28" s="619"/>
      <c r="V28" s="619"/>
      <c r="W28" s="619"/>
      <c r="X28" s="619"/>
      <c r="Y28" s="620"/>
      <c r="Z28" s="671">
        <v>0.4</v>
      </c>
      <c r="AA28" s="671"/>
      <c r="AB28" s="671"/>
      <c r="AC28" s="671"/>
      <c r="AD28" s="672">
        <v>22551</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1954895</v>
      </c>
      <c r="CS28" s="619"/>
      <c r="CT28" s="619"/>
      <c r="CU28" s="619"/>
      <c r="CV28" s="619"/>
      <c r="CW28" s="619"/>
      <c r="CX28" s="619"/>
      <c r="CY28" s="620"/>
      <c r="CZ28" s="621">
        <v>14.3</v>
      </c>
      <c r="DA28" s="639"/>
      <c r="DB28" s="639"/>
      <c r="DC28" s="640"/>
      <c r="DD28" s="624">
        <v>1786023</v>
      </c>
      <c r="DE28" s="619"/>
      <c r="DF28" s="619"/>
      <c r="DG28" s="619"/>
      <c r="DH28" s="619"/>
      <c r="DI28" s="619"/>
      <c r="DJ28" s="619"/>
      <c r="DK28" s="620"/>
      <c r="DL28" s="624">
        <v>1784206</v>
      </c>
      <c r="DM28" s="619"/>
      <c r="DN28" s="619"/>
      <c r="DO28" s="619"/>
      <c r="DP28" s="619"/>
      <c r="DQ28" s="619"/>
      <c r="DR28" s="619"/>
      <c r="DS28" s="619"/>
      <c r="DT28" s="619"/>
      <c r="DU28" s="619"/>
      <c r="DV28" s="620"/>
      <c r="DW28" s="641">
        <v>22.3</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66674</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1954781</v>
      </c>
      <c r="CS29" s="637"/>
      <c r="CT29" s="637"/>
      <c r="CU29" s="637"/>
      <c r="CV29" s="637"/>
      <c r="CW29" s="637"/>
      <c r="CX29" s="637"/>
      <c r="CY29" s="638"/>
      <c r="CZ29" s="621">
        <v>14.3</v>
      </c>
      <c r="DA29" s="639"/>
      <c r="DB29" s="639"/>
      <c r="DC29" s="640"/>
      <c r="DD29" s="624">
        <v>1785909</v>
      </c>
      <c r="DE29" s="637"/>
      <c r="DF29" s="637"/>
      <c r="DG29" s="637"/>
      <c r="DH29" s="637"/>
      <c r="DI29" s="637"/>
      <c r="DJ29" s="637"/>
      <c r="DK29" s="638"/>
      <c r="DL29" s="624">
        <v>1784092</v>
      </c>
      <c r="DM29" s="637"/>
      <c r="DN29" s="637"/>
      <c r="DO29" s="637"/>
      <c r="DP29" s="637"/>
      <c r="DQ29" s="637"/>
      <c r="DR29" s="637"/>
      <c r="DS29" s="637"/>
      <c r="DT29" s="637"/>
      <c r="DU29" s="637"/>
      <c r="DV29" s="638"/>
      <c r="DW29" s="641">
        <v>22.3</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27501</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98.5</v>
      </c>
      <c r="BH30" s="685"/>
      <c r="BI30" s="685"/>
      <c r="BJ30" s="685"/>
      <c r="BK30" s="685"/>
      <c r="BL30" s="685"/>
      <c r="BM30" s="686">
        <v>93.5</v>
      </c>
      <c r="BN30" s="685"/>
      <c r="BO30" s="685"/>
      <c r="BP30" s="685"/>
      <c r="BQ30" s="687"/>
      <c r="BR30" s="684">
        <v>98.3</v>
      </c>
      <c r="BS30" s="685"/>
      <c r="BT30" s="685"/>
      <c r="BU30" s="685"/>
      <c r="BV30" s="685"/>
      <c r="BW30" s="685"/>
      <c r="BX30" s="686">
        <v>92.7</v>
      </c>
      <c r="BY30" s="685"/>
      <c r="BZ30" s="685"/>
      <c r="CA30" s="685"/>
      <c r="CB30" s="687"/>
      <c r="CD30" s="690"/>
      <c r="CE30" s="691"/>
      <c r="CF30" s="655" t="s">
        <v>292</v>
      </c>
      <c r="CG30" s="652"/>
      <c r="CH30" s="652"/>
      <c r="CI30" s="652"/>
      <c r="CJ30" s="652"/>
      <c r="CK30" s="652"/>
      <c r="CL30" s="652"/>
      <c r="CM30" s="652"/>
      <c r="CN30" s="652"/>
      <c r="CO30" s="652"/>
      <c r="CP30" s="652"/>
      <c r="CQ30" s="653"/>
      <c r="CR30" s="618">
        <v>1734632</v>
      </c>
      <c r="CS30" s="619"/>
      <c r="CT30" s="619"/>
      <c r="CU30" s="619"/>
      <c r="CV30" s="619"/>
      <c r="CW30" s="619"/>
      <c r="CX30" s="619"/>
      <c r="CY30" s="620"/>
      <c r="CZ30" s="621">
        <v>12.7</v>
      </c>
      <c r="DA30" s="639"/>
      <c r="DB30" s="639"/>
      <c r="DC30" s="640"/>
      <c r="DD30" s="624">
        <v>1578907</v>
      </c>
      <c r="DE30" s="619"/>
      <c r="DF30" s="619"/>
      <c r="DG30" s="619"/>
      <c r="DH30" s="619"/>
      <c r="DI30" s="619"/>
      <c r="DJ30" s="619"/>
      <c r="DK30" s="620"/>
      <c r="DL30" s="624">
        <v>1577090</v>
      </c>
      <c r="DM30" s="619"/>
      <c r="DN30" s="619"/>
      <c r="DO30" s="619"/>
      <c r="DP30" s="619"/>
      <c r="DQ30" s="619"/>
      <c r="DR30" s="619"/>
      <c r="DS30" s="619"/>
      <c r="DT30" s="619"/>
      <c r="DU30" s="619"/>
      <c r="DV30" s="620"/>
      <c r="DW30" s="641">
        <v>19.7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639421</v>
      </c>
      <c r="S31" s="619"/>
      <c r="T31" s="619"/>
      <c r="U31" s="619"/>
      <c r="V31" s="619"/>
      <c r="W31" s="619"/>
      <c r="X31" s="619"/>
      <c r="Y31" s="620"/>
      <c r="Z31" s="671">
        <v>4.3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95.7</v>
      </c>
      <c r="BN31" s="683"/>
      <c r="BO31" s="683"/>
      <c r="BP31" s="683"/>
      <c r="BQ31" s="647"/>
      <c r="BR31" s="682">
        <v>98.8</v>
      </c>
      <c r="BS31" s="637"/>
      <c r="BT31" s="637"/>
      <c r="BU31" s="637"/>
      <c r="BV31" s="637"/>
      <c r="BW31" s="637"/>
      <c r="BX31" s="673">
        <v>95.2</v>
      </c>
      <c r="BY31" s="683"/>
      <c r="BZ31" s="683"/>
      <c r="CA31" s="683"/>
      <c r="CB31" s="647"/>
      <c r="CD31" s="690"/>
      <c r="CE31" s="691"/>
      <c r="CF31" s="655" t="s">
        <v>296</v>
      </c>
      <c r="CG31" s="652"/>
      <c r="CH31" s="652"/>
      <c r="CI31" s="652"/>
      <c r="CJ31" s="652"/>
      <c r="CK31" s="652"/>
      <c r="CL31" s="652"/>
      <c r="CM31" s="652"/>
      <c r="CN31" s="652"/>
      <c r="CO31" s="652"/>
      <c r="CP31" s="652"/>
      <c r="CQ31" s="653"/>
      <c r="CR31" s="618">
        <v>220149</v>
      </c>
      <c r="CS31" s="637"/>
      <c r="CT31" s="637"/>
      <c r="CU31" s="637"/>
      <c r="CV31" s="637"/>
      <c r="CW31" s="637"/>
      <c r="CX31" s="637"/>
      <c r="CY31" s="638"/>
      <c r="CZ31" s="621">
        <v>1.6</v>
      </c>
      <c r="DA31" s="639"/>
      <c r="DB31" s="639"/>
      <c r="DC31" s="640"/>
      <c r="DD31" s="624">
        <v>207002</v>
      </c>
      <c r="DE31" s="637"/>
      <c r="DF31" s="637"/>
      <c r="DG31" s="637"/>
      <c r="DH31" s="637"/>
      <c r="DI31" s="637"/>
      <c r="DJ31" s="637"/>
      <c r="DK31" s="638"/>
      <c r="DL31" s="624">
        <v>207002</v>
      </c>
      <c r="DM31" s="637"/>
      <c r="DN31" s="637"/>
      <c r="DO31" s="637"/>
      <c r="DP31" s="637"/>
      <c r="DQ31" s="637"/>
      <c r="DR31" s="637"/>
      <c r="DS31" s="637"/>
      <c r="DT31" s="637"/>
      <c r="DU31" s="637"/>
      <c r="DV31" s="638"/>
      <c r="DW31" s="641">
        <v>2.6</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264342</v>
      </c>
      <c r="S32" s="619"/>
      <c r="T32" s="619"/>
      <c r="U32" s="619"/>
      <c r="V32" s="619"/>
      <c r="W32" s="619"/>
      <c r="X32" s="619"/>
      <c r="Y32" s="620"/>
      <c r="Z32" s="671">
        <v>1.8</v>
      </c>
      <c r="AA32" s="671"/>
      <c r="AB32" s="671"/>
      <c r="AC32" s="671"/>
      <c r="AD32" s="672">
        <v>17127</v>
      </c>
      <c r="AE32" s="672"/>
      <c r="AF32" s="672"/>
      <c r="AG32" s="672"/>
      <c r="AH32" s="672"/>
      <c r="AI32" s="672"/>
      <c r="AJ32" s="672"/>
      <c r="AK32" s="672"/>
      <c r="AL32" s="641">
        <v>0.2</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v>
      </c>
      <c r="BH32" s="603"/>
      <c r="BI32" s="603"/>
      <c r="BJ32" s="603"/>
      <c r="BK32" s="603"/>
      <c r="BL32" s="603"/>
      <c r="BM32" s="666">
        <v>90.8</v>
      </c>
      <c r="BN32" s="603"/>
      <c r="BO32" s="603"/>
      <c r="BP32" s="603"/>
      <c r="BQ32" s="660"/>
      <c r="BR32" s="681">
        <v>97.7</v>
      </c>
      <c r="BS32" s="603"/>
      <c r="BT32" s="603"/>
      <c r="BU32" s="603"/>
      <c r="BV32" s="603"/>
      <c r="BW32" s="603"/>
      <c r="BX32" s="666">
        <v>89.6</v>
      </c>
      <c r="BY32" s="603"/>
      <c r="BZ32" s="603"/>
      <c r="CA32" s="603"/>
      <c r="CB32" s="660"/>
      <c r="CD32" s="692"/>
      <c r="CE32" s="693"/>
      <c r="CF32" s="655" t="s">
        <v>299</v>
      </c>
      <c r="CG32" s="652"/>
      <c r="CH32" s="652"/>
      <c r="CI32" s="652"/>
      <c r="CJ32" s="652"/>
      <c r="CK32" s="652"/>
      <c r="CL32" s="652"/>
      <c r="CM32" s="652"/>
      <c r="CN32" s="652"/>
      <c r="CO32" s="652"/>
      <c r="CP32" s="652"/>
      <c r="CQ32" s="653"/>
      <c r="CR32" s="618">
        <v>114</v>
      </c>
      <c r="CS32" s="619"/>
      <c r="CT32" s="619"/>
      <c r="CU32" s="619"/>
      <c r="CV32" s="619"/>
      <c r="CW32" s="619"/>
      <c r="CX32" s="619"/>
      <c r="CY32" s="620"/>
      <c r="CZ32" s="621">
        <v>0</v>
      </c>
      <c r="DA32" s="639"/>
      <c r="DB32" s="639"/>
      <c r="DC32" s="640"/>
      <c r="DD32" s="624">
        <v>114</v>
      </c>
      <c r="DE32" s="619"/>
      <c r="DF32" s="619"/>
      <c r="DG32" s="619"/>
      <c r="DH32" s="619"/>
      <c r="DI32" s="619"/>
      <c r="DJ32" s="619"/>
      <c r="DK32" s="620"/>
      <c r="DL32" s="624">
        <v>114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1206400</v>
      </c>
      <c r="S33" s="619"/>
      <c r="T33" s="619"/>
      <c r="U33" s="619"/>
      <c r="V33" s="619"/>
      <c r="W33" s="619"/>
      <c r="X33" s="619"/>
      <c r="Y33" s="620"/>
      <c r="Z33" s="671">
        <v>8.1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5595890</v>
      </c>
      <c r="CS33" s="637"/>
      <c r="CT33" s="637"/>
      <c r="CU33" s="637"/>
      <c r="CV33" s="637"/>
      <c r="CW33" s="637"/>
      <c r="CX33" s="637"/>
      <c r="CY33" s="638"/>
      <c r="CZ33" s="621">
        <v>40.799999999999997</v>
      </c>
      <c r="DA33" s="639"/>
      <c r="DB33" s="639"/>
      <c r="DC33" s="640"/>
      <c r="DD33" s="624">
        <v>4293171</v>
      </c>
      <c r="DE33" s="637"/>
      <c r="DF33" s="637"/>
      <c r="DG33" s="637"/>
      <c r="DH33" s="637"/>
      <c r="DI33" s="637"/>
      <c r="DJ33" s="637"/>
      <c r="DK33" s="638"/>
      <c r="DL33" s="624">
        <v>3360985</v>
      </c>
      <c r="DM33" s="637"/>
      <c r="DN33" s="637"/>
      <c r="DO33" s="637"/>
      <c r="DP33" s="637"/>
      <c r="DQ33" s="637"/>
      <c r="DR33" s="637"/>
      <c r="DS33" s="637"/>
      <c r="DT33" s="637"/>
      <c r="DU33" s="637"/>
      <c r="DV33" s="638"/>
      <c r="DW33" s="641">
        <v>41.9</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1703901</v>
      </c>
      <c r="CS34" s="619"/>
      <c r="CT34" s="619"/>
      <c r="CU34" s="619"/>
      <c r="CV34" s="619"/>
      <c r="CW34" s="619"/>
      <c r="CX34" s="619"/>
      <c r="CY34" s="620"/>
      <c r="CZ34" s="621">
        <v>12.4</v>
      </c>
      <c r="DA34" s="639"/>
      <c r="DB34" s="639"/>
      <c r="DC34" s="640"/>
      <c r="DD34" s="624">
        <v>1252679</v>
      </c>
      <c r="DE34" s="619"/>
      <c r="DF34" s="619"/>
      <c r="DG34" s="619"/>
      <c r="DH34" s="619"/>
      <c r="DI34" s="619"/>
      <c r="DJ34" s="619"/>
      <c r="DK34" s="620"/>
      <c r="DL34" s="624">
        <v>1047158</v>
      </c>
      <c r="DM34" s="619"/>
      <c r="DN34" s="619"/>
      <c r="DO34" s="619"/>
      <c r="DP34" s="619"/>
      <c r="DQ34" s="619"/>
      <c r="DR34" s="619"/>
      <c r="DS34" s="619"/>
      <c r="DT34" s="619"/>
      <c r="DU34" s="619"/>
      <c r="DV34" s="620"/>
      <c r="DW34" s="641">
        <v>13.1</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488700</v>
      </c>
      <c r="S35" s="619"/>
      <c r="T35" s="619"/>
      <c r="U35" s="619"/>
      <c r="V35" s="619"/>
      <c r="W35" s="619"/>
      <c r="X35" s="619"/>
      <c r="Y35" s="620"/>
      <c r="Z35" s="671">
        <v>3.3</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1785804</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-523174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85908</v>
      </c>
      <c r="CS35" s="637"/>
      <c r="CT35" s="637"/>
      <c r="CU35" s="637"/>
      <c r="CV35" s="637"/>
      <c r="CW35" s="637"/>
      <c r="CX35" s="637"/>
      <c r="CY35" s="638"/>
      <c r="CZ35" s="621">
        <v>0.6</v>
      </c>
      <c r="DA35" s="639"/>
      <c r="DB35" s="639"/>
      <c r="DC35" s="640"/>
      <c r="DD35" s="624">
        <v>22195</v>
      </c>
      <c r="DE35" s="637"/>
      <c r="DF35" s="637"/>
      <c r="DG35" s="637"/>
      <c r="DH35" s="637"/>
      <c r="DI35" s="637"/>
      <c r="DJ35" s="637"/>
      <c r="DK35" s="638"/>
      <c r="DL35" s="624">
        <v>22195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14873748</v>
      </c>
      <c r="S36" s="659"/>
      <c r="T36" s="659"/>
      <c r="U36" s="659"/>
      <c r="V36" s="659"/>
      <c r="W36" s="659"/>
      <c r="X36" s="659"/>
      <c r="Y36" s="662"/>
      <c r="Z36" s="663">
        <v>100</v>
      </c>
      <c r="AA36" s="663"/>
      <c r="AB36" s="663"/>
      <c r="AC36" s="663"/>
      <c r="AD36" s="664">
        <v>7523910</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456843</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-597980</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1738435</v>
      </c>
      <c r="CS36" s="619"/>
      <c r="CT36" s="619"/>
      <c r="CU36" s="619"/>
      <c r="CV36" s="619"/>
      <c r="CW36" s="619"/>
      <c r="CX36" s="619"/>
      <c r="CY36" s="620"/>
      <c r="CZ36" s="621">
        <v>12.7</v>
      </c>
      <c r="DA36" s="639"/>
      <c r="DB36" s="639"/>
      <c r="DC36" s="640"/>
      <c r="DD36" s="624">
        <v>1295355</v>
      </c>
      <c r="DE36" s="619"/>
      <c r="DF36" s="619"/>
      <c r="DG36" s="619"/>
      <c r="DH36" s="619"/>
      <c r="DI36" s="619"/>
      <c r="DJ36" s="619"/>
      <c r="DK36" s="620"/>
      <c r="DL36" s="624">
        <v>1044524</v>
      </c>
      <c r="DM36" s="619"/>
      <c r="DN36" s="619"/>
      <c r="DO36" s="619"/>
      <c r="DP36" s="619"/>
      <c r="DQ36" s="619"/>
      <c r="DR36" s="619"/>
      <c r="DS36" s="619"/>
      <c r="DT36" s="619"/>
      <c r="DU36" s="619"/>
      <c r="DV36" s="620"/>
      <c r="DW36" s="641">
        <v>13</v>
      </c>
      <c r="DX36" s="642"/>
      <c r="DY36" s="642"/>
      <c r="DZ36" s="642"/>
      <c r="EA36" s="642"/>
      <c r="EB36" s="642"/>
      <c r="EC36" s="643"/>
    </row>
    <row r="37" spans="2:133" ht="11.25" customHeight="1">
      <c r="AQ37" s="644" t="s">
        <v>314</v>
      </c>
      <c r="AR37" s="645"/>
      <c r="AS37" s="645"/>
      <c r="AT37" s="645"/>
      <c r="AU37" s="645"/>
      <c r="AV37" s="645"/>
      <c r="AW37" s="645"/>
      <c r="AX37" s="645"/>
      <c r="AY37" s="646"/>
      <c r="AZ37" s="618">
        <v>47018</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4735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1060889</v>
      </c>
      <c r="CS37" s="637"/>
      <c r="CT37" s="637"/>
      <c r="CU37" s="637"/>
      <c r="CV37" s="637"/>
      <c r="CW37" s="637"/>
      <c r="CX37" s="637"/>
      <c r="CY37" s="638"/>
      <c r="CZ37" s="621">
        <v>7.7</v>
      </c>
      <c r="DA37" s="639"/>
      <c r="DB37" s="639"/>
      <c r="DC37" s="640"/>
      <c r="DD37" s="624">
        <v>799289</v>
      </c>
      <c r="DE37" s="637"/>
      <c r="DF37" s="637"/>
      <c r="DG37" s="637"/>
      <c r="DH37" s="637"/>
      <c r="DI37" s="637"/>
      <c r="DJ37" s="637"/>
      <c r="DK37" s="638"/>
      <c r="DL37" s="624">
        <v>747633</v>
      </c>
      <c r="DM37" s="637"/>
      <c r="DN37" s="637"/>
      <c r="DO37" s="637"/>
      <c r="DP37" s="637"/>
      <c r="DQ37" s="637"/>
      <c r="DR37" s="637"/>
      <c r="DS37" s="637"/>
      <c r="DT37" s="637"/>
      <c r="DU37" s="637"/>
      <c r="DV37" s="638"/>
      <c r="DW37" s="641">
        <v>9.3000000000000007</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8252</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1738786</v>
      </c>
      <c r="CS38" s="619"/>
      <c r="CT38" s="619"/>
      <c r="CU38" s="619"/>
      <c r="CV38" s="619"/>
      <c r="CW38" s="619"/>
      <c r="CX38" s="619"/>
      <c r="CY38" s="620"/>
      <c r="CZ38" s="621">
        <v>12.7</v>
      </c>
      <c r="DA38" s="639"/>
      <c r="DB38" s="639"/>
      <c r="DC38" s="640"/>
      <c r="DD38" s="624">
        <v>1437728</v>
      </c>
      <c r="DE38" s="619"/>
      <c r="DF38" s="619"/>
      <c r="DG38" s="619"/>
      <c r="DH38" s="619"/>
      <c r="DI38" s="619"/>
      <c r="DJ38" s="619"/>
      <c r="DK38" s="620"/>
      <c r="DL38" s="624">
        <v>1247108</v>
      </c>
      <c r="DM38" s="619"/>
      <c r="DN38" s="619"/>
      <c r="DO38" s="619"/>
      <c r="DP38" s="619"/>
      <c r="DQ38" s="619"/>
      <c r="DR38" s="619"/>
      <c r="DS38" s="619"/>
      <c r="DT38" s="619"/>
      <c r="DU38" s="619"/>
      <c r="DV38" s="620"/>
      <c r="DW38" s="641">
        <v>15.6</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328860</v>
      </c>
      <c r="CS39" s="637"/>
      <c r="CT39" s="637"/>
      <c r="CU39" s="637"/>
      <c r="CV39" s="637"/>
      <c r="CW39" s="637"/>
      <c r="CX39" s="637"/>
      <c r="CY39" s="638"/>
      <c r="CZ39" s="621">
        <v>2.4</v>
      </c>
      <c r="DA39" s="639"/>
      <c r="DB39" s="639"/>
      <c r="DC39" s="640"/>
      <c r="DD39" s="624">
        <v>285214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292292</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122</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989651</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1010263</v>
      </c>
      <c r="CS42" s="619"/>
      <c r="CT42" s="619"/>
      <c r="CU42" s="619"/>
      <c r="CV42" s="619"/>
      <c r="CW42" s="619"/>
      <c r="CX42" s="619"/>
      <c r="CY42" s="620"/>
      <c r="CZ42" s="621">
        <v>7.4</v>
      </c>
      <c r="DA42" s="622"/>
      <c r="DB42" s="622"/>
      <c r="DC42" s="623"/>
      <c r="DD42" s="624">
        <v>263659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64936</v>
      </c>
      <c r="CS43" s="637"/>
      <c r="CT43" s="637"/>
      <c r="CU43" s="637"/>
      <c r="CV43" s="637"/>
      <c r="CW43" s="637"/>
      <c r="CX43" s="637"/>
      <c r="CY43" s="638"/>
      <c r="CZ43" s="621">
        <v>0.5</v>
      </c>
      <c r="DA43" s="639"/>
      <c r="DB43" s="639"/>
      <c r="DC43" s="640"/>
      <c r="DD43" s="624">
        <v>57699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1010263</v>
      </c>
      <c r="CS44" s="619"/>
      <c r="CT44" s="619"/>
      <c r="CU44" s="619"/>
      <c r="CV44" s="619"/>
      <c r="CW44" s="619"/>
      <c r="CX44" s="619"/>
      <c r="CY44" s="620"/>
      <c r="CZ44" s="621">
        <v>7.4</v>
      </c>
      <c r="DA44" s="622"/>
      <c r="DB44" s="622"/>
      <c r="DC44" s="623"/>
      <c r="DD44" s="624">
        <v>263659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614342</v>
      </c>
      <c r="CS45" s="637"/>
      <c r="CT45" s="637"/>
      <c r="CU45" s="637"/>
      <c r="CV45" s="637"/>
      <c r="CW45" s="637"/>
      <c r="CX45" s="637"/>
      <c r="CY45" s="638"/>
      <c r="CZ45" s="621">
        <v>4.5</v>
      </c>
      <c r="DA45" s="639"/>
      <c r="DB45" s="639"/>
      <c r="DC45" s="640"/>
      <c r="DD45" s="624">
        <v>16028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395921</v>
      </c>
      <c r="CS46" s="619"/>
      <c r="CT46" s="619"/>
      <c r="CU46" s="619"/>
      <c r="CV46" s="619"/>
      <c r="CW46" s="619"/>
      <c r="CX46" s="619"/>
      <c r="CY46" s="620"/>
      <c r="CZ46" s="621">
        <v>2.9</v>
      </c>
      <c r="DA46" s="622"/>
      <c r="DB46" s="622"/>
      <c r="DC46" s="623"/>
      <c r="DD46" s="624">
        <v>247631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13699120</v>
      </c>
      <c r="CS49" s="603"/>
      <c r="CT49" s="603"/>
      <c r="CU49" s="603"/>
      <c r="CV49" s="603"/>
      <c r="CW49" s="603"/>
      <c r="CX49" s="603"/>
      <c r="CY49" s="604"/>
      <c r="CZ49" s="605">
        <v>100</v>
      </c>
      <c r="DA49" s="606"/>
      <c r="DB49" s="606"/>
      <c r="DC49" s="607"/>
      <c r="DD49" s="608">
        <v>9260021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535</v>
      </c>
      <c r="C7" s="1077"/>
      <c r="D7" s="1077"/>
      <c r="E7" s="1077"/>
      <c r="F7" s="1077"/>
      <c r="G7" s="1077"/>
      <c r="H7" s="1077"/>
      <c r="I7" s="1077"/>
      <c r="J7" s="1077"/>
      <c r="K7" s="1077"/>
      <c r="L7" s="1077"/>
      <c r="M7" s="1077"/>
      <c r="N7" s="1077"/>
      <c r="O7" s="1077"/>
      <c r="P7" s="1078"/>
      <c r="Q7" s="1130">
        <v>14816</v>
      </c>
      <c r="R7" s="1131"/>
      <c r="S7" s="1131"/>
      <c r="T7" s="1131"/>
      <c r="U7" s="1131"/>
      <c r="V7" s="1131">
        <v>13642</v>
      </c>
      <c r="W7" s="1131"/>
      <c r="X7" s="1131"/>
      <c r="Y7" s="1131"/>
      <c r="Z7" s="1131"/>
      <c r="AA7" s="1131">
        <v>1174</v>
      </c>
      <c r="AB7" s="1131"/>
      <c r="AC7" s="1131"/>
      <c r="AD7" s="1131"/>
      <c r="AE7" s="1132"/>
      <c r="AF7" s="1133">
        <v>1130</v>
      </c>
      <c r="AG7" s="1134"/>
      <c r="AH7" s="1134"/>
      <c r="AI7" s="1134"/>
      <c r="AJ7" s="1135"/>
      <c r="AK7" s="1117"/>
      <c r="AL7" s="1118"/>
      <c r="AM7" s="1118"/>
      <c r="AN7" s="1118"/>
      <c r="AO7" s="1118"/>
      <c r="AP7" s="1118">
        <v>18185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536</v>
      </c>
      <c r="C8" s="1064"/>
      <c r="D8" s="1064"/>
      <c r="E8" s="1064"/>
      <c r="F8" s="1064"/>
      <c r="G8" s="1064"/>
      <c r="H8" s="1064"/>
      <c r="I8" s="1064"/>
      <c r="J8" s="1064"/>
      <c r="K8" s="1064"/>
      <c r="L8" s="1064"/>
      <c r="M8" s="1064"/>
      <c r="N8" s="1064"/>
      <c r="O8" s="1064"/>
      <c r="P8" s="1065"/>
      <c r="Q8" s="1069">
        <v>81</v>
      </c>
      <c r="R8" s="1070"/>
      <c r="S8" s="1070"/>
      <c r="T8" s="1070"/>
      <c r="U8" s="1070"/>
      <c r="V8" s="1070">
        <v>81</v>
      </c>
      <c r="W8" s="1070"/>
      <c r="X8" s="1070"/>
      <c r="Y8" s="1070"/>
      <c r="Z8" s="1070"/>
      <c r="AA8" s="1070">
        <v>0</v>
      </c>
      <c r="AB8" s="1070"/>
      <c r="AC8" s="1070"/>
      <c r="AD8" s="1070"/>
      <c r="AE8" s="1071"/>
      <c r="AF8" s="1045">
        <v>0</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1130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537</v>
      </c>
      <c r="C28" s="1077"/>
      <c r="D28" s="1077"/>
      <c r="E28" s="1077"/>
      <c r="F28" s="1077"/>
      <c r="G28" s="1077"/>
      <c r="H28" s="1077"/>
      <c r="I28" s="1077"/>
      <c r="J28" s="1077"/>
      <c r="K28" s="1077"/>
      <c r="L28" s="1077"/>
      <c r="M28" s="1077"/>
      <c r="N28" s="1077"/>
      <c r="O28" s="1077"/>
      <c r="P28" s="1078"/>
      <c r="Q28" s="1079">
        <v>4267</v>
      </c>
      <c r="R28" s="1080"/>
      <c r="S28" s="1080"/>
      <c r="T28" s="1080"/>
      <c r="U28" s="1080"/>
      <c r="V28" s="1080">
        <v>4790</v>
      </c>
      <c r="W28" s="1080"/>
      <c r="X28" s="1080"/>
      <c r="Y28" s="1080"/>
      <c r="Z28" s="1080"/>
      <c r="AA28" s="1080">
        <v>-523</v>
      </c>
      <c r="AB28" s="1080"/>
      <c r="AC28" s="1080"/>
      <c r="AD28" s="1080"/>
      <c r="AE28" s="1081"/>
      <c r="AF28" s="1082">
        <v>-523</v>
      </c>
      <c r="AG28" s="1080"/>
      <c r="AH28" s="1080"/>
      <c r="AI28" s="1080"/>
      <c r="AJ28" s="1083"/>
      <c r="AK28" s="1084">
        <v>292</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538</v>
      </c>
      <c r="C29" s="1064"/>
      <c r="D29" s="1064"/>
      <c r="E29" s="1064"/>
      <c r="F29" s="1064"/>
      <c r="G29" s="1064"/>
      <c r="H29" s="1064"/>
      <c r="I29" s="1064"/>
      <c r="J29" s="1064"/>
      <c r="K29" s="1064"/>
      <c r="L29" s="1064"/>
      <c r="M29" s="1064"/>
      <c r="N29" s="1064"/>
      <c r="O29" s="1064"/>
      <c r="P29" s="1065"/>
      <c r="Q29" s="1069">
        <v>3269</v>
      </c>
      <c r="R29" s="1070"/>
      <c r="S29" s="1070"/>
      <c r="T29" s="1070"/>
      <c r="U29" s="1070"/>
      <c r="V29" s="1070">
        <v>3243</v>
      </c>
      <c r="W29" s="1070"/>
      <c r="X29" s="1070"/>
      <c r="Y29" s="1070"/>
      <c r="Z29" s="1070"/>
      <c r="AA29" s="1070">
        <v>26</v>
      </c>
      <c r="AB29" s="1070"/>
      <c r="AC29" s="1070"/>
      <c r="AD29" s="1070"/>
      <c r="AE29" s="1071"/>
      <c r="AF29" s="1045">
        <v>26</v>
      </c>
      <c r="AG29" s="1046"/>
      <c r="AH29" s="1046"/>
      <c r="AI29" s="1046"/>
      <c r="AJ29" s="1047"/>
      <c r="AK29" s="1006">
        <v>472</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539</v>
      </c>
      <c r="C30" s="1064"/>
      <c r="D30" s="1064"/>
      <c r="E30" s="1064"/>
      <c r="F30" s="1064"/>
      <c r="G30" s="1064"/>
      <c r="H30" s="1064"/>
      <c r="I30" s="1064"/>
      <c r="J30" s="1064"/>
      <c r="K30" s="1064"/>
      <c r="L30" s="1064"/>
      <c r="M30" s="1064"/>
      <c r="N30" s="1064"/>
      <c r="O30" s="1064"/>
      <c r="P30" s="1065"/>
      <c r="Q30" s="1069">
        <v>373</v>
      </c>
      <c r="R30" s="1070"/>
      <c r="S30" s="1070"/>
      <c r="T30" s="1070"/>
      <c r="U30" s="1070"/>
      <c r="V30" s="1070">
        <v>373</v>
      </c>
      <c r="W30" s="1070"/>
      <c r="X30" s="1070"/>
      <c r="Y30" s="1070"/>
      <c r="Z30" s="1070"/>
      <c r="AA30" s="1070">
        <v>0</v>
      </c>
      <c r="AB30" s="1070"/>
      <c r="AC30" s="1070"/>
      <c r="AD30" s="1070"/>
      <c r="AE30" s="1071"/>
      <c r="AF30" s="1045">
        <v>0</v>
      </c>
      <c r="AG30" s="1046"/>
      <c r="AH30" s="1046"/>
      <c r="AI30" s="1046"/>
      <c r="AJ30" s="1047"/>
      <c r="AK30" s="1006">
        <v>140</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540</v>
      </c>
      <c r="C31" s="1064"/>
      <c r="D31" s="1064"/>
      <c r="E31" s="1064"/>
      <c r="F31" s="1064"/>
      <c r="G31" s="1064"/>
      <c r="H31" s="1064"/>
      <c r="I31" s="1064"/>
      <c r="J31" s="1064"/>
      <c r="K31" s="1064"/>
      <c r="L31" s="1064"/>
      <c r="M31" s="1064"/>
      <c r="N31" s="1064"/>
      <c r="O31" s="1064"/>
      <c r="P31" s="1065"/>
      <c r="Q31" s="1069">
        <v>802</v>
      </c>
      <c r="R31" s="1070"/>
      <c r="S31" s="1070"/>
      <c r="T31" s="1070"/>
      <c r="U31" s="1070"/>
      <c r="V31" s="1070">
        <v>103</v>
      </c>
      <c r="W31" s="1070"/>
      <c r="X31" s="1070"/>
      <c r="Y31" s="1070"/>
      <c r="Z31" s="1070"/>
      <c r="AA31" s="1070">
        <v>699</v>
      </c>
      <c r="AB31" s="1070"/>
      <c r="AC31" s="1070"/>
      <c r="AD31" s="1070"/>
      <c r="AE31" s="1071"/>
      <c r="AF31" s="1045">
        <v>699</v>
      </c>
      <c r="AG31" s="1046"/>
      <c r="AH31" s="1046"/>
      <c r="AI31" s="1046"/>
      <c r="AJ31" s="1047"/>
      <c r="AK31" s="1006">
        <v>47</v>
      </c>
      <c r="AL31" s="997"/>
      <c r="AM31" s="997"/>
      <c r="AN31" s="997"/>
      <c r="AO31" s="997"/>
      <c r="AP31" s="997">
        <v>2327</v>
      </c>
      <c r="AQ31" s="997"/>
      <c r="AR31" s="997"/>
      <c r="AS31" s="997"/>
      <c r="AT31" s="997"/>
      <c r="AU31" s="997">
        <v>751</v>
      </c>
      <c r="AV31" s="997"/>
      <c r="AW31" s="997"/>
      <c r="AX31" s="997"/>
      <c r="AY31" s="997"/>
      <c r="AZ31" s="1068"/>
      <c r="BA31" s="1068"/>
      <c r="BB31" s="1068"/>
      <c r="BC31" s="1068"/>
      <c r="BD31" s="1068"/>
      <c r="BE31" s="1058" t="s">
        <v>541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542</v>
      </c>
      <c r="C32" s="1064"/>
      <c r="D32" s="1064"/>
      <c r="E32" s="1064"/>
      <c r="F32" s="1064"/>
      <c r="G32" s="1064"/>
      <c r="H32" s="1064"/>
      <c r="I32" s="1064"/>
      <c r="J32" s="1064"/>
      <c r="K32" s="1064"/>
      <c r="L32" s="1064"/>
      <c r="M32" s="1064"/>
      <c r="N32" s="1064"/>
      <c r="O32" s="1064"/>
      <c r="P32" s="1065"/>
      <c r="Q32" s="1069">
        <v>760</v>
      </c>
      <c r="R32" s="1070"/>
      <c r="S32" s="1070"/>
      <c r="T32" s="1070"/>
      <c r="U32" s="1070"/>
      <c r="V32" s="1070">
        <v>760</v>
      </c>
      <c r="W32" s="1070"/>
      <c r="X32" s="1070"/>
      <c r="Y32" s="1070"/>
      <c r="Z32" s="1070"/>
      <c r="AA32" s="1070">
        <v>0</v>
      </c>
      <c r="AB32" s="1070"/>
      <c r="AC32" s="1070"/>
      <c r="AD32" s="1070"/>
      <c r="AE32" s="1071"/>
      <c r="AF32" s="1045" t="s">
        <v>543</v>
      </c>
      <c r="AG32" s="1046"/>
      <c r="AH32" s="1046"/>
      <c r="AI32" s="1046"/>
      <c r="AJ32" s="1047"/>
      <c r="AK32" s="1006">
        <v>454</v>
      </c>
      <c r="AL32" s="997"/>
      <c r="AM32" s="997"/>
      <c r="AN32" s="997"/>
      <c r="AO32" s="997"/>
      <c r="AP32" s="997">
        <v>4686</v>
      </c>
      <c r="AQ32" s="997"/>
      <c r="AR32" s="997"/>
      <c r="AS32" s="997"/>
      <c r="AT32" s="997"/>
      <c r="AU32" s="997">
        <v>1780</v>
      </c>
      <c r="AV32" s="997"/>
      <c r="AW32" s="997"/>
      <c r="AX32" s="997"/>
      <c r="AY32" s="997"/>
      <c r="AZ32" s="1068"/>
      <c r="BA32" s="1068"/>
      <c r="BB32" s="1068"/>
      <c r="BC32" s="1068"/>
      <c r="BD32" s="1068"/>
      <c r="BE32" s="1058" t="s">
        <v>544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545</v>
      </c>
      <c r="C33" s="1064"/>
      <c r="D33" s="1064"/>
      <c r="E33" s="1064"/>
      <c r="F33" s="1064"/>
      <c r="G33" s="1064"/>
      <c r="H33" s="1064"/>
      <c r="I33" s="1064"/>
      <c r="J33" s="1064"/>
      <c r="K33" s="1064"/>
      <c r="L33" s="1064"/>
      <c r="M33" s="1064"/>
      <c r="N33" s="1064"/>
      <c r="O33" s="1064"/>
      <c r="P33" s="1065"/>
      <c r="Q33" s="1069">
        <v>97</v>
      </c>
      <c r="R33" s="1070"/>
      <c r="S33" s="1070"/>
      <c r="T33" s="1070"/>
      <c r="U33" s="1070"/>
      <c r="V33" s="1070">
        <v>96</v>
      </c>
      <c r="W33" s="1070"/>
      <c r="X33" s="1070"/>
      <c r="Y33" s="1070"/>
      <c r="Z33" s="1070"/>
      <c r="AA33" s="1070">
        <v>1</v>
      </c>
      <c r="AB33" s="1070"/>
      <c r="AC33" s="1070"/>
      <c r="AD33" s="1070"/>
      <c r="AE33" s="1071"/>
      <c r="AF33" s="1045">
        <v>1</v>
      </c>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t="s">
        <v>544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378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380</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c r="D68" s="1012"/>
      <c r="E68" s="1012"/>
      <c r="F68" s="1012"/>
      <c r="G68" s="1012"/>
      <c r="H68" s="1012"/>
      <c r="I68" s="1012"/>
      <c r="J68" s="1012"/>
      <c r="K68" s="1012"/>
      <c r="L68" s="1012"/>
      <c r="M68" s="1012"/>
      <c r="N68" s="1012"/>
      <c r="O68" s="1012"/>
      <c r="P68" s="1013"/>
      <c r="Q68" s="1014">
        <v>2214</v>
      </c>
      <c r="R68" s="1008"/>
      <c r="S68" s="1008"/>
      <c r="T68" s="1008"/>
      <c r="U68" s="1008"/>
      <c r="V68" s="1008">
        <v>2214</v>
      </c>
      <c r="W68" s="1008"/>
      <c r="X68" s="1008"/>
      <c r="Y68" s="1008"/>
      <c r="Z68" s="1008"/>
      <c r="AA68" s="1008">
        <v>0</v>
      </c>
      <c r="AB68" s="1008"/>
      <c r="AC68" s="1008"/>
      <c r="AD68" s="1008"/>
      <c r="AE68" s="1008"/>
      <c r="AF68" s="1008">
        <v>0</v>
      </c>
      <c r="AG68" s="1008"/>
      <c r="AH68" s="1008"/>
      <c r="AI68" s="1008"/>
      <c r="AJ68" s="1008"/>
      <c r="AK68" s="1008">
        <v>172</v>
      </c>
      <c r="AL68" s="1008"/>
      <c r="AM68" s="1008"/>
      <c r="AN68" s="1008"/>
      <c r="AO68" s="1008"/>
      <c r="AP68" s="1008">
        <v>892</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5641</v>
      </c>
      <c r="R69" s="997"/>
      <c r="S69" s="997"/>
      <c r="T69" s="997"/>
      <c r="U69" s="997"/>
      <c r="V69" s="997">
        <v>5625</v>
      </c>
      <c r="W69" s="997"/>
      <c r="X69" s="997"/>
      <c r="Y69" s="997"/>
      <c r="Z69" s="997"/>
      <c r="AA69" s="997">
        <v>16</v>
      </c>
      <c r="AB69" s="997"/>
      <c r="AC69" s="997"/>
      <c r="AD69" s="997"/>
      <c r="AE69" s="997"/>
      <c r="AF69" s="997">
        <v>16</v>
      </c>
      <c r="AG69" s="997"/>
      <c r="AH69" s="997"/>
      <c r="AI69" s="997"/>
      <c r="AJ69" s="997"/>
      <c r="AK69" s="997">
        <v>24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116</v>
      </c>
      <c r="R70" s="997"/>
      <c r="S70" s="997"/>
      <c r="T70" s="997"/>
      <c r="U70" s="997"/>
      <c r="V70" s="997">
        <v>94</v>
      </c>
      <c r="W70" s="997"/>
      <c r="X70" s="997"/>
      <c r="Y70" s="997"/>
      <c r="Z70" s="997"/>
      <c r="AA70" s="997">
        <v>21</v>
      </c>
      <c r="AB70" s="997"/>
      <c r="AC70" s="997"/>
      <c r="AD70" s="997"/>
      <c r="AE70" s="997"/>
      <c r="AF70" s="997">
        <v>21</v>
      </c>
      <c r="AG70" s="997"/>
      <c r="AH70" s="997"/>
      <c r="AI70" s="997"/>
      <c r="AJ70" s="997"/>
      <c r="AK70" s="997">
        <v>0</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103</v>
      </c>
      <c r="R71" s="997"/>
      <c r="S71" s="997"/>
      <c r="T71" s="997"/>
      <c r="U71" s="997"/>
      <c r="V71" s="997">
        <v>101</v>
      </c>
      <c r="W71" s="997"/>
      <c r="X71" s="997"/>
      <c r="Y71" s="997"/>
      <c r="Z71" s="997"/>
      <c r="AA71" s="997">
        <v>2</v>
      </c>
      <c r="AB71" s="997"/>
      <c r="AC71" s="997"/>
      <c r="AD71" s="997"/>
      <c r="AE71" s="997"/>
      <c r="AF71" s="997">
        <v>2</v>
      </c>
      <c r="AG71" s="997"/>
      <c r="AH71" s="997"/>
      <c r="AI71" s="997"/>
      <c r="AJ71" s="997"/>
      <c r="AK71" s="997">
        <v>7</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301</v>
      </c>
      <c r="R72" s="997"/>
      <c r="S72" s="997"/>
      <c r="T72" s="997"/>
      <c r="U72" s="997"/>
      <c r="V72" s="997">
        <v>301</v>
      </c>
      <c r="W72" s="997"/>
      <c r="X72" s="997"/>
      <c r="Y72" s="997"/>
      <c r="Z72" s="997"/>
      <c r="AA72" s="997">
        <v>0</v>
      </c>
      <c r="AB72" s="997"/>
      <c r="AC72" s="997"/>
      <c r="AD72" s="997"/>
      <c r="AE72" s="997"/>
      <c r="AF72" s="997">
        <v>0</v>
      </c>
      <c r="AG72" s="997"/>
      <c r="AH72" s="997"/>
      <c r="AI72" s="997"/>
      <c r="AJ72" s="997"/>
      <c r="AK72" s="997">
        <v>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919</v>
      </c>
      <c r="R73" s="997"/>
      <c r="S73" s="997"/>
      <c r="T73" s="997"/>
      <c r="U73" s="997"/>
      <c r="V73" s="997">
        <v>818</v>
      </c>
      <c r="W73" s="997"/>
      <c r="X73" s="997"/>
      <c r="Y73" s="997"/>
      <c r="Z73" s="997"/>
      <c r="AA73" s="997">
        <v>101</v>
      </c>
      <c r="AB73" s="997"/>
      <c r="AC73" s="997"/>
      <c r="AD73" s="997"/>
      <c r="AE73" s="997"/>
      <c r="AF73" s="997">
        <v>101</v>
      </c>
      <c r="AG73" s="997"/>
      <c r="AH73" s="997"/>
      <c r="AI73" s="997"/>
      <c r="AJ73" s="997"/>
      <c r="AK73" s="997">
        <v>0</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2164</v>
      </c>
      <c r="R74" s="997"/>
      <c r="S74" s="997"/>
      <c r="T74" s="997"/>
      <c r="U74" s="997"/>
      <c r="V74" s="997">
        <v>1806</v>
      </c>
      <c r="W74" s="997"/>
      <c r="X74" s="997"/>
      <c r="Y74" s="997"/>
      <c r="Z74" s="997"/>
      <c r="AA74" s="997">
        <v>359</v>
      </c>
      <c r="AB74" s="997"/>
      <c r="AC74" s="997"/>
      <c r="AD74" s="997"/>
      <c r="AE74" s="997"/>
      <c r="AF74" s="997">
        <v>95</v>
      </c>
      <c r="AG74" s="997"/>
      <c r="AH74" s="997"/>
      <c r="AI74" s="997"/>
      <c r="AJ74" s="997"/>
      <c r="AK74" s="997">
        <v>22</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15434</v>
      </c>
      <c r="R75" s="1005"/>
      <c r="S75" s="1005"/>
      <c r="T75" s="1005"/>
      <c r="U75" s="1006"/>
      <c r="V75" s="1007">
        <v>15147</v>
      </c>
      <c r="W75" s="1005"/>
      <c r="X75" s="1005"/>
      <c r="Y75" s="1005"/>
      <c r="Z75" s="1006"/>
      <c r="AA75" s="1007">
        <v>287</v>
      </c>
      <c r="AB75" s="1005"/>
      <c r="AC75" s="1005"/>
      <c r="AD75" s="1005"/>
      <c r="AE75" s="1006"/>
      <c r="AF75" s="1007">
        <v>279</v>
      </c>
      <c r="AG75" s="1005"/>
      <c r="AH75" s="1005"/>
      <c r="AI75" s="1005"/>
      <c r="AJ75" s="1006"/>
      <c r="AK75" s="1007">
        <v>8</v>
      </c>
      <c r="AL75" s="1005"/>
      <c r="AM75" s="1005"/>
      <c r="AN75" s="1005"/>
      <c r="AO75" s="1006"/>
      <c r="AP75" s="1007">
        <v>4339</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514</v>
      </c>
      <c r="AG88" s="985"/>
      <c r="AH88" s="985"/>
      <c r="AI88" s="985"/>
      <c r="AJ88" s="985"/>
      <c r="AK88" s="989"/>
      <c r="AL88" s="989"/>
      <c r="AM88" s="989"/>
      <c r="AN88" s="989"/>
      <c r="AO88" s="989"/>
      <c r="AP88" s="985">
        <f>SUM(AP68:AT87)</f>
        <v>5231</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391</v>
      </c>
      <c r="AB109" s="918"/>
      <c r="AC109" s="918"/>
      <c r="AD109" s="918"/>
      <c r="AE109" s="919"/>
      <c r="AF109" s="920" t="s">
        <v>286</v>
      </c>
      <c r="AG109" s="918"/>
      <c r="AH109" s="918"/>
      <c r="AI109" s="918"/>
      <c r="AJ109" s="919"/>
      <c r="AK109" s="920" t="s">
        <v>285</v>
      </c>
      <c r="AL109" s="918"/>
      <c r="AM109" s="918"/>
      <c r="AN109" s="918"/>
      <c r="AO109" s="919"/>
      <c r="AP109" s="920" t="s">
        <v>392</v>
      </c>
      <c r="AQ109" s="918"/>
      <c r="AR109" s="918"/>
      <c r="AS109" s="918"/>
      <c r="AT109" s="949"/>
      <c r="AU109" s="91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391</v>
      </c>
      <c r="BR109" s="918"/>
      <c r="BS109" s="918"/>
      <c r="BT109" s="918"/>
      <c r="BU109" s="919"/>
      <c r="BV109" s="920" t="s">
        <v>286</v>
      </c>
      <c r="BW109" s="918"/>
      <c r="BX109" s="918"/>
      <c r="BY109" s="918"/>
      <c r="BZ109" s="919"/>
      <c r="CA109" s="920" t="s">
        <v>285</v>
      </c>
      <c r="CB109" s="918"/>
      <c r="CC109" s="918"/>
      <c r="CD109" s="918"/>
      <c r="CE109" s="919"/>
      <c r="CF109" s="958" t="s">
        <v>392</v>
      </c>
      <c r="CG109" s="958"/>
      <c r="CH109" s="958"/>
      <c r="CI109" s="958"/>
      <c r="CJ109" s="958"/>
      <c r="CK109" s="920"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391</v>
      </c>
      <c r="DH109" s="918"/>
      <c r="DI109" s="918"/>
      <c r="DJ109" s="918"/>
      <c r="DK109" s="919"/>
      <c r="DL109" s="920" t="s">
        <v>286</v>
      </c>
      <c r="DM109" s="918"/>
      <c r="DN109" s="918"/>
      <c r="DO109" s="918"/>
      <c r="DP109" s="919"/>
      <c r="DQ109" s="920" t="s">
        <v>285</v>
      </c>
      <c r="DR109" s="918"/>
      <c r="DS109" s="918"/>
      <c r="DT109" s="918"/>
      <c r="DU109" s="919"/>
      <c r="DV109" s="920" t="s">
        <v>392</v>
      </c>
      <c r="DW109" s="918"/>
      <c r="DX109" s="918"/>
      <c r="DY109" s="918"/>
      <c r="DZ109" s="949"/>
    </row>
    <row r="110" spans="1:131" s="197" customFormat="1" ht="26.25" customHeight="1">
      <c r="A110" s="787" t="s">
        <v>394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2227921</v>
      </c>
      <c r="AB110" s="903"/>
      <c r="AC110" s="903"/>
      <c r="AD110" s="903"/>
      <c r="AE110" s="904"/>
      <c r="AF110" s="905">
        <v>2133141</v>
      </c>
      <c r="AG110" s="903"/>
      <c r="AH110" s="903"/>
      <c r="AI110" s="903"/>
      <c r="AJ110" s="904"/>
      <c r="AK110" s="905">
        <v>1952964</v>
      </c>
      <c r="AL110" s="903"/>
      <c r="AM110" s="903"/>
      <c r="AN110" s="903"/>
      <c r="AO110" s="904"/>
      <c r="AP110" s="906">
        <v>30.1</v>
      </c>
      <c r="AQ110" s="907"/>
      <c r="AR110" s="907"/>
      <c r="AS110" s="907"/>
      <c r="AT110" s="908"/>
      <c r="AU110" s="950" t="s">
        <v>61</v>
      </c>
      <c r="AV110" s="951"/>
      <c r="AW110" s="951"/>
      <c r="AX110" s="951"/>
      <c r="AY110" s="952"/>
      <c r="AZ110" s="846" t="s">
        <v>395</v>
      </c>
      <c r="BA110" s="788"/>
      <c r="BB110" s="788"/>
      <c r="BC110" s="788"/>
      <c r="BD110" s="788"/>
      <c r="BE110" s="788"/>
      <c r="BF110" s="788"/>
      <c r="BG110" s="788"/>
      <c r="BH110" s="788"/>
      <c r="BI110" s="788"/>
      <c r="BJ110" s="788"/>
      <c r="BK110" s="788"/>
      <c r="BL110" s="788"/>
      <c r="BM110" s="788"/>
      <c r="BN110" s="788"/>
      <c r="BO110" s="788"/>
      <c r="BP110" s="789"/>
      <c r="BQ110" s="829">
        <v>19423304</v>
      </c>
      <c r="BR110" s="830"/>
      <c r="BS110" s="830"/>
      <c r="BT110" s="830"/>
      <c r="BU110" s="830"/>
      <c r="BV110" s="830">
        <v>18712825</v>
      </c>
      <c r="BW110" s="830"/>
      <c r="BX110" s="830"/>
      <c r="BY110" s="830"/>
      <c r="BZ110" s="830"/>
      <c r="CA110" s="830">
        <v>18184593</v>
      </c>
      <c r="CB110" s="830"/>
      <c r="CC110" s="830"/>
      <c r="CD110" s="830"/>
      <c r="CE110" s="830"/>
      <c r="CF110" s="891">
        <v>280.10000000000002</v>
      </c>
      <c r="CG110" s="892"/>
      <c r="CH110" s="892"/>
      <c r="CI110" s="892"/>
      <c r="CJ110" s="892"/>
      <c r="CK110" s="946" t="s">
        <v>396</v>
      </c>
      <c r="CL110" s="894"/>
      <c r="CM110" s="899" t="s">
        <v>397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398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399</v>
      </c>
      <c r="BA111" s="798"/>
      <c r="BB111" s="798"/>
      <c r="BC111" s="798"/>
      <c r="BD111" s="798"/>
      <c r="BE111" s="798"/>
      <c r="BF111" s="798"/>
      <c r="BG111" s="798"/>
      <c r="BH111" s="798"/>
      <c r="BI111" s="798"/>
      <c r="BJ111" s="798"/>
      <c r="BK111" s="798"/>
      <c r="BL111" s="798"/>
      <c r="BM111" s="798"/>
      <c r="BN111" s="798"/>
      <c r="BO111" s="798"/>
      <c r="BP111" s="799"/>
      <c r="BQ111" s="800" t="s">
        <v>400</v>
      </c>
      <c r="BR111" s="801"/>
      <c r="BS111" s="801"/>
      <c r="BT111" s="801"/>
      <c r="BU111" s="801"/>
      <c r="BV111" s="801" t="s">
        <v>400</v>
      </c>
      <c r="BW111" s="801"/>
      <c r="BX111" s="801"/>
      <c r="BY111" s="801"/>
      <c r="BZ111" s="801"/>
      <c r="CA111" s="801" t="s">
        <v>400</v>
      </c>
      <c r="CB111" s="801"/>
      <c r="CC111" s="801"/>
      <c r="CD111" s="801"/>
      <c r="CE111" s="801"/>
      <c r="CF111" s="878" t="s">
        <v>400</v>
      </c>
      <c r="CG111" s="879"/>
      <c r="CH111" s="879"/>
      <c r="CI111" s="879"/>
      <c r="CJ111" s="879"/>
      <c r="CK111" s="947"/>
      <c r="CL111" s="896"/>
      <c r="CM111" s="833" t="s">
        <v>401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400</v>
      </c>
      <c r="DH111" s="801"/>
      <c r="DI111" s="801"/>
      <c r="DJ111" s="801"/>
      <c r="DK111" s="801"/>
      <c r="DL111" s="801" t="s">
        <v>400</v>
      </c>
      <c r="DM111" s="801"/>
      <c r="DN111" s="801"/>
      <c r="DO111" s="801"/>
      <c r="DP111" s="801"/>
      <c r="DQ111" s="801" t="s">
        <v>400</v>
      </c>
      <c r="DR111" s="801"/>
      <c r="DS111" s="801"/>
      <c r="DT111" s="801"/>
      <c r="DU111" s="801"/>
      <c r="DV111" s="853" t="s">
        <v>400</v>
      </c>
      <c r="DW111" s="853"/>
      <c r="DX111" s="853"/>
      <c r="DY111" s="853"/>
      <c r="DZ111" s="854"/>
    </row>
    <row r="112" spans="1:131" s="197" customFormat="1" ht="26.25" customHeight="1">
      <c r="A112" s="932" t="s">
        <v>402</v>
      </c>
      <c r="B112" s="933"/>
      <c r="C112" s="798" t="s">
        <v>403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400</v>
      </c>
      <c r="AB112" s="814"/>
      <c r="AC112" s="814"/>
      <c r="AD112" s="814"/>
      <c r="AE112" s="815"/>
      <c r="AF112" s="816" t="s">
        <v>400</v>
      </c>
      <c r="AG112" s="814"/>
      <c r="AH112" s="814"/>
      <c r="AI112" s="814"/>
      <c r="AJ112" s="815"/>
      <c r="AK112" s="816" t="s">
        <v>400</v>
      </c>
      <c r="AL112" s="814"/>
      <c r="AM112" s="814"/>
      <c r="AN112" s="814"/>
      <c r="AO112" s="815"/>
      <c r="AP112" s="784" t="s">
        <v>400</v>
      </c>
      <c r="AQ112" s="785"/>
      <c r="AR112" s="785"/>
      <c r="AS112" s="785"/>
      <c r="AT112" s="786"/>
      <c r="AU112" s="953"/>
      <c r="AV112" s="954"/>
      <c r="AW112" s="954"/>
      <c r="AX112" s="954"/>
      <c r="AY112" s="955"/>
      <c r="AZ112" s="797" t="s">
        <v>404</v>
      </c>
      <c r="BA112" s="798"/>
      <c r="BB112" s="798"/>
      <c r="BC112" s="798"/>
      <c r="BD112" s="798"/>
      <c r="BE112" s="798"/>
      <c r="BF112" s="798"/>
      <c r="BG112" s="798"/>
      <c r="BH112" s="798"/>
      <c r="BI112" s="798"/>
      <c r="BJ112" s="798"/>
      <c r="BK112" s="798"/>
      <c r="BL112" s="798"/>
      <c r="BM112" s="798"/>
      <c r="BN112" s="798"/>
      <c r="BO112" s="798"/>
      <c r="BP112" s="799"/>
      <c r="BQ112" s="800">
        <v>4491055</v>
      </c>
      <c r="BR112" s="801"/>
      <c r="BS112" s="801"/>
      <c r="BT112" s="801"/>
      <c r="BU112" s="801"/>
      <c r="BV112" s="801">
        <v>4315303</v>
      </c>
      <c r="BW112" s="801"/>
      <c r="BX112" s="801"/>
      <c r="BY112" s="801"/>
      <c r="BZ112" s="801"/>
      <c r="CA112" s="801">
        <v>4085907</v>
      </c>
      <c r="CB112" s="801"/>
      <c r="CC112" s="801"/>
      <c r="CD112" s="801"/>
      <c r="CE112" s="801"/>
      <c r="CF112" s="878">
        <v>62.9</v>
      </c>
      <c r="CG112" s="879"/>
      <c r="CH112" s="879"/>
      <c r="CI112" s="879"/>
      <c r="CJ112" s="879"/>
      <c r="CK112" s="947"/>
      <c r="CL112" s="896"/>
      <c r="CM112" s="833" t="s">
        <v>405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400</v>
      </c>
      <c r="DH112" s="801"/>
      <c r="DI112" s="801"/>
      <c r="DJ112" s="801"/>
      <c r="DK112" s="801"/>
      <c r="DL112" s="801" t="s">
        <v>400</v>
      </c>
      <c r="DM112" s="801"/>
      <c r="DN112" s="801"/>
      <c r="DO112" s="801"/>
      <c r="DP112" s="801"/>
      <c r="DQ112" s="801" t="s">
        <v>400</v>
      </c>
      <c r="DR112" s="801"/>
      <c r="DS112" s="801"/>
      <c r="DT112" s="801"/>
      <c r="DU112" s="801"/>
      <c r="DV112" s="853" t="s">
        <v>400</v>
      </c>
      <c r="DW112" s="853"/>
      <c r="DX112" s="853"/>
      <c r="DY112" s="853"/>
      <c r="DZ112" s="854"/>
    </row>
    <row r="113" spans="1:130" s="197" customFormat="1" ht="26.25" customHeight="1">
      <c r="A113" s="934"/>
      <c r="B113" s="935"/>
      <c r="C113" s="798" t="s">
        <v>406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374885</v>
      </c>
      <c r="AB113" s="939"/>
      <c r="AC113" s="939"/>
      <c r="AD113" s="939"/>
      <c r="AE113" s="940"/>
      <c r="AF113" s="941">
        <v>371929</v>
      </c>
      <c r="AG113" s="939"/>
      <c r="AH113" s="939"/>
      <c r="AI113" s="939"/>
      <c r="AJ113" s="940"/>
      <c r="AK113" s="941">
        <v>345628</v>
      </c>
      <c r="AL113" s="939"/>
      <c r="AM113" s="939"/>
      <c r="AN113" s="939"/>
      <c r="AO113" s="940"/>
      <c r="AP113" s="942">
        <v>5.3</v>
      </c>
      <c r="AQ113" s="943"/>
      <c r="AR113" s="943"/>
      <c r="AS113" s="943"/>
      <c r="AT113" s="944"/>
      <c r="AU113" s="953"/>
      <c r="AV113" s="954"/>
      <c r="AW113" s="954"/>
      <c r="AX113" s="954"/>
      <c r="AY113" s="955"/>
      <c r="AZ113" s="797" t="s">
        <v>407</v>
      </c>
      <c r="BA113" s="798"/>
      <c r="BB113" s="798"/>
      <c r="BC113" s="798"/>
      <c r="BD113" s="798"/>
      <c r="BE113" s="798"/>
      <c r="BF113" s="798"/>
      <c r="BG113" s="798"/>
      <c r="BH113" s="798"/>
      <c r="BI113" s="798"/>
      <c r="BJ113" s="798"/>
      <c r="BK113" s="798"/>
      <c r="BL113" s="798"/>
      <c r="BM113" s="798"/>
      <c r="BN113" s="798"/>
      <c r="BO113" s="798"/>
      <c r="BP113" s="799"/>
      <c r="BQ113" s="800">
        <v>375245</v>
      </c>
      <c r="BR113" s="801"/>
      <c r="BS113" s="801"/>
      <c r="BT113" s="801"/>
      <c r="BU113" s="801"/>
      <c r="BV113" s="801">
        <v>302791</v>
      </c>
      <c r="BW113" s="801"/>
      <c r="BX113" s="801"/>
      <c r="BY113" s="801"/>
      <c r="BZ113" s="801"/>
      <c r="CA113" s="801">
        <v>266630</v>
      </c>
      <c r="CB113" s="801"/>
      <c r="CC113" s="801"/>
      <c r="CD113" s="801"/>
      <c r="CE113" s="801"/>
      <c r="CF113" s="878">
        <v>4.0999999999999996</v>
      </c>
      <c r="CG113" s="879"/>
      <c r="CH113" s="879"/>
      <c r="CI113" s="879"/>
      <c r="CJ113" s="879"/>
      <c r="CK113" s="947"/>
      <c r="CL113" s="896"/>
      <c r="CM113" s="833" t="s">
        <v>408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400</v>
      </c>
      <c r="DH113" s="814"/>
      <c r="DI113" s="814"/>
      <c r="DJ113" s="814"/>
      <c r="DK113" s="815"/>
      <c r="DL113" s="816" t="s">
        <v>400</v>
      </c>
      <c r="DM113" s="814"/>
      <c r="DN113" s="814"/>
      <c r="DO113" s="814"/>
      <c r="DP113" s="815"/>
      <c r="DQ113" s="816" t="s">
        <v>400</v>
      </c>
      <c r="DR113" s="814"/>
      <c r="DS113" s="814"/>
      <c r="DT113" s="814"/>
      <c r="DU113" s="815"/>
      <c r="DV113" s="784" t="s">
        <v>400</v>
      </c>
      <c r="DW113" s="785"/>
      <c r="DX113" s="785"/>
      <c r="DY113" s="785"/>
      <c r="DZ113" s="786"/>
    </row>
    <row r="114" spans="1:130" s="197" customFormat="1" ht="26.25" customHeight="1">
      <c r="A114" s="934"/>
      <c r="B114" s="935"/>
      <c r="C114" s="798" t="s">
        <v>409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116025</v>
      </c>
      <c r="AB114" s="814"/>
      <c r="AC114" s="814"/>
      <c r="AD114" s="814"/>
      <c r="AE114" s="815"/>
      <c r="AF114" s="816">
        <v>113655</v>
      </c>
      <c r="AG114" s="814"/>
      <c r="AH114" s="814"/>
      <c r="AI114" s="814"/>
      <c r="AJ114" s="815"/>
      <c r="AK114" s="816">
        <v>113649</v>
      </c>
      <c r="AL114" s="814"/>
      <c r="AM114" s="814"/>
      <c r="AN114" s="814"/>
      <c r="AO114" s="815"/>
      <c r="AP114" s="784">
        <v>1.8</v>
      </c>
      <c r="AQ114" s="785"/>
      <c r="AR114" s="785"/>
      <c r="AS114" s="785"/>
      <c r="AT114" s="786"/>
      <c r="AU114" s="953"/>
      <c r="AV114" s="954"/>
      <c r="AW114" s="954"/>
      <c r="AX114" s="954"/>
      <c r="AY114" s="955"/>
      <c r="AZ114" s="797" t="s">
        <v>410</v>
      </c>
      <c r="BA114" s="798"/>
      <c r="BB114" s="798"/>
      <c r="BC114" s="798"/>
      <c r="BD114" s="798"/>
      <c r="BE114" s="798"/>
      <c r="BF114" s="798"/>
      <c r="BG114" s="798"/>
      <c r="BH114" s="798"/>
      <c r="BI114" s="798"/>
      <c r="BJ114" s="798"/>
      <c r="BK114" s="798"/>
      <c r="BL114" s="798"/>
      <c r="BM114" s="798"/>
      <c r="BN114" s="798"/>
      <c r="BO114" s="798"/>
      <c r="BP114" s="799"/>
      <c r="BQ114" s="800">
        <v>2661090</v>
      </c>
      <c r="BR114" s="801"/>
      <c r="BS114" s="801"/>
      <c r="BT114" s="801"/>
      <c r="BU114" s="801"/>
      <c r="BV114" s="801">
        <v>2597733</v>
      </c>
      <c r="BW114" s="801"/>
      <c r="BX114" s="801"/>
      <c r="BY114" s="801"/>
      <c r="BZ114" s="801"/>
      <c r="CA114" s="801">
        <v>2583021</v>
      </c>
      <c r="CB114" s="801"/>
      <c r="CC114" s="801"/>
      <c r="CD114" s="801"/>
      <c r="CE114" s="801"/>
      <c r="CF114" s="878">
        <v>39.799999999999997</v>
      </c>
      <c r="CG114" s="879"/>
      <c r="CH114" s="879"/>
      <c r="CI114" s="879"/>
      <c r="CJ114" s="879"/>
      <c r="CK114" s="947"/>
      <c r="CL114" s="896"/>
      <c r="CM114" s="833" t="s">
        <v>411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400</v>
      </c>
      <c r="DH114" s="814"/>
      <c r="DI114" s="814"/>
      <c r="DJ114" s="814"/>
      <c r="DK114" s="815"/>
      <c r="DL114" s="816" t="s">
        <v>400</v>
      </c>
      <c r="DM114" s="814"/>
      <c r="DN114" s="814"/>
      <c r="DO114" s="814"/>
      <c r="DP114" s="815"/>
      <c r="DQ114" s="816" t="s">
        <v>400</v>
      </c>
      <c r="DR114" s="814"/>
      <c r="DS114" s="814"/>
      <c r="DT114" s="814"/>
      <c r="DU114" s="815"/>
      <c r="DV114" s="784" t="s">
        <v>400</v>
      </c>
      <c r="DW114" s="785"/>
      <c r="DX114" s="785"/>
      <c r="DY114" s="785"/>
      <c r="DZ114" s="786"/>
    </row>
    <row r="115" spans="1:130" s="197" customFormat="1" ht="26.25" customHeight="1">
      <c r="A115" s="934"/>
      <c r="B115" s="935"/>
      <c r="C115" s="798" t="s">
        <v>412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23360</v>
      </c>
      <c r="AB115" s="939"/>
      <c r="AC115" s="939"/>
      <c r="AD115" s="939"/>
      <c r="AE115" s="940"/>
      <c r="AF115" s="941" t="s">
        <v>400</v>
      </c>
      <c r="AG115" s="939"/>
      <c r="AH115" s="939"/>
      <c r="AI115" s="939"/>
      <c r="AJ115" s="940"/>
      <c r="AK115" s="941" t="s">
        <v>400</v>
      </c>
      <c r="AL115" s="939"/>
      <c r="AM115" s="939"/>
      <c r="AN115" s="939"/>
      <c r="AO115" s="940"/>
      <c r="AP115" s="942" t="s">
        <v>400</v>
      </c>
      <c r="AQ115" s="943"/>
      <c r="AR115" s="943"/>
      <c r="AS115" s="943"/>
      <c r="AT115" s="944"/>
      <c r="AU115" s="953"/>
      <c r="AV115" s="954"/>
      <c r="AW115" s="954"/>
      <c r="AX115" s="954"/>
      <c r="AY115" s="955"/>
      <c r="AZ115" s="797" t="s">
        <v>413</v>
      </c>
      <c r="BA115" s="798"/>
      <c r="BB115" s="798"/>
      <c r="BC115" s="798"/>
      <c r="BD115" s="798"/>
      <c r="BE115" s="798"/>
      <c r="BF115" s="798"/>
      <c r="BG115" s="798"/>
      <c r="BH115" s="798"/>
      <c r="BI115" s="798"/>
      <c r="BJ115" s="798"/>
      <c r="BK115" s="798"/>
      <c r="BL115" s="798"/>
      <c r="BM115" s="798"/>
      <c r="BN115" s="798"/>
      <c r="BO115" s="798"/>
      <c r="BP115" s="799"/>
      <c r="BQ115" s="800" t="s">
        <v>400</v>
      </c>
      <c r="BR115" s="801"/>
      <c r="BS115" s="801"/>
      <c r="BT115" s="801"/>
      <c r="BU115" s="801"/>
      <c r="BV115" s="801" t="s">
        <v>400</v>
      </c>
      <c r="BW115" s="801"/>
      <c r="BX115" s="801"/>
      <c r="BY115" s="801"/>
      <c r="BZ115" s="801"/>
      <c r="CA115" s="801" t="s">
        <v>400</v>
      </c>
      <c r="CB115" s="801"/>
      <c r="CC115" s="801"/>
      <c r="CD115" s="801"/>
      <c r="CE115" s="801"/>
      <c r="CF115" s="878" t="s">
        <v>400</v>
      </c>
      <c r="CG115" s="879"/>
      <c r="CH115" s="879"/>
      <c r="CI115" s="879"/>
      <c r="CJ115" s="879"/>
      <c r="CK115" s="947"/>
      <c r="CL115" s="896"/>
      <c r="CM115" s="797" t="s">
        <v>414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400</v>
      </c>
      <c r="DH115" s="814"/>
      <c r="DI115" s="814"/>
      <c r="DJ115" s="814"/>
      <c r="DK115" s="815"/>
      <c r="DL115" s="816" t="s">
        <v>400</v>
      </c>
      <c r="DM115" s="814"/>
      <c r="DN115" s="814"/>
      <c r="DO115" s="814"/>
      <c r="DP115" s="815"/>
      <c r="DQ115" s="816" t="s">
        <v>400</v>
      </c>
      <c r="DR115" s="814"/>
      <c r="DS115" s="814"/>
      <c r="DT115" s="814"/>
      <c r="DU115" s="815"/>
      <c r="DV115" s="784" t="s">
        <v>400</v>
      </c>
      <c r="DW115" s="785"/>
      <c r="DX115" s="785"/>
      <c r="DY115" s="785"/>
      <c r="DZ115" s="786"/>
    </row>
    <row r="116" spans="1:130" s="197" customFormat="1" ht="26.25" customHeight="1">
      <c r="A116" s="936"/>
      <c r="B116" s="937"/>
      <c r="C116" s="876" t="s">
        <v>415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v>
      </c>
      <c r="AB116" s="814"/>
      <c r="AC116" s="814"/>
      <c r="AD116" s="814"/>
      <c r="AE116" s="815"/>
      <c r="AF116" s="816">
        <v>8</v>
      </c>
      <c r="AG116" s="814"/>
      <c r="AH116" s="814"/>
      <c r="AI116" s="814"/>
      <c r="AJ116" s="815"/>
      <c r="AK116" s="816" t="s">
        <v>400</v>
      </c>
      <c r="AL116" s="814"/>
      <c r="AM116" s="814"/>
      <c r="AN116" s="814"/>
      <c r="AO116" s="815"/>
      <c r="AP116" s="784" t="s">
        <v>400</v>
      </c>
      <c r="AQ116" s="785"/>
      <c r="AR116" s="785"/>
      <c r="AS116" s="785"/>
      <c r="AT116" s="786"/>
      <c r="AU116" s="953"/>
      <c r="AV116" s="954"/>
      <c r="AW116" s="954"/>
      <c r="AX116" s="954"/>
      <c r="AY116" s="955"/>
      <c r="AZ116" s="797" t="s">
        <v>416</v>
      </c>
      <c r="BA116" s="798"/>
      <c r="BB116" s="798"/>
      <c r="BC116" s="798"/>
      <c r="BD116" s="798"/>
      <c r="BE116" s="798"/>
      <c r="BF116" s="798"/>
      <c r="BG116" s="798"/>
      <c r="BH116" s="798"/>
      <c r="BI116" s="798"/>
      <c r="BJ116" s="798"/>
      <c r="BK116" s="798"/>
      <c r="BL116" s="798"/>
      <c r="BM116" s="798"/>
      <c r="BN116" s="798"/>
      <c r="BO116" s="798"/>
      <c r="BP116" s="799"/>
      <c r="BQ116" s="800" t="s">
        <v>400</v>
      </c>
      <c r="BR116" s="801"/>
      <c r="BS116" s="801"/>
      <c r="BT116" s="801"/>
      <c r="BU116" s="801"/>
      <c r="BV116" s="801" t="s">
        <v>400</v>
      </c>
      <c r="BW116" s="801"/>
      <c r="BX116" s="801"/>
      <c r="BY116" s="801"/>
      <c r="BZ116" s="801"/>
      <c r="CA116" s="801" t="s">
        <v>400</v>
      </c>
      <c r="CB116" s="801"/>
      <c r="CC116" s="801"/>
      <c r="CD116" s="801"/>
      <c r="CE116" s="801"/>
      <c r="CF116" s="878" t="s">
        <v>400</v>
      </c>
      <c r="CG116" s="879"/>
      <c r="CH116" s="879"/>
      <c r="CI116" s="879"/>
      <c r="CJ116" s="879"/>
      <c r="CK116" s="947"/>
      <c r="CL116" s="896"/>
      <c r="CM116" s="833" t="s">
        <v>417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400</v>
      </c>
      <c r="DH116" s="814"/>
      <c r="DI116" s="814"/>
      <c r="DJ116" s="814"/>
      <c r="DK116" s="815"/>
      <c r="DL116" s="816" t="s">
        <v>400</v>
      </c>
      <c r="DM116" s="814"/>
      <c r="DN116" s="814"/>
      <c r="DO116" s="814"/>
      <c r="DP116" s="815"/>
      <c r="DQ116" s="816" t="s">
        <v>400</v>
      </c>
      <c r="DR116" s="814"/>
      <c r="DS116" s="814"/>
      <c r="DT116" s="814"/>
      <c r="DU116" s="815"/>
      <c r="DV116" s="784" t="s">
        <v>400</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418</v>
      </c>
      <c r="Z117" s="919"/>
      <c r="AA117" s="924">
        <v>2742200</v>
      </c>
      <c r="AB117" s="925"/>
      <c r="AC117" s="925"/>
      <c r="AD117" s="925"/>
      <c r="AE117" s="926"/>
      <c r="AF117" s="928">
        <v>2618733</v>
      </c>
      <c r="AG117" s="925"/>
      <c r="AH117" s="925"/>
      <c r="AI117" s="925"/>
      <c r="AJ117" s="926"/>
      <c r="AK117" s="928">
        <v>2412241</v>
      </c>
      <c r="AL117" s="925"/>
      <c r="AM117" s="925"/>
      <c r="AN117" s="925"/>
      <c r="AO117" s="926"/>
      <c r="AP117" s="929"/>
      <c r="AQ117" s="930"/>
      <c r="AR117" s="930"/>
      <c r="AS117" s="930"/>
      <c r="AT117" s="931"/>
      <c r="AU117" s="953"/>
      <c r="AV117" s="954"/>
      <c r="AW117" s="954"/>
      <c r="AX117" s="954"/>
      <c r="AY117" s="955"/>
      <c r="AZ117" s="875" t="s">
        <v>419</v>
      </c>
      <c r="BA117" s="876"/>
      <c r="BB117" s="876"/>
      <c r="BC117" s="876"/>
      <c r="BD117" s="876"/>
      <c r="BE117" s="876"/>
      <c r="BF117" s="876"/>
      <c r="BG117" s="876"/>
      <c r="BH117" s="876"/>
      <c r="BI117" s="876"/>
      <c r="BJ117" s="876"/>
      <c r="BK117" s="876"/>
      <c r="BL117" s="876"/>
      <c r="BM117" s="876"/>
      <c r="BN117" s="876"/>
      <c r="BO117" s="876"/>
      <c r="BP117" s="877"/>
      <c r="BQ117" s="887" t="s">
        <v>420</v>
      </c>
      <c r="BR117" s="888"/>
      <c r="BS117" s="888"/>
      <c r="BT117" s="888"/>
      <c r="BU117" s="888"/>
      <c r="BV117" s="888" t="s">
        <v>420</v>
      </c>
      <c r="BW117" s="888"/>
      <c r="BX117" s="888"/>
      <c r="BY117" s="888"/>
      <c r="BZ117" s="888"/>
      <c r="CA117" s="888" t="s">
        <v>420</v>
      </c>
      <c r="CB117" s="888"/>
      <c r="CC117" s="888"/>
      <c r="CD117" s="888"/>
      <c r="CE117" s="888"/>
      <c r="CF117" s="878" t="s">
        <v>420</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420</v>
      </c>
      <c r="DH117" s="814"/>
      <c r="DI117" s="814"/>
      <c r="DJ117" s="814"/>
      <c r="DK117" s="815"/>
      <c r="DL117" s="816" t="s">
        <v>420</v>
      </c>
      <c r="DM117" s="814"/>
      <c r="DN117" s="814"/>
      <c r="DO117" s="814"/>
      <c r="DP117" s="815"/>
      <c r="DQ117" s="816" t="s">
        <v>420</v>
      </c>
      <c r="DR117" s="814"/>
      <c r="DS117" s="814"/>
      <c r="DT117" s="814"/>
      <c r="DU117" s="815"/>
      <c r="DV117" s="784" t="s">
        <v>420</v>
      </c>
      <c r="DW117" s="785"/>
      <c r="DX117" s="785"/>
      <c r="DY117" s="785"/>
      <c r="DZ117" s="786"/>
    </row>
    <row r="118" spans="1:130" s="197" customFormat="1" ht="26.25" customHeight="1">
      <c r="A118" s="91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391</v>
      </c>
      <c r="AB118" s="918"/>
      <c r="AC118" s="918"/>
      <c r="AD118" s="918"/>
      <c r="AE118" s="919"/>
      <c r="AF118" s="920" t="s">
        <v>286</v>
      </c>
      <c r="AG118" s="918"/>
      <c r="AH118" s="918"/>
      <c r="AI118" s="918"/>
      <c r="AJ118" s="919"/>
      <c r="AK118" s="920" t="s">
        <v>285</v>
      </c>
      <c r="AL118" s="918"/>
      <c r="AM118" s="918"/>
      <c r="AN118" s="918"/>
      <c r="AO118" s="919"/>
      <c r="AP118" s="921" t="s">
        <v>392</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422</v>
      </c>
      <c r="BP118" s="868"/>
      <c r="BQ118" s="887">
        <v>26950694</v>
      </c>
      <c r="BR118" s="888"/>
      <c r="BS118" s="888"/>
      <c r="BT118" s="888"/>
      <c r="BU118" s="888"/>
      <c r="BV118" s="888">
        <v>25928652</v>
      </c>
      <c r="BW118" s="888"/>
      <c r="BX118" s="888"/>
      <c r="BY118" s="888"/>
      <c r="BZ118" s="888"/>
      <c r="CA118" s="888">
        <v>25120151</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424</v>
      </c>
      <c r="DH118" s="814"/>
      <c r="DI118" s="814"/>
      <c r="DJ118" s="814"/>
      <c r="DK118" s="815"/>
      <c r="DL118" s="816" t="s">
        <v>424</v>
      </c>
      <c r="DM118" s="814"/>
      <c r="DN118" s="814"/>
      <c r="DO118" s="814"/>
      <c r="DP118" s="815"/>
      <c r="DQ118" s="816" t="s">
        <v>424</v>
      </c>
      <c r="DR118" s="814"/>
      <c r="DS118" s="814"/>
      <c r="DT118" s="814"/>
      <c r="DU118" s="815"/>
      <c r="DV118" s="784" t="s">
        <v>424</v>
      </c>
      <c r="DW118" s="785"/>
      <c r="DX118" s="785"/>
      <c r="DY118" s="785"/>
      <c r="DZ118" s="786"/>
    </row>
    <row r="119" spans="1:130" s="197" customFormat="1" ht="26.25" customHeight="1">
      <c r="A119" s="893" t="s">
        <v>396</v>
      </c>
      <c r="B119" s="894"/>
      <c r="C119" s="899" t="s">
        <v>397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424</v>
      </c>
      <c r="AB119" s="903"/>
      <c r="AC119" s="903"/>
      <c r="AD119" s="903"/>
      <c r="AE119" s="904"/>
      <c r="AF119" s="905" t="s">
        <v>424</v>
      </c>
      <c r="AG119" s="903"/>
      <c r="AH119" s="903"/>
      <c r="AI119" s="903"/>
      <c r="AJ119" s="904"/>
      <c r="AK119" s="905" t="s">
        <v>424</v>
      </c>
      <c r="AL119" s="903"/>
      <c r="AM119" s="903"/>
      <c r="AN119" s="903"/>
      <c r="AO119" s="904"/>
      <c r="AP119" s="906" t="s">
        <v>424</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2975422</v>
      </c>
      <c r="BR119" s="830"/>
      <c r="BS119" s="830"/>
      <c r="BT119" s="830"/>
      <c r="BU119" s="830"/>
      <c r="BV119" s="830">
        <v>2841991</v>
      </c>
      <c r="BW119" s="830"/>
      <c r="BX119" s="830"/>
      <c r="BY119" s="830"/>
      <c r="BZ119" s="830"/>
      <c r="CA119" s="830">
        <v>3147041</v>
      </c>
      <c r="CB119" s="830"/>
      <c r="CC119" s="830"/>
      <c r="CD119" s="830"/>
      <c r="CE119" s="830"/>
      <c r="CF119" s="891">
        <v>48.5</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424</v>
      </c>
      <c r="DH119" s="747"/>
      <c r="DI119" s="747"/>
      <c r="DJ119" s="747"/>
      <c r="DK119" s="748"/>
      <c r="DL119" s="749" t="s">
        <v>424</v>
      </c>
      <c r="DM119" s="747"/>
      <c r="DN119" s="747"/>
      <c r="DO119" s="747"/>
      <c r="DP119" s="748"/>
      <c r="DQ119" s="749" t="s">
        <v>424</v>
      </c>
      <c r="DR119" s="747"/>
      <c r="DS119" s="747"/>
      <c r="DT119" s="747"/>
      <c r="DU119" s="748"/>
      <c r="DV119" s="837" t="s">
        <v>424</v>
      </c>
      <c r="DW119" s="838"/>
      <c r="DX119" s="838"/>
      <c r="DY119" s="838"/>
      <c r="DZ119" s="839"/>
    </row>
    <row r="120" spans="1:130" s="197" customFormat="1" ht="26.25" customHeight="1">
      <c r="A120" s="895"/>
      <c r="B120" s="896"/>
      <c r="C120" s="833" t="s">
        <v>401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424</v>
      </c>
      <c r="AB120" s="814"/>
      <c r="AC120" s="814"/>
      <c r="AD120" s="814"/>
      <c r="AE120" s="815"/>
      <c r="AF120" s="816" t="s">
        <v>424</v>
      </c>
      <c r="AG120" s="814"/>
      <c r="AH120" s="814"/>
      <c r="AI120" s="814"/>
      <c r="AJ120" s="815"/>
      <c r="AK120" s="816" t="s">
        <v>424</v>
      </c>
      <c r="AL120" s="814"/>
      <c r="AM120" s="814"/>
      <c r="AN120" s="814"/>
      <c r="AO120" s="815"/>
      <c r="AP120" s="784" t="s">
        <v>424</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1854415</v>
      </c>
      <c r="BR120" s="801"/>
      <c r="BS120" s="801"/>
      <c r="BT120" s="801"/>
      <c r="BU120" s="801"/>
      <c r="BV120" s="801">
        <v>1500722</v>
      </c>
      <c r="BW120" s="801"/>
      <c r="BX120" s="801"/>
      <c r="BY120" s="801"/>
      <c r="BZ120" s="801"/>
      <c r="CA120" s="801">
        <v>1360161</v>
      </c>
      <c r="CB120" s="801"/>
      <c r="CC120" s="801"/>
      <c r="CD120" s="801"/>
      <c r="CE120" s="801"/>
      <c r="CF120" s="878">
        <v>21</v>
      </c>
      <c r="CG120" s="879"/>
      <c r="CH120" s="879"/>
      <c r="CI120" s="879"/>
      <c r="CJ120" s="879"/>
      <c r="CK120" s="880" t="s">
        <v>429</v>
      </c>
      <c r="CL120" s="840"/>
      <c r="CM120" s="840"/>
      <c r="CN120" s="840"/>
      <c r="CO120" s="841"/>
      <c r="CP120" s="884" t="s">
        <v>430</v>
      </c>
      <c r="CQ120" s="885"/>
      <c r="CR120" s="885"/>
      <c r="CS120" s="885"/>
      <c r="CT120" s="885"/>
      <c r="CU120" s="885"/>
      <c r="CV120" s="885"/>
      <c r="CW120" s="885"/>
      <c r="CX120" s="885"/>
      <c r="CY120" s="885"/>
      <c r="CZ120" s="885"/>
      <c r="DA120" s="885"/>
      <c r="DB120" s="885"/>
      <c r="DC120" s="885"/>
      <c r="DD120" s="885"/>
      <c r="DE120" s="885"/>
      <c r="DF120" s="886"/>
      <c r="DG120" s="829">
        <v>3977620</v>
      </c>
      <c r="DH120" s="830"/>
      <c r="DI120" s="830"/>
      <c r="DJ120" s="830"/>
      <c r="DK120" s="830"/>
      <c r="DL120" s="830">
        <v>3807561</v>
      </c>
      <c r="DM120" s="830"/>
      <c r="DN120" s="830"/>
      <c r="DO120" s="830"/>
      <c r="DP120" s="830"/>
      <c r="DQ120" s="830">
        <v>3673974</v>
      </c>
      <c r="DR120" s="830"/>
      <c r="DS120" s="830"/>
      <c r="DT120" s="830"/>
      <c r="DU120" s="830"/>
      <c r="DV120" s="831">
        <v>56.6</v>
      </c>
      <c r="DW120" s="831"/>
      <c r="DX120" s="831"/>
      <c r="DY120" s="831"/>
      <c r="DZ120" s="832"/>
    </row>
    <row r="121" spans="1:130" s="197" customFormat="1" ht="26.25" customHeight="1">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424</v>
      </c>
      <c r="AB121" s="814"/>
      <c r="AC121" s="814"/>
      <c r="AD121" s="814"/>
      <c r="AE121" s="815"/>
      <c r="AF121" s="816" t="s">
        <v>424</v>
      </c>
      <c r="AG121" s="814"/>
      <c r="AH121" s="814"/>
      <c r="AI121" s="814"/>
      <c r="AJ121" s="815"/>
      <c r="AK121" s="816" t="s">
        <v>424</v>
      </c>
      <c r="AL121" s="814"/>
      <c r="AM121" s="814"/>
      <c r="AN121" s="814"/>
      <c r="AO121" s="815"/>
      <c r="AP121" s="784" t="s">
        <v>424</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12484828</v>
      </c>
      <c r="BR121" s="888"/>
      <c r="BS121" s="888"/>
      <c r="BT121" s="888"/>
      <c r="BU121" s="888"/>
      <c r="BV121" s="888">
        <v>12057681</v>
      </c>
      <c r="BW121" s="888"/>
      <c r="BX121" s="888"/>
      <c r="BY121" s="888"/>
      <c r="BZ121" s="888"/>
      <c r="CA121" s="888">
        <v>11826414</v>
      </c>
      <c r="CB121" s="888"/>
      <c r="CC121" s="888"/>
      <c r="CD121" s="888"/>
      <c r="CE121" s="888"/>
      <c r="CF121" s="889">
        <v>182.2</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513435</v>
      </c>
      <c r="DH121" s="801"/>
      <c r="DI121" s="801"/>
      <c r="DJ121" s="801"/>
      <c r="DK121" s="801"/>
      <c r="DL121" s="801">
        <v>507742</v>
      </c>
      <c r="DM121" s="801"/>
      <c r="DN121" s="801"/>
      <c r="DO121" s="801"/>
      <c r="DP121" s="801"/>
      <c r="DQ121" s="801">
        <v>411933</v>
      </c>
      <c r="DR121" s="801"/>
      <c r="DS121" s="801"/>
      <c r="DT121" s="801"/>
      <c r="DU121" s="801"/>
      <c r="DV121" s="853">
        <v>6.3</v>
      </c>
      <c r="DW121" s="853"/>
      <c r="DX121" s="853"/>
      <c r="DY121" s="853"/>
      <c r="DZ121" s="854"/>
    </row>
    <row r="122" spans="1:130" s="197" customFormat="1" ht="26.25" customHeight="1">
      <c r="A122" s="895"/>
      <c r="B122" s="896"/>
      <c r="C122" s="833" t="s">
        <v>411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433</v>
      </c>
      <c r="BP122" s="868"/>
      <c r="BQ122" s="869">
        <v>17314665</v>
      </c>
      <c r="BR122" s="870"/>
      <c r="BS122" s="870"/>
      <c r="BT122" s="870"/>
      <c r="BU122" s="870"/>
      <c r="BV122" s="870">
        <v>16400394</v>
      </c>
      <c r="BW122" s="870"/>
      <c r="BX122" s="870"/>
      <c r="BY122" s="870"/>
      <c r="BZ122" s="870"/>
      <c r="CA122" s="870">
        <v>16333616</v>
      </c>
      <c r="CB122" s="870"/>
      <c r="CC122" s="870"/>
      <c r="CD122" s="870"/>
      <c r="CE122" s="870"/>
      <c r="CF122" s="773"/>
      <c r="CG122" s="774"/>
      <c r="CH122" s="774"/>
      <c r="CI122" s="774"/>
      <c r="CJ122" s="871"/>
      <c r="CK122" s="881"/>
      <c r="CL122" s="842"/>
      <c r="CM122" s="842"/>
      <c r="CN122" s="842"/>
      <c r="CO122" s="843"/>
      <c r="CP122" s="858" t="s">
        <v>434</v>
      </c>
      <c r="CQ122" s="859"/>
      <c r="CR122" s="859"/>
      <c r="CS122" s="859"/>
      <c r="CT122" s="859"/>
      <c r="CU122" s="859"/>
      <c r="CV122" s="859"/>
      <c r="CW122" s="859"/>
      <c r="CX122" s="859"/>
      <c r="CY122" s="859"/>
      <c r="CZ122" s="859"/>
      <c r="DA122" s="859"/>
      <c r="DB122" s="859"/>
      <c r="DC122" s="859"/>
      <c r="DD122" s="859"/>
      <c r="DE122" s="859"/>
      <c r="DF122" s="860"/>
      <c r="DG122" s="800" t="s">
        <v>435</v>
      </c>
      <c r="DH122" s="801"/>
      <c r="DI122" s="801"/>
      <c r="DJ122" s="801"/>
      <c r="DK122" s="801"/>
      <c r="DL122" s="801" t="s">
        <v>435</v>
      </c>
      <c r="DM122" s="801"/>
      <c r="DN122" s="801"/>
      <c r="DO122" s="801"/>
      <c r="DP122" s="801"/>
      <c r="DQ122" s="801" t="s">
        <v>435</v>
      </c>
      <c r="DR122" s="801"/>
      <c r="DS122" s="801"/>
      <c r="DT122" s="801"/>
      <c r="DU122" s="801"/>
      <c r="DV122" s="853" t="s">
        <v>435</v>
      </c>
      <c r="DW122" s="853"/>
      <c r="DX122" s="853"/>
      <c r="DY122" s="853"/>
      <c r="DZ122" s="854"/>
    </row>
    <row r="123" spans="1:130" s="197" customFormat="1" ht="26.25" customHeight="1" thickBot="1">
      <c r="A123" s="895"/>
      <c r="B123" s="896"/>
      <c r="C123" s="833" t="s">
        <v>417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435</v>
      </c>
      <c r="AB123" s="814"/>
      <c r="AC123" s="814"/>
      <c r="AD123" s="814"/>
      <c r="AE123" s="815"/>
      <c r="AF123" s="816" t="s">
        <v>435</v>
      </c>
      <c r="AG123" s="814"/>
      <c r="AH123" s="814"/>
      <c r="AI123" s="814"/>
      <c r="AJ123" s="815"/>
      <c r="AK123" s="816" t="s">
        <v>435</v>
      </c>
      <c r="AL123" s="814"/>
      <c r="AM123" s="814"/>
      <c r="AN123" s="814"/>
      <c r="AO123" s="815"/>
      <c r="AP123" s="784" t="s">
        <v>435</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148.5</v>
      </c>
      <c r="BR123" s="862"/>
      <c r="BS123" s="862"/>
      <c r="BT123" s="862"/>
      <c r="BU123" s="862"/>
      <c r="BV123" s="862">
        <v>150.80000000000001</v>
      </c>
      <c r="BW123" s="862"/>
      <c r="BX123" s="862"/>
      <c r="BY123" s="862"/>
      <c r="BZ123" s="862"/>
      <c r="CA123" s="862">
        <v>135.30000000000001</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435</v>
      </c>
      <c r="DH124" s="747"/>
      <c r="DI124" s="747"/>
      <c r="DJ124" s="747"/>
      <c r="DK124" s="748"/>
      <c r="DL124" s="749" t="s">
        <v>435</v>
      </c>
      <c r="DM124" s="747"/>
      <c r="DN124" s="747"/>
      <c r="DO124" s="747"/>
      <c r="DP124" s="748"/>
      <c r="DQ124" s="749" t="s">
        <v>435</v>
      </c>
      <c r="DR124" s="747"/>
      <c r="DS124" s="747"/>
      <c r="DT124" s="747"/>
      <c r="DU124" s="748"/>
      <c r="DV124" s="837" t="s">
        <v>435</v>
      </c>
      <c r="DW124" s="838"/>
      <c r="DX124" s="838"/>
      <c r="DY124" s="838"/>
      <c r="DZ124" s="839"/>
    </row>
    <row r="125" spans="1:130" s="197" customFormat="1" ht="26.25" customHeight="1" thickBot="1">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435</v>
      </c>
      <c r="AB126" s="814"/>
      <c r="AC126" s="814"/>
      <c r="AD126" s="814"/>
      <c r="AE126" s="815"/>
      <c r="AF126" s="816" t="s">
        <v>435</v>
      </c>
      <c r="AG126" s="814"/>
      <c r="AH126" s="814"/>
      <c r="AI126" s="814"/>
      <c r="AJ126" s="815"/>
      <c r="AK126" s="816" t="s">
        <v>435</v>
      </c>
      <c r="AL126" s="814"/>
      <c r="AM126" s="814"/>
      <c r="AN126" s="814"/>
      <c r="AO126" s="815"/>
      <c r="AP126" s="784" t="s">
        <v>435</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23360</v>
      </c>
      <c r="AB127" s="814"/>
      <c r="AC127" s="814"/>
      <c r="AD127" s="814"/>
      <c r="AE127" s="815"/>
      <c r="AF127" s="816" t="s">
        <v>435</v>
      </c>
      <c r="AG127" s="814"/>
      <c r="AH127" s="814"/>
      <c r="AI127" s="814"/>
      <c r="AJ127" s="815"/>
      <c r="AK127" s="816" t="s">
        <v>435</v>
      </c>
      <c r="AL127" s="814"/>
      <c r="AM127" s="814"/>
      <c r="AN127" s="814"/>
      <c r="AO127" s="815"/>
      <c r="AP127" s="784" t="s">
        <v>435</v>
      </c>
      <c r="AQ127" s="785"/>
      <c r="AR127" s="785"/>
      <c r="AS127" s="785"/>
      <c r="AT127" s="786"/>
      <c r="AU127" s="233"/>
      <c r="AV127" s="233"/>
      <c r="AW127" s="233"/>
      <c r="AX127" s="787" t="s">
        <v>446</v>
      </c>
      <c r="AY127" s="788"/>
      <c r="AZ127" s="788"/>
      <c r="BA127" s="788"/>
      <c r="BB127" s="788"/>
      <c r="BC127" s="788"/>
      <c r="BD127" s="788"/>
      <c r="BE127" s="789"/>
      <c r="BF127" s="790" t="s">
        <v>435</v>
      </c>
      <c r="BG127" s="791"/>
      <c r="BH127" s="791"/>
      <c r="BI127" s="791"/>
      <c r="BJ127" s="791"/>
      <c r="BK127" s="791"/>
      <c r="BL127" s="792"/>
      <c r="BM127" s="790">
        <v>13.8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323803</v>
      </c>
      <c r="AB128" s="754"/>
      <c r="AC128" s="754"/>
      <c r="AD128" s="754"/>
      <c r="AE128" s="755"/>
      <c r="AF128" s="756">
        <v>269165</v>
      </c>
      <c r="AG128" s="754"/>
      <c r="AH128" s="754"/>
      <c r="AI128" s="754"/>
      <c r="AJ128" s="755"/>
      <c r="AK128" s="756">
        <v>247508</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18.8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7863658</v>
      </c>
      <c r="AB129" s="814"/>
      <c r="AC129" s="814"/>
      <c r="AD129" s="814"/>
      <c r="AE129" s="815"/>
      <c r="AF129" s="816">
        <v>7679862</v>
      </c>
      <c r="AG129" s="814"/>
      <c r="AH129" s="814"/>
      <c r="AI129" s="814"/>
      <c r="AJ129" s="815"/>
      <c r="AK129" s="816">
        <v>7803471</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14.9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1378627</v>
      </c>
      <c r="AB130" s="814"/>
      <c r="AC130" s="814"/>
      <c r="AD130" s="814"/>
      <c r="AE130" s="815"/>
      <c r="AF130" s="816">
        <v>1364309</v>
      </c>
      <c r="AG130" s="814"/>
      <c r="AH130" s="814"/>
      <c r="AI130" s="814"/>
      <c r="AJ130" s="815"/>
      <c r="AK130" s="816">
        <v>1311751</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135.30000000000001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6485031</v>
      </c>
      <c r="AB131" s="747"/>
      <c r="AC131" s="747"/>
      <c r="AD131" s="747"/>
      <c r="AE131" s="748"/>
      <c r="AF131" s="749">
        <v>6315553</v>
      </c>
      <c r="AG131" s="747"/>
      <c r="AH131" s="747"/>
      <c r="AI131" s="747"/>
      <c r="AJ131" s="748"/>
      <c r="AK131" s="749">
        <v>6491720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16.033385190000001</v>
      </c>
      <c r="AB132" s="770"/>
      <c r="AC132" s="770"/>
      <c r="AD132" s="770"/>
      <c r="AE132" s="771"/>
      <c r="AF132" s="772">
        <v>15.600518279999999</v>
      </c>
      <c r="AG132" s="770"/>
      <c r="AH132" s="770"/>
      <c r="AI132" s="770"/>
      <c r="AJ132" s="771"/>
      <c r="AK132" s="772">
        <v>13.139537750000001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15.7</v>
      </c>
      <c r="AB133" s="779"/>
      <c r="AC133" s="779"/>
      <c r="AD133" s="779"/>
      <c r="AE133" s="780"/>
      <c r="AF133" s="778">
        <v>15.6</v>
      </c>
      <c r="AG133" s="779"/>
      <c r="AH133" s="779"/>
      <c r="AI133" s="779"/>
      <c r="AJ133" s="780"/>
      <c r="AK133" s="778">
        <v>14.9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2444840</v>
      </c>
      <c r="L9" s="264">
        <v>89013</v>
      </c>
      <c r="M9" s="265">
        <v>71916</v>
      </c>
      <c r="N9" s="266">
        <v>23.8</v>
      </c>
    </row>
    <row r="10" spans="1:16">
      <c r="A10" s="248"/>
      <c r="B10" s="244"/>
      <c r="C10" s="244"/>
      <c r="D10" s="244"/>
      <c r="E10" s="244"/>
      <c r="F10" s="244"/>
      <c r="G10" s="1163" t="s">
        <v>470</v>
      </c>
      <c r="H10" s="1164"/>
      <c r="I10" s="1164"/>
      <c r="J10" s="1165"/>
      <c r="K10" s="267">
        <v>185772</v>
      </c>
      <c r="L10" s="268">
        <v>6764</v>
      </c>
      <c r="M10" s="269">
        <v>7911</v>
      </c>
      <c r="N10" s="270">
        <v>-14.5</v>
      </c>
    </row>
    <row r="11" spans="1:16" ht="13.5" customHeight="1">
      <c r="A11" s="248"/>
      <c r="B11" s="244"/>
      <c r="C11" s="244"/>
      <c r="D11" s="244"/>
      <c r="E11" s="244"/>
      <c r="F11" s="244"/>
      <c r="G11" s="1163" t="s">
        <v>471</v>
      </c>
      <c r="H11" s="1164"/>
      <c r="I11" s="1164"/>
      <c r="J11" s="1165"/>
      <c r="K11" s="267">
        <v>329631</v>
      </c>
      <c r="L11" s="268">
        <v>12001</v>
      </c>
      <c r="M11" s="269">
        <v>7787</v>
      </c>
      <c r="N11" s="270">
        <v>54.1</v>
      </c>
    </row>
    <row r="12" spans="1:16" ht="13.5" customHeight="1">
      <c r="A12" s="248"/>
      <c r="B12" s="244"/>
      <c r="C12" s="244"/>
      <c r="D12" s="244"/>
      <c r="E12" s="244"/>
      <c r="F12" s="244"/>
      <c r="G12" s="1163" t="s">
        <v>472</v>
      </c>
      <c r="H12" s="1164"/>
      <c r="I12" s="1164"/>
      <c r="J12" s="1165"/>
      <c r="K12" s="267" t="s">
        <v>473</v>
      </c>
      <c r="L12" s="268" t="s">
        <v>473</v>
      </c>
      <c r="M12" s="269">
        <v>906</v>
      </c>
      <c r="N12" s="270" t="s">
        <v>473</v>
      </c>
    </row>
    <row r="13" spans="1:16" ht="13.5" customHeight="1">
      <c r="A13" s="248"/>
      <c r="B13" s="244"/>
      <c r="C13" s="244"/>
      <c r="D13" s="244"/>
      <c r="E13" s="244"/>
      <c r="F13" s="244"/>
      <c r="G13" s="1163" t="s">
        <v>474</v>
      </c>
      <c r="H13" s="1164"/>
      <c r="I13" s="1164"/>
      <c r="J13" s="1165"/>
      <c r="K13" s="267" t="s">
        <v>473</v>
      </c>
      <c r="L13" s="268" t="s">
        <v>473</v>
      </c>
      <c r="M13" s="269">
        <v>13</v>
      </c>
      <c r="N13" s="270" t="s">
        <v>473</v>
      </c>
    </row>
    <row r="14" spans="1:16" ht="13.5" customHeight="1">
      <c r="A14" s="248"/>
      <c r="B14" s="244"/>
      <c r="C14" s="244"/>
      <c r="D14" s="244"/>
      <c r="E14" s="244"/>
      <c r="F14" s="244"/>
      <c r="G14" s="1163" t="s">
        <v>475</v>
      </c>
      <c r="H14" s="1164"/>
      <c r="I14" s="1164"/>
      <c r="J14" s="1165"/>
      <c r="K14" s="267">
        <v>86979</v>
      </c>
      <c r="L14" s="268">
        <v>3167</v>
      </c>
      <c r="M14" s="269">
        <v>3077</v>
      </c>
      <c r="N14" s="270">
        <v>2.9</v>
      </c>
    </row>
    <row r="15" spans="1:16" ht="13.5" customHeight="1">
      <c r="A15" s="248"/>
      <c r="B15" s="244"/>
      <c r="C15" s="244"/>
      <c r="D15" s="244"/>
      <c r="E15" s="244"/>
      <c r="F15" s="244"/>
      <c r="G15" s="1163" t="s">
        <v>476</v>
      </c>
      <c r="H15" s="1164"/>
      <c r="I15" s="1164"/>
      <c r="J15" s="1165"/>
      <c r="K15" s="267">
        <v>64936</v>
      </c>
      <c r="L15" s="268">
        <v>2364</v>
      </c>
      <c r="M15" s="269">
        <v>1653</v>
      </c>
      <c r="N15" s="270">
        <v>43</v>
      </c>
    </row>
    <row r="16" spans="1:16">
      <c r="A16" s="248"/>
      <c r="B16" s="244"/>
      <c r="C16" s="244"/>
      <c r="D16" s="244"/>
      <c r="E16" s="244"/>
      <c r="F16" s="244"/>
      <c r="G16" s="1166" t="s">
        <v>477</v>
      </c>
      <c r="H16" s="1167"/>
      <c r="I16" s="1167"/>
      <c r="J16" s="1168"/>
      <c r="K16" s="268">
        <v>-148525</v>
      </c>
      <c r="L16" s="268">
        <v>-5408</v>
      </c>
      <c r="M16" s="269">
        <v>-7483</v>
      </c>
      <c r="N16" s="270">
        <v>-27.7</v>
      </c>
    </row>
    <row r="17" spans="1:16">
      <c r="A17" s="248"/>
      <c r="B17" s="244"/>
      <c r="C17" s="244"/>
      <c r="D17" s="244"/>
      <c r="E17" s="244"/>
      <c r="F17" s="244"/>
      <c r="G17" s="1166" t="s">
        <v>169</v>
      </c>
      <c r="H17" s="1167"/>
      <c r="I17" s="1167"/>
      <c r="J17" s="1168"/>
      <c r="K17" s="268">
        <v>2963633</v>
      </c>
      <c r="L17" s="268">
        <v>107902</v>
      </c>
      <c r="M17" s="269">
        <v>85779</v>
      </c>
      <c r="N17" s="270">
        <v>25.8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10.19</v>
      </c>
      <c r="L21" s="281">
        <v>8.2100000000000009</v>
      </c>
      <c r="M21" s="282">
        <v>1.98</v>
      </c>
      <c r="N21" s="249"/>
      <c r="O21" s="283"/>
      <c r="P21" s="279"/>
    </row>
    <row r="22" spans="1:16" s="284" customFormat="1">
      <c r="A22" s="279"/>
      <c r="B22" s="249"/>
      <c r="C22" s="249"/>
      <c r="D22" s="249"/>
      <c r="E22" s="249"/>
      <c r="F22" s="249"/>
      <c r="G22" s="1160" t="s">
        <v>483</v>
      </c>
      <c r="H22" s="1161"/>
      <c r="I22" s="1161"/>
      <c r="J22" s="1162"/>
      <c r="K22" s="285">
        <v>98.2</v>
      </c>
      <c r="L22" s="286">
        <v>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1952964</v>
      </c>
      <c r="L32" s="294">
        <v>71105</v>
      </c>
      <c r="M32" s="295">
        <v>51963</v>
      </c>
      <c r="N32" s="296">
        <v>36.799999999999997</v>
      </c>
    </row>
    <row r="33" spans="1:16" ht="13.5" customHeight="1">
      <c r="A33" s="248"/>
      <c r="B33" s="244"/>
      <c r="C33" s="244"/>
      <c r="D33" s="244"/>
      <c r="E33" s="244"/>
      <c r="F33" s="244"/>
      <c r="G33" s="1151" t="s">
        <v>488</v>
      </c>
      <c r="H33" s="1152"/>
      <c r="I33" s="1152"/>
      <c r="J33" s="1153"/>
      <c r="K33" s="294" t="s">
        <v>473</v>
      </c>
      <c r="L33" s="294" t="s">
        <v>473</v>
      </c>
      <c r="M33" s="295" t="s">
        <v>473</v>
      </c>
      <c r="N33" s="296" t="s">
        <v>473</v>
      </c>
    </row>
    <row r="34" spans="1:16" ht="27" customHeight="1">
      <c r="A34" s="248"/>
      <c r="B34" s="244"/>
      <c r="C34" s="244"/>
      <c r="D34" s="244"/>
      <c r="E34" s="244"/>
      <c r="F34" s="244"/>
      <c r="G34" s="1151" t="s">
        <v>489</v>
      </c>
      <c r="H34" s="1152"/>
      <c r="I34" s="1152"/>
      <c r="J34" s="1153"/>
      <c r="K34" s="294" t="s">
        <v>473</v>
      </c>
      <c r="L34" s="294" t="s">
        <v>473</v>
      </c>
      <c r="M34" s="295">
        <v>71</v>
      </c>
      <c r="N34" s="296" t="s">
        <v>473</v>
      </c>
    </row>
    <row r="35" spans="1:16" ht="27" customHeight="1">
      <c r="A35" s="248"/>
      <c r="B35" s="244"/>
      <c r="C35" s="244"/>
      <c r="D35" s="244"/>
      <c r="E35" s="244"/>
      <c r="F35" s="244"/>
      <c r="G35" s="1151" t="s">
        <v>490</v>
      </c>
      <c r="H35" s="1152"/>
      <c r="I35" s="1152"/>
      <c r="J35" s="1153"/>
      <c r="K35" s="294">
        <v>345628</v>
      </c>
      <c r="L35" s="294">
        <v>12584</v>
      </c>
      <c r="M35" s="295">
        <v>20847</v>
      </c>
      <c r="N35" s="296">
        <v>-39.6</v>
      </c>
    </row>
    <row r="36" spans="1:16" ht="27" customHeight="1">
      <c r="A36" s="248"/>
      <c r="B36" s="244"/>
      <c r="C36" s="244"/>
      <c r="D36" s="244"/>
      <c r="E36" s="244"/>
      <c r="F36" s="244"/>
      <c r="G36" s="1151" t="s">
        <v>491</v>
      </c>
      <c r="H36" s="1152"/>
      <c r="I36" s="1152"/>
      <c r="J36" s="1153"/>
      <c r="K36" s="294">
        <v>113649</v>
      </c>
      <c r="L36" s="294">
        <v>4138</v>
      </c>
      <c r="M36" s="295">
        <v>3529</v>
      </c>
      <c r="N36" s="296">
        <v>17.3</v>
      </c>
    </row>
    <row r="37" spans="1:16" ht="13.5" customHeight="1">
      <c r="A37" s="248"/>
      <c r="B37" s="244"/>
      <c r="C37" s="244"/>
      <c r="D37" s="244"/>
      <c r="E37" s="244"/>
      <c r="F37" s="244"/>
      <c r="G37" s="1151" t="s">
        <v>492</v>
      </c>
      <c r="H37" s="1152"/>
      <c r="I37" s="1152"/>
      <c r="J37" s="1153"/>
      <c r="K37" s="294" t="s">
        <v>473</v>
      </c>
      <c r="L37" s="294" t="s">
        <v>473</v>
      </c>
      <c r="M37" s="295">
        <v>828</v>
      </c>
      <c r="N37" s="296" t="s">
        <v>473</v>
      </c>
    </row>
    <row r="38" spans="1:16" ht="27" customHeight="1">
      <c r="A38" s="248"/>
      <c r="B38" s="244"/>
      <c r="C38" s="244"/>
      <c r="D38" s="244"/>
      <c r="E38" s="244"/>
      <c r="F38" s="244"/>
      <c r="G38" s="1154" t="s">
        <v>493</v>
      </c>
      <c r="H38" s="1155"/>
      <c r="I38" s="1155"/>
      <c r="J38" s="1156"/>
      <c r="K38" s="297" t="s">
        <v>473</v>
      </c>
      <c r="L38" s="297" t="s">
        <v>473</v>
      </c>
      <c r="M38" s="298">
        <v>6</v>
      </c>
      <c r="N38" s="299" t="s">
        <v>473</v>
      </c>
      <c r="O38" s="293"/>
    </row>
    <row r="39" spans="1:16">
      <c r="A39" s="248"/>
      <c r="B39" s="244"/>
      <c r="C39" s="244"/>
      <c r="D39" s="244"/>
      <c r="E39" s="244"/>
      <c r="F39" s="244"/>
      <c r="G39" s="1154" t="s">
        <v>494</v>
      </c>
      <c r="H39" s="1155"/>
      <c r="I39" s="1155"/>
      <c r="J39" s="1156"/>
      <c r="K39" s="300">
        <v>-247508</v>
      </c>
      <c r="L39" s="300">
        <v>-9011</v>
      </c>
      <c r="M39" s="301">
        <v>-4386</v>
      </c>
      <c r="N39" s="302">
        <v>105.4</v>
      </c>
      <c r="O39" s="293"/>
    </row>
    <row r="40" spans="1:16" ht="27" customHeight="1">
      <c r="A40" s="248"/>
      <c r="B40" s="244"/>
      <c r="C40" s="244"/>
      <c r="D40" s="244"/>
      <c r="E40" s="244"/>
      <c r="F40" s="244"/>
      <c r="G40" s="1151" t="s">
        <v>495</v>
      </c>
      <c r="H40" s="1152"/>
      <c r="I40" s="1152"/>
      <c r="J40" s="1153"/>
      <c r="K40" s="300">
        <v>-1311751</v>
      </c>
      <c r="L40" s="300">
        <v>-47759</v>
      </c>
      <c r="M40" s="301">
        <v>-50220</v>
      </c>
      <c r="N40" s="302">
        <v>-4.9000000000000004</v>
      </c>
      <c r="O40" s="293"/>
    </row>
    <row r="41" spans="1:16">
      <c r="A41" s="248"/>
      <c r="B41" s="244"/>
      <c r="C41" s="244"/>
      <c r="D41" s="244"/>
      <c r="E41" s="244"/>
      <c r="F41" s="244"/>
      <c r="G41" s="1157" t="s">
        <v>280</v>
      </c>
      <c r="H41" s="1158"/>
      <c r="I41" s="1158"/>
      <c r="J41" s="1159"/>
      <c r="K41" s="294">
        <v>852982</v>
      </c>
      <c r="L41" s="300">
        <v>31056</v>
      </c>
      <c r="M41" s="301">
        <v>22638</v>
      </c>
      <c r="N41" s="302">
        <v>37.200000000000003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461290</v>
      </c>
      <c r="J51" s="320">
        <v>15684</v>
      </c>
      <c r="K51" s="321">
        <v>-47</v>
      </c>
      <c r="L51" s="322">
        <v>67201</v>
      </c>
      <c r="M51" s="323">
        <v>-14.6</v>
      </c>
      <c r="N51" s="324">
        <v>-32.4</v>
      </c>
    </row>
    <row r="52" spans="1:14">
      <c r="A52" s="248"/>
      <c r="B52" s="244"/>
      <c r="C52" s="244"/>
      <c r="D52" s="244"/>
      <c r="E52" s="244"/>
      <c r="F52" s="244"/>
      <c r="G52" s="325"/>
      <c r="H52" s="326" t="s">
        <v>506</v>
      </c>
      <c r="I52" s="327">
        <v>304255</v>
      </c>
      <c r="J52" s="328">
        <v>10345</v>
      </c>
      <c r="K52" s="329">
        <v>-15.4</v>
      </c>
      <c r="L52" s="330">
        <v>35210</v>
      </c>
      <c r="M52" s="331">
        <v>-7.6</v>
      </c>
      <c r="N52" s="332">
        <v>-7.8</v>
      </c>
    </row>
    <row r="53" spans="1:14">
      <c r="A53" s="248"/>
      <c r="B53" s="244"/>
      <c r="C53" s="244"/>
      <c r="D53" s="244"/>
      <c r="E53" s="244"/>
      <c r="F53" s="244"/>
      <c r="G53" s="310" t="s">
        <v>507</v>
      </c>
      <c r="H53" s="311"/>
      <c r="I53" s="319">
        <v>461156</v>
      </c>
      <c r="J53" s="320">
        <v>15859</v>
      </c>
      <c r="K53" s="321">
        <v>1.1000000000000001</v>
      </c>
      <c r="L53" s="322">
        <v>75709</v>
      </c>
      <c r="M53" s="323">
        <v>12.7</v>
      </c>
      <c r="N53" s="324">
        <v>-11.6</v>
      </c>
    </row>
    <row r="54" spans="1:14">
      <c r="A54" s="248"/>
      <c r="B54" s="244"/>
      <c r="C54" s="244"/>
      <c r="D54" s="244"/>
      <c r="E54" s="244"/>
      <c r="F54" s="244"/>
      <c r="G54" s="325"/>
      <c r="H54" s="326" t="s">
        <v>506</v>
      </c>
      <c r="I54" s="327">
        <v>258210</v>
      </c>
      <c r="J54" s="328">
        <v>8880</v>
      </c>
      <c r="K54" s="329">
        <v>-14.2</v>
      </c>
      <c r="L54" s="330">
        <v>35212</v>
      </c>
      <c r="M54" s="331">
        <v>0</v>
      </c>
      <c r="N54" s="332">
        <v>-14.2</v>
      </c>
    </row>
    <row r="55" spans="1:14">
      <c r="A55" s="248"/>
      <c r="B55" s="244"/>
      <c r="C55" s="244"/>
      <c r="D55" s="244"/>
      <c r="E55" s="244"/>
      <c r="F55" s="244"/>
      <c r="G55" s="310" t="s">
        <v>508</v>
      </c>
      <c r="H55" s="311"/>
      <c r="I55" s="319">
        <v>917238</v>
      </c>
      <c r="J55" s="320">
        <v>32191</v>
      </c>
      <c r="K55" s="321">
        <v>103</v>
      </c>
      <c r="L55" s="322">
        <v>90961</v>
      </c>
      <c r="M55" s="323">
        <v>20.100000000000001</v>
      </c>
      <c r="N55" s="324">
        <v>82.9</v>
      </c>
    </row>
    <row r="56" spans="1:14">
      <c r="A56" s="248"/>
      <c r="B56" s="244"/>
      <c r="C56" s="244"/>
      <c r="D56" s="244"/>
      <c r="E56" s="244"/>
      <c r="F56" s="244"/>
      <c r="G56" s="325"/>
      <c r="H56" s="326" t="s">
        <v>506</v>
      </c>
      <c r="I56" s="327">
        <v>601273</v>
      </c>
      <c r="J56" s="328">
        <v>21102</v>
      </c>
      <c r="K56" s="329">
        <v>137.6</v>
      </c>
      <c r="L56" s="330">
        <v>37720</v>
      </c>
      <c r="M56" s="331">
        <v>7.1</v>
      </c>
      <c r="N56" s="332">
        <v>130.5</v>
      </c>
    </row>
    <row r="57" spans="1:14">
      <c r="A57" s="248"/>
      <c r="B57" s="244"/>
      <c r="C57" s="244"/>
      <c r="D57" s="244"/>
      <c r="E57" s="244"/>
      <c r="F57" s="244"/>
      <c r="G57" s="310" t="s">
        <v>509</v>
      </c>
      <c r="H57" s="311"/>
      <c r="I57" s="319">
        <v>1458363</v>
      </c>
      <c r="J57" s="320">
        <v>52123</v>
      </c>
      <c r="K57" s="321">
        <v>61.9</v>
      </c>
      <c r="L57" s="322">
        <v>106614</v>
      </c>
      <c r="M57" s="323">
        <v>17.2</v>
      </c>
      <c r="N57" s="324">
        <v>44.7</v>
      </c>
    </row>
    <row r="58" spans="1:14">
      <c r="A58" s="248"/>
      <c r="B58" s="244"/>
      <c r="C58" s="244"/>
      <c r="D58" s="244"/>
      <c r="E58" s="244"/>
      <c r="F58" s="244"/>
      <c r="G58" s="325"/>
      <c r="H58" s="326" t="s">
        <v>506</v>
      </c>
      <c r="I58" s="327">
        <v>732047</v>
      </c>
      <c r="J58" s="328">
        <v>26164</v>
      </c>
      <c r="K58" s="329">
        <v>24</v>
      </c>
      <c r="L58" s="330">
        <v>45545</v>
      </c>
      <c r="M58" s="331">
        <v>20.7</v>
      </c>
      <c r="N58" s="332">
        <v>3.3</v>
      </c>
    </row>
    <row r="59" spans="1:14">
      <c r="A59" s="248"/>
      <c r="B59" s="244"/>
      <c r="C59" s="244"/>
      <c r="D59" s="244"/>
      <c r="E59" s="244"/>
      <c r="F59" s="244"/>
      <c r="G59" s="310" t="s">
        <v>510</v>
      </c>
      <c r="H59" s="311"/>
      <c r="I59" s="319">
        <v>1010263</v>
      </c>
      <c r="J59" s="320">
        <v>36782</v>
      </c>
      <c r="K59" s="321">
        <v>-29.4</v>
      </c>
      <c r="L59" s="322">
        <v>81768</v>
      </c>
      <c r="M59" s="323">
        <v>-23.3</v>
      </c>
      <c r="N59" s="324">
        <v>-6.1</v>
      </c>
    </row>
    <row r="60" spans="1:14">
      <c r="A60" s="248"/>
      <c r="B60" s="244"/>
      <c r="C60" s="244"/>
      <c r="D60" s="244"/>
      <c r="E60" s="244"/>
      <c r="F60" s="244"/>
      <c r="G60" s="325"/>
      <c r="H60" s="326" t="s">
        <v>506</v>
      </c>
      <c r="I60" s="333">
        <v>395921</v>
      </c>
      <c r="J60" s="328">
        <v>14415</v>
      </c>
      <c r="K60" s="329">
        <v>-44.9</v>
      </c>
      <c r="L60" s="330">
        <v>37917</v>
      </c>
      <c r="M60" s="331">
        <v>-16.7</v>
      </c>
      <c r="N60" s="332">
        <v>-28.2</v>
      </c>
    </row>
    <row r="61" spans="1:14">
      <c r="A61" s="248"/>
      <c r="B61" s="244"/>
      <c r="C61" s="244"/>
      <c r="D61" s="244"/>
      <c r="E61" s="244"/>
      <c r="F61" s="244"/>
      <c r="G61" s="310" t="s">
        <v>511</v>
      </c>
      <c r="H61" s="334"/>
      <c r="I61" s="335">
        <v>861662</v>
      </c>
      <c r="J61" s="336">
        <v>30528</v>
      </c>
      <c r="K61" s="337">
        <v>17.899999999999999</v>
      </c>
      <c r="L61" s="338">
        <v>84451</v>
      </c>
      <c r="M61" s="339">
        <v>2.4</v>
      </c>
      <c r="N61" s="324">
        <v>15.5</v>
      </c>
    </row>
    <row r="62" spans="1:14">
      <c r="A62" s="248"/>
      <c r="B62" s="244"/>
      <c r="C62" s="244"/>
      <c r="D62" s="244"/>
      <c r="E62" s="244"/>
      <c r="F62" s="244"/>
      <c r="G62" s="325"/>
      <c r="H62" s="326" t="s">
        <v>506</v>
      </c>
      <c r="I62" s="327">
        <v>458341</v>
      </c>
      <c r="J62" s="328">
        <v>16181</v>
      </c>
      <c r="K62" s="329">
        <v>17.399999999999999</v>
      </c>
      <c r="L62" s="330">
        <v>38321</v>
      </c>
      <c r="M62" s="331">
        <v>0.7</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t="s">
        <v>473</v>
      </c>
      <c r="G47" s="12">
        <v>1.97</v>
      </c>
      <c r="H47" s="12">
        <v>5.52</v>
      </c>
      <c r="I47" s="12">
        <v>6.15</v>
      </c>
      <c r="J47" s="13">
        <v>9.7100000000000009</v>
      </c>
    </row>
    <row r="48" spans="2:10" ht="57.75" customHeight="1">
      <c r="B48" s="14"/>
      <c r="C48" s="1171" t="s">
        <v>4</v>
      </c>
      <c r="D48" s="1171"/>
      <c r="E48" s="1172"/>
      <c r="F48" s="15">
        <v>3.88</v>
      </c>
      <c r="G48" s="16">
        <v>7.09</v>
      </c>
      <c r="H48" s="16">
        <v>7.21</v>
      </c>
      <c r="I48" s="16">
        <v>7.43</v>
      </c>
      <c r="J48" s="17">
        <v>14.48</v>
      </c>
    </row>
    <row r="49" spans="2:10" ht="57.75" customHeight="1" thickBot="1">
      <c r="B49" s="18"/>
      <c r="C49" s="1173" t="s">
        <v>5</v>
      </c>
      <c r="D49" s="1173"/>
      <c r="E49" s="1174"/>
      <c r="F49" s="19">
        <v>7.38</v>
      </c>
      <c r="G49" s="20">
        <v>5.4</v>
      </c>
      <c r="H49" s="20">
        <v>3.96</v>
      </c>
      <c r="I49" s="20">
        <v>1.25</v>
      </c>
      <c r="J49" s="21">
        <v>10.82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2017-02-28T04:24:00Z</cp:lastPrinted>
  <dcterms:created xsi:type="dcterms:W3CDTF">2017-02-15T20:54:21Z</dcterms:created>
  <dcterms:modified xsi:type="dcterms:W3CDTF">2017-05-19T06:51:04Z</dcterms:modified>
</cp:coreProperties>
</file>