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2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9" r:id="rId14"/>
    <sheet name="施設類型別ストック情報分析表②" sheetId="18" r:id="rId15"/>
    <sheet name="データシート" sheetId="8" state="hidden" r:id="rId16"/>
  </sheets>
  <calcPr calcId="15251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BW35" i="9"/>
  <c r="BE35" i="9"/>
  <c r="BW34" i="9"/>
  <c r="C34" i="9"/>
  <c r="CO34" i="9" l="1"/>
  <c r="CO35"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BE34" i="9" l="1"/>
</calcChain>
</file>

<file path=xl/sharedStrings.xml><?xml version="1.0" encoding="utf-8"?>
<sst xmlns="http://schemas.openxmlformats.org/spreadsheetml/2006/main" count="1033" uniqueCount="551">
  <si>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</si>
  <si>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</si>
  <si>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</si>
  <si>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</si>
  <si>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</si>
  <si>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</si>
  <si>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</si>
  <si>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</si>
  <si>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</si>
  <si>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</si>
  <si>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</si>
  <si>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</si>
  <si>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</si>
  <si>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</si>
  <si>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</si>
  <si>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</si>
  <si>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</si>
  <si>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</si>
  <si>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</si>
  <si>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</si>
  <si>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</si>
  <si>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</si>
  <si>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</si>
  <si>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</si>
  <si>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</si>
  <si>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</si>
  <si>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</si>
  <si>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</si>
  <si>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</si>
  <si>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</si>
  <si>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</si>
  <si>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</si>
  <si>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</si>
  <si>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</si>
  <si>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</si>
  <si>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</si>
  <si>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</si>
  <si>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</si>
  <si>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</si>
  <si>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</si>
  <si>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</si>
  <si>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</si>
  <si>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</si>
  <si>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</si>
  <si>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</si>
  <si>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</si>
  <si>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</si>
  <si>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</si>
  <si>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</si>
  <si>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</si>
  <si>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</si>
  <si>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</si>
  <si>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</si>
  <si>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</si>
  <si>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</si>
  <si>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</si>
  <si>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</si>
  <si>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</si>
  <si>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</si>
  <si>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</si>
  <si>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</si>
  <si>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</si>
  <si>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</si>
  <si>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</si>
  <si>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</si>
  <si>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</si>
  <si>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</si>
  <si>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</si>
  <si>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</si>
  <si>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</si>
  <si>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</si>
  <si>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</si>
  <si>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</si>
  <si>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</si>
  <si>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</si>
  <si>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</si>
  <si>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</si>
  <si>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</si>
  <si>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</si>
  <si>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</si>
  <si>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</si>
  <si>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</si>
  <si>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生駒市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</si>
  <si>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</si>
  <si>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</si>
  <si>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</si>
  <si>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</si>
  <si>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</si>
  <si>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</si>
  <si>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</si>
  <si>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</si>
  <si>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</si>
  <si>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</si>
  <si>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</si>
  <si>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</si>
  <si>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</si>
  <si>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</si>
  <si>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</si>
  <si>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</si>
  <si>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</si>
  <si>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</si>
  <si>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</si>
  <si>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</si>
  <si>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</si>
  <si>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</si>
  <si>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</si>
  <si>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</si>
  <si>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</si>
  <si>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</si>
  <si>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</si>
  <si>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</si>
  <si>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</si>
  <si>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</si>
  <si>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</si>
  <si>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</si>
  <si>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</si>
  <si>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</si>
  <si>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</si>
  <si>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</si>
  <si>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</si>
  <si>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</si>
  <si>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</si>
  <si>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</si>
  <si>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</si>
  <si>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</si>
  <si>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</si>
  <si>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</si>
  <si>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</si>
  <si>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</si>
  <si>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</si>
  <si>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</si>
  <si>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</si>
  <si>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</si>
  <si>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</si>
  <si>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</si>
  <si>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</si>
  <si>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</si>
  <si>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</si>
  <si>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</si>
  <si>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</si>
  <si>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</si>
  <si>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</si>
  <si>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</si>
  <si>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</si>
  <si>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</si>
  <si>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</si>
  <si>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</si>
  <si>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</si>
  <si>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</si>
  <si>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</si>
  <si>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</si>
  <si>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</si>
  <si>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</si>
  <si>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</si>
  <si>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</si>
  <si>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</si>
  <si>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</si>
  <si>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</si>
  <si>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</si>
  <si>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</si>
  <si>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</si>
  <si>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</si>
  <si>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</si>
  <si>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</si>
  <si>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</si>
  <si>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</si>
  <si>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</si>
  <si>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</si>
  <si>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</si>
  <si>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</si>
  <si>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</si>
  <si>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</si>
  <si>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</si>
  <si>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</si>
  <si>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</si>
  <si>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</si>
  <si>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</si>
  <si>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</si>
  <si>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</si>
  <si>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</si>
  <si>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</si>
  <si>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</si>
  <si>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</si>
  <si>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</si>
  <si>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</si>
  <si>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</si>
  <si>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</si>
  <si>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</si>
  <si>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</si>
  <si>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</si>
  <si>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</si>
  <si>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奈良県生駒市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</si>
  <si>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</si>
  <si>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</si>
  <si>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</si>
  <si>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</si>
  <si>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</si>
  <si>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</si>
  <si>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</si>
  <si>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</si>
  <si>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</si>
  <si>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</si>
  <si>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</si>
  <si>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</si>
  <si>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</si>
  <si>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</si>
  <si>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</si>
  <si>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</si>
  <si>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</si>
  <si>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</si>
  <si>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</si>
  <si>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</si>
  <si>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</si>
  <si>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</si>
  <si>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</si>
  <si>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</si>
  <si>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</si>
  <si>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</si>
  <si>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</si>
  <si>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</si>
  <si>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</si>
  <si>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</si>
  <si>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</si>
  <si>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</si>
  <si>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</si>
  <si>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</si>
  <si>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</si>
  <si>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</si>
  <si>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</si>
  <si>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</si>
  <si>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</si>
  <si>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</si>
  <si>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</si>
  <si>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</si>
  <si>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</si>
  <si>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</si>
  <si>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</si>
  <si>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</si>
  <si>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</si>
  <si>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</si>
  <si>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</si>
  <si>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</si>
  <si>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</si>
  <si>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</si>
  <si>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</si>
  <si>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</si>
  <si>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</si>
  <si>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</si>
  <si>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</si>
  <si>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</si>
  <si>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</si>
  <si>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</si>
  <si>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</si>
  <si>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</si>
  <si>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</si>
  <si>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</si>
  <si>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</si>
  <si>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</si>
  <si>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</si>
  <si>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</si>
  <si>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</si>
  <si>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</si>
  <si>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</si>
  <si>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</si>
  <si>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</si>
  <si>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</si>
  <si>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</si>
  <si>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</si>
  <si>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</si>
  <si>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</si>
  <si>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</si>
  <si>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</si>
  <si>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</si>
  <si>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</si>
  <si>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</si>
  <si>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</si>
  <si>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</si>
  <si>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</si>
  <si>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</si>
  <si>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</si>
  <si>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</si>
  <si>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</si>
  <si>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</si>
  <si>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</si>
  <si>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</si>
  <si>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</si>
  <si>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</si>
  <si>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</si>
  <si>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</si>
  <si>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</si>
  <si>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</si>
  <si>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</si>
  <si>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</si>
  <si>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</si>
  <si>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</si>
  <si>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</si>
  <si>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</si>
  <si>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</si>
  <si>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</si>
  <si>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</si>
  <si>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</si>
  <si>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</si>
  <si>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</si>
  <si>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</si>
  <si>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</si>
  <si>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</si>
  <si>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</si>
  <si>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</si>
  <si>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</si>
  <si>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</si>
  <si>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</si>
  <si>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</si>
  <si>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</si>
  <si>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</si>
  <si>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</si>
  <si>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</si>
  <si>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</si>
  <si>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</si>
  <si>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</si>
  <si>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</si>
  <si>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</si>
  <si>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</si>
  <si>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</si>
  <si>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</si>
  <si>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</si>
  <si>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</si>
  <si>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</si>
  <si>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</si>
  <si>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</si>
  <si>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</si>
  <si>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</si>
  <si>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</si>
  <si>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</si>
  <si>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</si>
  <si>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</si>
  <si>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</si>
  <si>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</si>
  <si>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</si>
  <si>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</si>
  <si>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奈良県生駒市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</si>
  <si>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</si>
  <si>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</si>
  <si>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</si>
  <si>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</si>
  <si>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</si>
  <si>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</si>
  <si>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</si>
  <si>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</si>
  <si>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</si>
  <si>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</si>
  <si>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</si>
  <si>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</si>
  <si>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</si>
  <si>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</si>
  <si>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</si>
  <si>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</si>
  <si>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</si>
  <si>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</si>
  <si>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</si>
  <si>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</si>
  <si>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公共施設整備基金特別会計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</si>
  <si>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</si>
  <si>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</si>
  <si>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</si>
  <si>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</si>
  <si>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</si>
  <si>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</si>
  <si>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</si>
  <si>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</si>
  <si>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</si>
  <si>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</si>
  <si>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</si>
  <si>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</si>
  <si>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</si>
  <si>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</si>
  <si>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</si>
  <si>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</si>
  <si>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自動車駐車場事業特別会計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</si>
  <si>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</si>
  <si>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</si>
  <si>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</si>
  <si>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</si>
  <si>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</si>
  <si>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</si>
  <si>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</si>
  <si>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</si>
  <si>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</si>
  <si>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</si>
  <si>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</si>
  <si>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</si>
  <si>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</si>
  <si>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</si>
  <si>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</si>
  <si>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</si>
  <si>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</si>
  <si>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</si>
  <si>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</si>
  <si>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</si>
  <si>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</si>
  <si>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</si>
  <si>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</si>
  <si>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</si>
  <si>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</si>
  <si>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</si>
  <si>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</si>
  <si>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</si>
  <si>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</si>
  <si>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</si>
  <si>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</si>
  <si>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</si>
  <si>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</si>
  <si>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</si>
  <si>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</si>
  <si>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</si>
  <si>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</si>
  <si>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</si>
  <si>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</si>
  <si>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</si>
  <si>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</si>
  <si>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</si>
  <si>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</si>
  <si>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</si>
  <si>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</si>
  <si>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</si>
  <si>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</si>
  <si>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</si>
  <si>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</si>
  <si>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</si>
  <si>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</si>
  <si>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</si>
  <si>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</si>
  <si>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</si>
  <si>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</si>
  <si>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</si>
  <si>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</si>
  <si>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</si>
  <si>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</si>
  <si>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</si>
  <si>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自動車駐車場事業特別会計</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</si>
  <si>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</si>
  <si>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</si>
  <si>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</si>
  <si>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</si>
  <si>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</si>
  <si>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</si>
  <si>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</si>
  <si>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</si>
  <si>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</si>
  <si>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</si>
  <si>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</si>
  <si>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</si>
  <si>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</si>
  <si>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</si>
  <si>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</si>
  <si>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</si>
  <si>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</si>
  <si>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</si>
  <si>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</si>
  <si>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</si>
  <si>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</si>
  <si>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</si>
  <si>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</si>
  <si>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</si>
  <si>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</si>
  <si>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</si>
  <si>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</si>
  <si>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</si>
  <si>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</si>
  <si>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</si>
  <si>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</si>
  <si>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</si>
  <si>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</si>
  <si>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</si>
  <si>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</si>
  <si>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</si>
  <si>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</si>
  <si>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</si>
  <si>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</si>
  <si>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</si>
  <si>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</si>
  <si>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</si>
  <si>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</si>
  <si>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</si>
  <si>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</si>
  <si>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</si>
  <si>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</si>
  <si>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</si>
  <si>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</si>
  <si>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</si>
  <si>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</si>
  <si>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</si>
  <si>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</si>
  <si>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</si>
  <si>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</si>
  <si>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</si>
  <si>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</si>
  <si>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</si>
  <si>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</si>
  <si>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</si>
  <si>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</si>
  <si>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</si>
  <si>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</si>
  <si>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</si>
  <si>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</si>
  <si>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</si>
  <si>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</si>
  <si>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</si>
  <si>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</si>
  <si>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</si>
  <si>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</si>
  <si>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</si>
  <si>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</si>
  <si>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</si>
  <si>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</si>
  <si>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</si>
  <si>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</si>
  <si>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</si>
  <si>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</si>
  <si>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</si>
  <si>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</si>
  <si>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</si>
  <si>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</si>
  <si>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3.83</t>
  </si>
  <si>
    <t>水道事業会計</t>
  </si>
  <si>
    <t>一般会計</t>
  </si>
  <si>
    <t>病院事業会計</t>
  </si>
  <si>
    <t>国民健康保険特別会計</t>
  </si>
  <si>
    <t>介護保険特別会計</t>
  </si>
  <si>
    <t>後期高齢者医療特別会計</t>
  </si>
  <si>
    <t>下水道事業特別会計</t>
  </si>
  <si>
    <t>公共施設整備基金特別会計</t>
  </si>
  <si>
    <t>その他会計（赤字）</t>
  </si>
  <si>
    <t>▲ 0.05</t>
  </si>
  <si>
    <t>その他会計（黒字）</t>
  </si>
  <si>
    <t>生駒市土地開発公社</t>
    <rPh sb="0" eb="3">
      <t>イコマシ</t>
    </rPh>
    <rPh sb="3" eb="5">
      <t>トチ</t>
    </rPh>
    <rPh sb="5" eb="7">
      <t>カイハツ</t>
    </rPh>
    <rPh sb="7" eb="9">
      <t>コウシャ</t>
    </rPh>
    <phoneticPr fontId="2"/>
  </si>
  <si>
    <t>一般財団法人生駒市メディカルセンター</t>
    <rPh sb="0" eb="2">
      <t>イッパン</t>
    </rPh>
    <rPh sb="2" eb="4">
      <t>ザイダン</t>
    </rPh>
    <rPh sb="4" eb="6">
      <t>ホウジン</t>
    </rPh>
    <rPh sb="6" eb="9">
      <t>イコマシ</t>
    </rPh>
    <phoneticPr fontId="2"/>
  </si>
  <si>
    <t>奈良県市町村総合事務組合</t>
    <rPh sb="0" eb="3">
      <t>ナラケン</t>
    </rPh>
    <rPh sb="3" eb="6">
      <t>シチョウソン</t>
    </rPh>
    <rPh sb="6" eb="8">
      <t>ソウゴウ</t>
    </rPh>
    <rPh sb="8" eb="10">
      <t>ジム</t>
    </rPh>
    <rPh sb="10" eb="12">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</si>
  <si>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</si>
  <si>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</si>
  <si>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</si>
  <si>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</si>
  <si>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</si>
  <si>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</si>
  <si>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</si>
  <si>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</si>
  <si>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</si>
  <si>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</si>
  <si>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</si>
  <si>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</si>
  <si>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</si>
  <si>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本市の将来負担比率については、平成19年度以降負担の数値がなく、実質公債費比率に関しても年々減少しており、両面において負担が低くなっており、類似団体内でも平均を下回っているが、今後においても引き続き後年度に負担の残らないよう、健全な財政運営を進めていく必要がある。</t>
    <rPh sb="113" eb="115">
      <t>ケンゼン</t>
    </rPh>
    <rPh sb="121" eb="122">
      <t>スス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</si>
</sst>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33903</c:v>
                </c:pt>
                <c:pt idx="1">
                  <c:v>40849</c:v>
                </c:pt>
                <c:pt idx="2">
                  <c:v>40632</c:v>
                </c:pt>
                <c:pt idx="3">
                  <c:v>45375</c:v>
                </c:pt>
                <c:pt idx="4">
                  <c:v>44267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20906</c:v>
                </c:pt>
                <c:pt idx="1">
                  <c:v>28250</c:v>
                </c:pt>
                <c:pt idx="2">
                  <c:v>38679</c:v>
                </c:pt>
                <c:pt idx="3">
                  <c:v>24974</c:v>
                </c:pt>
                <c:pt idx="4">
                  <c:v>41025</c:v>
                </c:pt>
              </c:numCache>
            </c:numRef>
          </c:val>
          <c:smooth val="0"/>
        </c:ser>
        <c:dLbls>
          <c:showLegendKey val="0"/>
          <c:showVal val="0"/>
          <c:showCatName val="0"/>
          <c:showSerName val="0"/>
          <c:showPercent val="0"/>
          <c:showBubbleSize val="0"/>
        </c:dLbls>
        <c:marker val="1"/>
        <c:smooth val="0"/>
        <c:axId val="93608576"/>
        <c:axId val="93610752"/>
      </c:lineChart>
      <c:catAx>
        <c:axId val="93608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610752"/>
        <c:crosses val="autoZero"/>
        <c:auto val="1"/>
        <c:lblAlgn val="ctr"/>
        <c:lblOffset val="100"/>
        <c:tickLblSkip val="1"/>
        <c:tickMarkSkip val="1"/>
        <c:noMultiLvlLbl val="0"/>
      </c:catAx>
      <c:valAx>
        <c:axId val="9361075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608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5.89</c:v>
                </c:pt>
                <c:pt idx="1">
                  <c:v>6.81</c:v>
                </c:pt>
                <c:pt idx="2">
                  <c:v>8.34</c:v>
                </c:pt>
                <c:pt idx="3">
                  <c:v>8.6</c:v>
                </c:pt>
                <c:pt idx="4">
                  <c:v>4.0999999999999996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10.65</c:v>
                </c:pt>
                <c:pt idx="1">
                  <c:v>10.55</c:v>
                </c:pt>
                <c:pt idx="2">
                  <c:v>10.7</c:v>
                </c:pt>
                <c:pt idx="3">
                  <c:v>10.78</c:v>
                </c:pt>
                <c:pt idx="4">
                  <c:v>10.74</c:v>
                </c:pt>
              </c:numCache>
            </c:numRef>
          </c:val>
        </c:ser>
        <c:dLbls>
          <c:showLegendKey val="0"/>
          <c:showVal val="0"/>
          <c:showCatName val="0"/>
          <c:showSerName val="0"/>
          <c:showPercent val="0"/>
          <c:showBubbleSize val="0"/>
        </c:dLbls>
        <c:gapWidth val="250"/>
        <c:overlap val="100"/>
        <c:axId val="110312832"/>
        <c:axId val="110339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3.11</c:v>
                </c:pt>
                <c:pt idx="1">
                  <c:v>6.36</c:v>
                </c:pt>
                <c:pt idx="2">
                  <c:v>6.47</c:v>
                </c:pt>
                <c:pt idx="3">
                  <c:v>2.33</c:v>
                </c:pt>
                <c:pt idx="4">
                  <c:v>-3.83</c:v>
                </c:pt>
              </c:numCache>
            </c:numRef>
          </c:val>
          <c:smooth val="0"/>
        </c:ser>
        <c:dLbls>
          <c:showLegendKey val="0"/>
          <c:showVal val="0"/>
          <c:showCatName val="0"/>
          <c:showSerName val="0"/>
          <c:showPercent val="0"/>
          <c:showBubbleSize val="0"/>
        </c:dLbls>
        <c:marker val="1"/>
        <c:smooth val="0"/>
        <c:axId val="110312832"/>
        <c:axId val="110339584"/>
      </c:lineChart>
      <c:catAx>
        <c:axId val="11031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339584"/>
        <c:crosses val="autoZero"/>
        <c:auto val="1"/>
        <c:lblAlgn val="ctr"/>
        <c:lblOffset val="100"/>
        <c:tickLblSkip val="1"/>
        <c:tickMarkSkip val="1"/>
        <c:noMultiLvlLbl val="0"/>
      </c:catAx>
      <c:valAx>
        <c:axId val="11033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1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0.05</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公共施設整備基金特別会計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0.02</c:v>
                </c:pt>
                <c:pt idx="8">
                  <c:v>#N/A</c:v>
                </c:pt>
                <c:pt idx="9">
                  <c:v>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c:v>
                </c:pt>
                <c:pt idx="2">
                  <c:v>#N/A</c:v>
                </c:pt>
                <c:pt idx="3">
                  <c:v>0.52</c:v>
                </c:pt>
                <c:pt idx="4">
                  <c:v>#N/A</c:v>
                </c:pt>
                <c:pt idx="5">
                  <c:v>0.17</c:v>
                </c:pt>
                <c:pt idx="6">
                  <c:v>#N/A</c:v>
                </c:pt>
                <c:pt idx="7">
                  <c:v>0.19</c:v>
                </c:pt>
                <c:pt idx="8">
                  <c:v>#N/A</c:v>
                </c:pt>
                <c:pt idx="9">
                  <c:v>0.38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2.42</c:v>
                </c:pt>
                <c:pt idx="2">
                  <c:v>#N/A</c:v>
                </c:pt>
                <c:pt idx="3">
                  <c:v>2.2400000000000002</c:v>
                </c:pt>
                <c:pt idx="4">
                  <c:v>#N/A</c:v>
                </c:pt>
                <c:pt idx="5">
                  <c:v>2.1800000000000002</c:v>
                </c:pt>
                <c:pt idx="6">
                  <c:v>#N/A</c:v>
                </c:pt>
                <c:pt idx="7">
                  <c:v>0.79</c:v>
                </c:pt>
                <c:pt idx="8">
                  <c:v>#N/A</c:v>
                </c:pt>
                <c:pt idx="9">
                  <c:v>1.3</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0.01</c:v>
                </c:pt>
                <c:pt idx="2">
                  <c:v>#N/A</c:v>
                </c:pt>
                <c:pt idx="3">
                  <c:v>0.6</c:v>
                </c:pt>
                <c:pt idx="4">
                  <c:v>#N/A</c:v>
                </c:pt>
                <c:pt idx="5">
                  <c:v>0.32</c:v>
                </c:pt>
                <c:pt idx="6">
                  <c:v>#N/A</c:v>
                </c:pt>
                <c:pt idx="7">
                  <c:v>0.25</c:v>
                </c:pt>
                <c:pt idx="8">
                  <c:v>#N/A</c:v>
                </c:pt>
                <c:pt idx="9">
                  <c:v>2.23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5.89</c:v>
                </c:pt>
                <c:pt idx="2">
                  <c:v>#N/A</c:v>
                </c:pt>
                <c:pt idx="3">
                  <c:v>6.8</c:v>
                </c:pt>
                <c:pt idx="4">
                  <c:v>#N/A</c:v>
                </c:pt>
                <c:pt idx="5">
                  <c:v>8.33</c:v>
                </c:pt>
                <c:pt idx="6">
                  <c:v>#N/A</c:v>
                </c:pt>
                <c:pt idx="7">
                  <c:v>8.6</c:v>
                </c:pt>
                <c:pt idx="8">
                  <c:v>#N/A</c:v>
                </c:pt>
                <c:pt idx="9">
                  <c:v>4.09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13.25</c:v>
                </c:pt>
                <c:pt idx="2">
                  <c:v>#N/A</c:v>
                </c:pt>
                <c:pt idx="3">
                  <c:v>18.23</c:v>
                </c:pt>
                <c:pt idx="4">
                  <c:v>#N/A</c:v>
                </c:pt>
                <c:pt idx="5">
                  <c:v>19.18</c:v>
                </c:pt>
                <c:pt idx="6">
                  <c:v>#N/A</c:v>
                </c:pt>
                <c:pt idx="7">
                  <c:v>20.84</c:v>
                </c:pt>
                <c:pt idx="8">
                  <c:v>#N/A</c:v>
                </c:pt>
                <c:pt idx="9">
                  <c:v>21.23</c:v>
                </c:pt>
              </c:numCache>
            </c:numRef>
          </c:val>
        </c:ser>
        <c:dLbls>
          <c:showLegendKey val="0"/>
          <c:showVal val="0"/>
          <c:showCatName val="0"/>
          <c:showSerName val="0"/>
          <c:showPercent val="0"/>
          <c:showBubbleSize val="0"/>
        </c:dLbls>
        <c:gapWidth val="150"/>
        <c:overlap val="100"/>
        <c:axId val="110720128"/>
        <c:axId val="110721664"/>
      </c:barChart>
      <c:catAx>
        <c:axId val="11072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721664"/>
        <c:crosses val="autoZero"/>
        <c:auto val="1"/>
        <c:lblAlgn val="ctr"/>
        <c:lblOffset val="100"/>
        <c:tickLblSkip val="1"/>
        <c:tickMarkSkip val="1"/>
        <c:noMultiLvlLbl val="0"/>
      </c:catAx>
      <c:valAx>
        <c:axId val="11072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20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3581</c:v>
                </c:pt>
                <c:pt idx="5">
                  <c:v>3591</c:v>
                </c:pt>
                <c:pt idx="8">
                  <c:v>3598</c:v>
                </c:pt>
                <c:pt idx="11">
                  <c:v>3773</c:v>
                </c:pt>
                <c:pt idx="14">
                  <c:v>3460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384</c:v>
                </c:pt>
                <c:pt idx="3">
                  <c:v>400</c:v>
                </c:pt>
                <c:pt idx="6">
                  <c:v>442</c:v>
                </c:pt>
                <c:pt idx="9">
                  <c:v>493</c:v>
                </c:pt>
                <c:pt idx="12">
                  <c:v>643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4211</c:v>
                </c:pt>
                <c:pt idx="3">
                  <c:v>3943</c:v>
                </c:pt>
                <c:pt idx="6">
                  <c:v>3576</c:v>
                </c:pt>
                <c:pt idx="9">
                  <c:v>3201</c:v>
                </c:pt>
                <c:pt idx="12">
                  <c:v>2934</c:v>
                </c:pt>
              </c:numCache>
            </c:numRef>
          </c:val>
        </c:ser>
        <c:dLbls>
          <c:showLegendKey val="0"/>
          <c:showVal val="0"/>
          <c:showCatName val="0"/>
          <c:showSerName val="0"/>
          <c:showPercent val="0"/>
          <c:showBubbleSize val="0"/>
        </c:dLbls>
        <c:gapWidth val="100"/>
        <c:overlap val="100"/>
        <c:axId val="93415680"/>
        <c:axId val="93430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1014</c:v>
                </c:pt>
                <c:pt idx="2">
                  <c:v>#N/A</c:v>
                </c:pt>
                <c:pt idx="3">
                  <c:v>#N/A</c:v>
                </c:pt>
                <c:pt idx="4">
                  <c:v>752</c:v>
                </c:pt>
                <c:pt idx="5">
                  <c:v>#N/A</c:v>
                </c:pt>
                <c:pt idx="6">
                  <c:v>#N/A</c:v>
                </c:pt>
                <c:pt idx="7">
                  <c:v>420</c:v>
                </c:pt>
                <c:pt idx="8">
                  <c:v>#N/A</c:v>
                </c:pt>
                <c:pt idx="9">
                  <c:v>#N/A</c:v>
                </c:pt>
                <c:pt idx="10">
                  <c:v>-79</c:v>
                </c:pt>
                <c:pt idx="11">
                  <c:v>#N/A</c:v>
                </c:pt>
                <c:pt idx="12">
                  <c:v>#N/A</c:v>
                </c:pt>
                <c:pt idx="13">
                  <c:v>117</c:v>
                </c:pt>
                <c:pt idx="14">
                  <c:v>#N/A</c:v>
                </c:pt>
              </c:numCache>
            </c:numRef>
          </c:val>
          <c:smooth val="0"/>
        </c:ser>
        <c:dLbls>
          <c:showLegendKey val="0"/>
          <c:showVal val="0"/>
          <c:showCatName val="0"/>
          <c:showSerName val="0"/>
          <c:showPercent val="0"/>
          <c:showBubbleSize val="0"/>
        </c:dLbls>
        <c:marker val="1"/>
        <c:smooth val="0"/>
        <c:axId val="93415680"/>
        <c:axId val="93430144"/>
      </c:lineChart>
      <c:catAx>
        <c:axId val="9341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430144"/>
        <c:crosses val="autoZero"/>
        <c:auto val="1"/>
        <c:lblAlgn val="ctr"/>
        <c:lblOffset val="100"/>
        <c:tickLblSkip val="1"/>
        <c:tickMarkSkip val="1"/>
        <c:noMultiLvlLbl val="0"/>
      </c:catAx>
      <c:valAx>
        <c:axId val="9343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41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28986</c:v>
                </c:pt>
                <c:pt idx="5">
                  <c:v>29571</c:v>
                </c:pt>
                <c:pt idx="8">
                  <c:v>30514</c:v>
                </c:pt>
                <c:pt idx="11">
                  <c:v>32649</c:v>
                </c:pt>
                <c:pt idx="14">
                  <c:v>32842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9464</c:v>
                </c:pt>
                <c:pt idx="5">
                  <c:v>8528</c:v>
                </c:pt>
                <c:pt idx="8">
                  <c:v>6921</c:v>
                </c:pt>
                <c:pt idx="11">
                  <c:v>6271</c:v>
                </c:pt>
                <c:pt idx="14">
                  <c:v>5902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10007</c:v>
                </c:pt>
                <c:pt idx="5">
                  <c:v>10360</c:v>
                </c:pt>
                <c:pt idx="8">
                  <c:v>10683</c:v>
                </c:pt>
                <c:pt idx="11">
                  <c:v>12504</c:v>
                </c:pt>
                <c:pt idx="14">
                  <c:v>13734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626</c:v>
                </c:pt>
                <c:pt idx="3">
                  <c:v>367</c:v>
                </c:pt>
                <c:pt idx="6">
                  <c:v>2</c:v>
                </c:pt>
                <c:pt idx="9">
                  <c:v>3</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7929</c:v>
                </c:pt>
                <c:pt idx="3">
                  <c:v>7702</c:v>
                </c:pt>
                <c:pt idx="6">
                  <c:v>8627</c:v>
                </c:pt>
                <c:pt idx="9">
                  <c:v>8067</c:v>
                </c:pt>
                <c:pt idx="12">
                  <c:v>7679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6580</c:v>
                </c:pt>
                <c:pt idx="3">
                  <c:v>6378</c:v>
                </c:pt>
                <c:pt idx="6">
                  <c:v>6698</c:v>
                </c:pt>
                <c:pt idx="9">
                  <c:v>9897</c:v>
                </c:pt>
                <c:pt idx="12">
                  <c:v>10232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78</c:v>
                </c:pt>
                <c:pt idx="6">
                  <c:v>29</c:v>
                </c:pt>
                <c:pt idx="9">
                  <c:v>56</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23110</c:v>
                </c:pt>
                <c:pt idx="3">
                  <c:v>21363</c:v>
                </c:pt>
                <c:pt idx="6">
                  <c:v>20257</c:v>
                </c:pt>
                <c:pt idx="9">
                  <c:v>19426</c:v>
                </c:pt>
                <c:pt idx="12">
                  <c:v>19212</c:v>
                </c:pt>
              </c:numCache>
            </c:numRef>
          </c:val>
        </c:ser>
        <c:dLbls>
          <c:showLegendKey val="0"/>
          <c:showVal val="0"/>
          <c:showCatName val="0"/>
          <c:showSerName val="0"/>
          <c:showPercent val="0"/>
          <c:showBubbleSize val="0"/>
        </c:dLbls>
        <c:gapWidth val="100"/>
        <c:overlap val="100"/>
        <c:axId val="110662400"/>
        <c:axId val="110664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0662400"/>
        <c:axId val="110664320"/>
      </c:lineChart>
      <c:catAx>
        <c:axId val="11066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664320"/>
        <c:crosses val="autoZero"/>
        <c:auto val="1"/>
        <c:lblAlgn val="ctr"/>
        <c:lblOffset val="100"/>
        <c:tickLblSkip val="1"/>
        <c:tickMarkSkip val="1"/>
        <c:noMultiLvlLbl val="0"/>
      </c:catAx>
      <c:valAx>
        <c:axId val="11066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6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{B60C1FDD-0A64-4699-90E0-9D723B3DE681}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{6FF0AAC1-B0EC-4CEF-90CB-33106B95A579}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{584BFE83-819E-4A03-A009-314244830F67}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{F553E55A-2088-4C59-89AD-224A34F4B489}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{3650702E-81CE-4583-A5F2-BC58FE1C9861}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{6F70FF52-85FF-4F7C-B8EE-980EF1622238}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{97A0E4FD-4A5C-42CF-9585-C12A9BB76642}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{1E5BBD4E-C3A8-4EE1-8AF7-41E8CE07B3CE}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{CC9716D8-8BA6-480A-BB17-B2E6BF804E76}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{49CB5E32-B6C1-4D3C-9674-30B560805606}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1149824"/>
        <c:axId val="111151744"/>
      </c:scatterChart>
      <c:valAx>
        <c:axId val="1111498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151744"/>
        <c:crosses val="autoZero"/>
        <c:crossBetween val="midCat"/>
      </c:valAx>
      <c:valAx>
        <c:axId val="1111517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149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{03896509-CC57-4393-B4DA-515967369813}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{A1C2582D-D13C-4555-BC62-57FFFD3AF8CD}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{AC72D3D2-307C-4DC1-AEE6-92770DA346A2}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{4A7CFAC2-5912-484A-A899-8E1CE588924E}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{3DACBA0B-37CE-48F2-B17A-5FEDD791595D}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4.8</c:v>
                </c:pt>
                <c:pt idx="1">
                  <c:v>4.7</c:v>
                </c:pt>
                <c:pt idx="2">
                  <c:v>3.7</c:v>
                </c:pt>
                <c:pt idx="3">
                  <c:v>1.8</c:v>
                </c:pt>
                <c:pt idx="4">
                  <c:v>0.7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{E894F456-0521-4260-8AE9-F36050C5A810}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{650B166F-BAA2-49AF-920C-04FCC0908C3A}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{7CD45D01-0131-4B68-B4EB-5B386B15E7C9}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{06E3B644-5E1F-439B-9D8F-AC2FF03C814F}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{024A67A5-CC14-40F0-9170-59D830FACCB9}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7.2</c:v>
                </c:pt>
                <c:pt idx="1">
                  <c:v>6.4</c:v>
                </c:pt>
                <c:pt idx="2">
                  <c:v>5.4</c:v>
                </c:pt>
                <c:pt idx="3">
                  <c:v>4.4000000000000004</c:v>
                </c:pt>
                <c:pt idx="4">
                  <c:v>5.3</c:v>
                </c:pt>
              </c:numCache>
            </c:numRef>
          </c:xVal>
          <c:yVal>
            <c:numRef>
              <c:f>公会計指標分析・財政指標組合せ分析表!$K$77:$O$77</c:f>
              <c:numCache>
                <c:formatCode>#,##0.0;"▲ "#,##0.0</c:formatCode>
                <c:ptCount val="5"/>
                <c:pt idx="0">
                  <c:v>0</c:v>
                </c:pt>
                <c:pt idx="1">
                  <c:v>0</c:v>
                </c:pt>
                <c:pt idx="2">
                  <c:v>0</c:v>
                </c:pt>
                <c:pt idx="3">
                  <c:v>0</c:v>
                </c:pt>
                <c:pt idx="4">
                  <c:v>17.8</c:v>
                </c:pt>
              </c:numCache>
            </c:numRef>
          </c:yVal>
          <c:smooth val="0"/>
        </c:ser>
        <c:dLbls>
          <c:showLegendKey val="0"/>
          <c:showVal val="0"/>
          <c:showCatName val="0"/>
          <c:showSerName val="0"/>
          <c:showPercent val="0"/>
          <c:showBubbleSize val="0"/>
        </c:dLbls>
        <c:axId val="111218688"/>
        <c:axId val="111220608"/>
      </c:scatterChart>
      <c:valAx>
        <c:axId val="111218688"/>
        <c:scaling>
          <c:orientation val="minMax"/>
          <c:max val="7.5"/>
          <c:min val="4.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220608"/>
        <c:crosses val="autoZero"/>
        <c:crossBetween val="midCat"/>
      </c:valAx>
      <c:valAx>
        <c:axId val="111220608"/>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218688"/>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例年借入額が多額となる臨時財政対策債については、償還期間を地方交付税措置される「３０年償還」より短縮し、「１０年償還」としているため単年度の元利償還金が大きくなっている。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は、一般会計等の元利償還金は減少したものの下水道事業等に係る準元利償還金は増え、またそれらに係る基準財政需要額算入額が減少したことなどにより、単年度の比率は前年度より上昇したが、３年平均では</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0.7%</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に改善した。</a:t>
          </a: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年度は、将来負担額において、病院事業債の償還に充てる繰出見込額が増加したものの、一般会計等の地方債現在高や退職手当負担見込額は減少し、逆に基金など充当可能財源が増加したことにより、平成</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年度に比較して黒字の比率が</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5.5</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ポイント増加した。なお、将来負担比率がないことは平成</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年度から変わりない。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120,944
119,900
53.15
38,726,921
37,555,290
916,804
22,376,840
18,263,422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120,944
119,900
53.15
38,726,921
37,555,290
916,804
22,376,840
18,263,422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120,944
119,900
53.15
38,726,921
37,555,290
916,804
22,376,840
18,263,422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120,944
119,900
53.15
38,726,921
37,555,290
916,804
22,376,840
18,263,422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年度は単年度としては、基準財政需要額が人口減少等特別対策事業費の追加などで増額となったが、基準財政収入額も消費税率の引上げに伴う地方消費税交付金が増額となったため、前年度と同率の</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0.81</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ヵ年平均も同率の</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0.80</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となった。今後も市税収入のみならず、収入の確保に努め財政基盤の強化を図ることが必要である。</a:t>
          </a: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8" name="直線コネクタ 67"/>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147108</xdr:rowOff>
    </xdr:to>
    <xdr:cxnSp macro="">
      <xdr:nvCxnSpPr>
        <xdr:cNvPr id="71" name="直線コネクタ 70"/>
        <xdr:cNvCxnSpPr/>
      </xdr:nvCxnSpPr>
      <xdr:spPr>
        <a:xfrm flipV="1">
          <a:off x="3225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3" name="テキスト ボックス 72"/>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147108</xdr:rowOff>
    </xdr:to>
    <xdr:cxnSp macro="">
      <xdr:nvCxnSpPr>
        <xdr:cNvPr id="74" name="直線コネクタ 73"/>
        <xdr:cNvCxnSpPr/>
      </xdr:nvCxnSpPr>
      <xdr:spPr>
        <a:xfrm>
          <a:off x="2336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127000</xdr:rowOff>
    </xdr:to>
    <xdr:cxnSp macro="">
      <xdr:nvCxnSpPr>
        <xdr:cNvPr id="77" name="直線コネクタ 76"/>
        <xdr:cNvCxnSpPr/>
      </xdr:nvCxnSpPr>
      <xdr:spPr>
        <a:xfrm>
          <a:off x="1447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80" name="フローチャート : 判断 79"/>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71560</xdr:rowOff>
    </xdr:from>
    <xdr:ext cx="762000" cy="259045"/>
    <xdr:sp macro="" textlink="">
      <xdr:nvSpPr>
        <xdr:cNvPr id="81" name="テキスト ボックス 80"/>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96308</xdr:rowOff>
    </xdr:from>
    <xdr:to>
      <xdr:col>4</xdr:col>
      <xdr:colOff>533400</xdr:colOff>
      <xdr:row>41</xdr:row>
      <xdr:rowOff>26458</xdr:rowOff>
    </xdr:to>
    <xdr:sp macro="" textlink="">
      <xdr:nvSpPr>
        <xdr:cNvPr id="91" name="円/楕円 90"/>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36635</xdr:rowOff>
    </xdr:from>
    <xdr:ext cx="762000" cy="259045"/>
    <xdr:sp macro="" textlink="">
      <xdr:nvSpPr>
        <xdr:cNvPr id="92" name="テキスト ボックス 91"/>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4" name="テキスト ボックス 93"/>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6" name="テキスト ボックス 95"/>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年度は歳入（経常一般財源＋臨時財政対策債）は、個人市民税や地方消費税交付金が増えたものの、特別土地保有税が減となり、また臨時財政対策債の借入額を調整したことなどにより減少した。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一方、歳出（経常経費充当一般財源）は、昨年度に続き公債費は減少したものの、社会保障関係費や物件費の増、また繰出金の増などにより増加した。その結果、経常収支比率は、昨年度より</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ポイント上昇しており、引き続き経常経費の縮減を念頭に置いた手堅い財政運営が必要である。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83312</xdr:rowOff>
    </xdr:from>
    <xdr:to>
      <xdr:col>7</xdr:col>
      <xdr:colOff>152400</xdr:colOff>
      <xdr:row>61</xdr:row>
      <xdr:rowOff>3556</xdr:rowOff>
    </xdr:to>
    <xdr:cxnSp macro="">
      <xdr:nvCxnSpPr>
        <xdr:cNvPr id="129" name="直線コネクタ 128"/>
        <xdr:cNvCxnSpPr/>
      </xdr:nvCxnSpPr>
      <xdr:spPr>
        <a:xfrm>
          <a:off x="4114800" y="1037031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30"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64008</xdr:rowOff>
    </xdr:from>
    <xdr:to>
      <xdr:col>6</xdr:col>
      <xdr:colOff>0</xdr:colOff>
      <xdr:row>60</xdr:row>
      <xdr:rowOff>83312</xdr:rowOff>
    </xdr:to>
    <xdr:cxnSp macro="">
      <xdr:nvCxnSpPr>
        <xdr:cNvPr id="132" name="直線コネクタ 131"/>
        <xdr:cNvCxnSpPr/>
      </xdr:nvCxnSpPr>
      <xdr:spPr>
        <a:xfrm>
          <a:off x="3225800" y="103510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121666</xdr:rowOff>
    </xdr:from>
    <xdr:to>
      <xdr:col>6</xdr:col>
      <xdr:colOff>50800</xdr:colOff>
      <xdr:row>62</xdr:row>
      <xdr:rowOff>51816</xdr:rowOff>
    </xdr:to>
    <xdr:sp macro="" textlink="">
      <xdr:nvSpPr>
        <xdr:cNvPr id="133" name="フローチャート : 判断 132"/>
        <xdr:cNvSpPr/>
      </xdr:nvSpPr>
      <xdr:spPr>
        <a:xfrm>
          <a:off x="4064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36593</xdr:rowOff>
    </xdr:from>
    <xdr:ext cx="736600" cy="259045"/>
    <xdr:sp macro="" textlink="">
      <xdr:nvSpPr>
        <xdr:cNvPr id="134" name="テキスト ボックス 133"/>
        <xdr:cNvSpPr txBox="1"/>
      </xdr:nvSpPr>
      <xdr:spPr>
        <a:xfrm>
          <a:off x="3733800" y="1066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64008</xdr:rowOff>
    </xdr:from>
    <xdr:to>
      <xdr:col>4</xdr:col>
      <xdr:colOff>482600</xdr:colOff>
      <xdr:row>61</xdr:row>
      <xdr:rowOff>56642</xdr:rowOff>
    </xdr:to>
    <xdr:cxnSp macro="">
      <xdr:nvCxnSpPr>
        <xdr:cNvPr id="135" name="直線コネクタ 134"/>
        <xdr:cNvCxnSpPr/>
      </xdr:nvCxnSpPr>
      <xdr:spPr>
        <a:xfrm flipV="1">
          <a:off x="2336800" y="1035100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39624</xdr:rowOff>
    </xdr:from>
    <xdr:to>
      <xdr:col>4</xdr:col>
      <xdr:colOff>533400</xdr:colOff>
      <xdr:row>61</xdr:row>
      <xdr:rowOff>141224</xdr:rowOff>
    </xdr:to>
    <xdr:sp macro="" textlink="">
      <xdr:nvSpPr>
        <xdr:cNvPr id="136" name="フローチャート : 判断 135"/>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126001</xdr:rowOff>
    </xdr:from>
    <xdr:ext cx="762000" cy="259045"/>
    <xdr:sp macro="" textlink="">
      <xdr:nvSpPr>
        <xdr:cNvPr id="137" name="テキスト ボックス 136"/>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56642</xdr:rowOff>
    </xdr:from>
    <xdr:to>
      <xdr:col>3</xdr:col>
      <xdr:colOff>279400</xdr:colOff>
      <xdr:row>62</xdr:row>
      <xdr:rowOff>39624</xdr:rowOff>
    </xdr:to>
    <xdr:cxnSp macro="">
      <xdr:nvCxnSpPr>
        <xdr:cNvPr id="138" name="直線コネクタ 137"/>
        <xdr:cNvCxnSpPr/>
      </xdr:nvCxnSpPr>
      <xdr:spPr>
        <a:xfrm flipV="1">
          <a:off x="1447800" y="1051509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102362</xdr:rowOff>
    </xdr:from>
    <xdr:to>
      <xdr:col>3</xdr:col>
      <xdr:colOff>330200</xdr:colOff>
      <xdr:row>62</xdr:row>
      <xdr:rowOff>32512</xdr:rowOff>
    </xdr:to>
    <xdr:sp macro="" textlink="">
      <xdr:nvSpPr>
        <xdr:cNvPr id="139" name="フローチャート : 判断 138"/>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17289</xdr:rowOff>
    </xdr:from>
    <xdr:ext cx="762000" cy="259045"/>
    <xdr:sp macro="" textlink="">
      <xdr:nvSpPr>
        <xdr:cNvPr id="140" name="テキスト ボックス 139"/>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145796</xdr:rowOff>
    </xdr:from>
    <xdr:to>
      <xdr:col>2</xdr:col>
      <xdr:colOff>127000</xdr:colOff>
      <xdr:row>62</xdr:row>
      <xdr:rowOff>75946</xdr:rowOff>
    </xdr:to>
    <xdr:sp macro="" textlink="">
      <xdr:nvSpPr>
        <xdr:cNvPr id="141" name="フローチャート : 判断 140"/>
        <xdr:cNvSpPr/>
      </xdr:nvSpPr>
      <xdr:spPr>
        <a:xfrm>
          <a:off x="1397000" y="1060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86123</xdr:rowOff>
    </xdr:from>
    <xdr:ext cx="762000" cy="259045"/>
    <xdr:sp macro="" textlink="">
      <xdr:nvSpPr>
        <xdr:cNvPr id="142" name="テキスト ボックス 141"/>
        <xdr:cNvSpPr txBox="1"/>
      </xdr:nvSpPr>
      <xdr:spPr>
        <a:xfrm>
          <a:off x="1066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124206</xdr:rowOff>
    </xdr:from>
    <xdr:to>
      <xdr:col>7</xdr:col>
      <xdr:colOff>203200</xdr:colOff>
      <xdr:row>61</xdr:row>
      <xdr:rowOff>54356</xdr:rowOff>
    </xdr:to>
    <xdr:sp macro="" textlink="">
      <xdr:nvSpPr>
        <xdr:cNvPr id="148" name="円/楕円 147"/>
        <xdr:cNvSpPr/>
      </xdr:nvSpPr>
      <xdr:spPr>
        <a:xfrm>
          <a:off x="49022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140733</xdr:rowOff>
    </xdr:from>
    <xdr:ext cx="762000" cy="259045"/>
    <xdr:sp macro="" textlink="">
      <xdr:nvSpPr>
        <xdr:cNvPr id="149" name="財政構造の弾力性該当値テキスト"/>
        <xdr:cNvSpPr txBox="1"/>
      </xdr:nvSpPr>
      <xdr:spPr>
        <a:xfrm>
          <a:off x="50419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32512</xdr:rowOff>
    </xdr:from>
    <xdr:to>
      <xdr:col>6</xdr:col>
      <xdr:colOff>50800</xdr:colOff>
      <xdr:row>60</xdr:row>
      <xdr:rowOff>134112</xdr:rowOff>
    </xdr:to>
    <xdr:sp macro="" textlink="">
      <xdr:nvSpPr>
        <xdr:cNvPr id="150" name="円/楕円 149"/>
        <xdr:cNvSpPr/>
      </xdr:nvSpPr>
      <xdr:spPr>
        <a:xfrm>
          <a:off x="4064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144289</xdr:rowOff>
    </xdr:from>
    <xdr:ext cx="736600" cy="259045"/>
    <xdr:sp macro="" textlink="">
      <xdr:nvSpPr>
        <xdr:cNvPr id="151" name="テキスト ボックス 150"/>
        <xdr:cNvSpPr txBox="1"/>
      </xdr:nvSpPr>
      <xdr:spPr>
        <a:xfrm>
          <a:off x="3733800" y="100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13208</xdr:rowOff>
    </xdr:from>
    <xdr:to>
      <xdr:col>4</xdr:col>
      <xdr:colOff>533400</xdr:colOff>
      <xdr:row>60</xdr:row>
      <xdr:rowOff>114808</xdr:rowOff>
    </xdr:to>
    <xdr:sp macro="" textlink="">
      <xdr:nvSpPr>
        <xdr:cNvPr id="152" name="円/楕円 151"/>
        <xdr:cNvSpPr/>
      </xdr:nvSpPr>
      <xdr:spPr>
        <a:xfrm>
          <a:off x="3175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124985</xdr:rowOff>
    </xdr:from>
    <xdr:ext cx="762000" cy="259045"/>
    <xdr:sp macro="" textlink="">
      <xdr:nvSpPr>
        <xdr:cNvPr id="153" name="テキスト ボックス 152"/>
        <xdr:cNvSpPr txBox="1"/>
      </xdr:nvSpPr>
      <xdr:spPr>
        <a:xfrm>
          <a:off x="2844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5842</xdr:rowOff>
    </xdr:from>
    <xdr:to>
      <xdr:col>3</xdr:col>
      <xdr:colOff>330200</xdr:colOff>
      <xdr:row>61</xdr:row>
      <xdr:rowOff>107442</xdr:rowOff>
    </xdr:to>
    <xdr:sp macro="" textlink="">
      <xdr:nvSpPr>
        <xdr:cNvPr id="154" name="円/楕円 153"/>
        <xdr:cNvSpPr/>
      </xdr:nvSpPr>
      <xdr:spPr>
        <a:xfrm>
          <a:off x="2286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117619</xdr:rowOff>
    </xdr:from>
    <xdr:ext cx="762000" cy="259045"/>
    <xdr:sp macro="" textlink="">
      <xdr:nvSpPr>
        <xdr:cNvPr id="155" name="テキスト ボックス 154"/>
        <xdr:cNvSpPr txBox="1"/>
      </xdr:nvSpPr>
      <xdr:spPr>
        <a:xfrm>
          <a:off x="1955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56" name="円/楕円 155"/>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57" name="テキスト ボックス 156"/>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[117,558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南北に細長い地勢的要因による各種施設数の多さに起因する人件費や施設の維持管理費用をはじめとする物件費の割合が高く、例年、類似団体平均を上回っている。引き続き、組織機構の見直し、定員適正化計画に則った適正な職員配置による人件費の抑制や、事務事業の見直し、</a:t>
          </a:r>
          <a:r>
            <a:rPr kumimoji="0" lang="ja-JP" altLang="en-US" sz="1300" b="0" i="0" u="none" strike="noStrike" kern="0" cap="none" spc="0" normalizeH="0" baseline="0" noProof="0" smtClean="0">
              <a:ln>
                <a:noFill/>
              </a:ln>
              <a:solidFill>
                <a:schemeClr val="tx1"/>
              </a:solidFill>
              <a:effectLst/>
              <a:uLnTx/>
              <a:uFillTx/>
              <a:latin typeface="+mn-lt"/>
              <a:ea typeface="+mn-ea"/>
              <a:cs typeface="+mn-cs"/>
            </a:rPr>
            <a:t>民間活力の</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さらなる</a:t>
          </a:r>
          <a:r>
            <a:rPr kumimoji="0" lang="ja-JP" altLang="ja-JP" sz="1300" b="0" i="0" u="none" strike="noStrike" kern="0" cap="none" spc="0" normalizeH="0" baseline="0" noProof="0">
              <a:ln>
                <a:noFill/>
              </a:ln>
              <a:solidFill>
                <a:schemeClr val="tx1"/>
              </a:solidFill>
              <a:effectLst/>
              <a:uLnTx/>
              <a:uFillTx/>
              <a:latin typeface="+mn-lt"/>
              <a:ea typeface="+mn-ea"/>
              <a:cs typeface="+mn-cs"/>
            </a:rPr>
            <a:t>導入</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等により物件費の抑制を図る必要がある。</a:t>
          </a:r>
        </a:p>
        <a:p>
          <a:endParaRPr kumimoji="1" lang="ja-JP" altLang="en-US" sz="1300">
            <a:solidFill>
              <a:schemeClr val="tx1"/>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148231</xdr:rowOff>
    </xdr:from>
    <xdr:to>
      <xdr:col>7</xdr:col>
      <xdr:colOff>152400</xdr:colOff>
      <xdr:row>87</xdr:row>
      <xdr:rowOff>41912</xdr:rowOff>
    </xdr:to>
    <xdr:cxnSp macro="">
      <xdr:nvCxnSpPr>
        <xdr:cNvPr id="192" name="直線コネクタ 191"/>
        <xdr:cNvCxnSpPr/>
      </xdr:nvCxnSpPr>
      <xdr:spPr>
        <a:xfrm>
          <a:off x="4114800" y="14892931"/>
          <a:ext cx="838200" cy="6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127317</xdr:rowOff>
    </xdr:from>
    <xdr:ext cx="762000" cy="259045"/>
    <xdr:sp macro="" textlink="">
      <xdr:nvSpPr>
        <xdr:cNvPr id="193" name="人件費・物件費等の状況平均値テキスト"/>
        <xdr:cNvSpPr txBox="1"/>
      </xdr:nvSpPr>
      <xdr:spPr>
        <a:xfrm>
          <a:off x="5041900" y="1452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66753</xdr:rowOff>
    </xdr:from>
    <xdr:to>
      <xdr:col>6</xdr:col>
      <xdr:colOff>0</xdr:colOff>
      <xdr:row>86</xdr:row>
      <xdr:rowOff>148231</xdr:rowOff>
    </xdr:to>
    <xdr:cxnSp macro="">
      <xdr:nvCxnSpPr>
        <xdr:cNvPr id="195" name="直線コネクタ 194"/>
        <xdr:cNvCxnSpPr/>
      </xdr:nvCxnSpPr>
      <xdr:spPr>
        <a:xfrm>
          <a:off x="3225800" y="14811453"/>
          <a:ext cx="889000" cy="8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62911</xdr:rowOff>
    </xdr:from>
    <xdr:to>
      <xdr:col>6</xdr:col>
      <xdr:colOff>50800</xdr:colOff>
      <xdr:row>85</xdr:row>
      <xdr:rowOff>164511</xdr:rowOff>
    </xdr:to>
    <xdr:sp macro="" textlink="">
      <xdr:nvSpPr>
        <xdr:cNvPr id="196" name="フローチャート : 判断 195"/>
        <xdr:cNvSpPr/>
      </xdr:nvSpPr>
      <xdr:spPr>
        <a:xfrm>
          <a:off x="4064000" y="146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3238</xdr:rowOff>
    </xdr:from>
    <xdr:ext cx="736600" cy="259045"/>
    <xdr:sp macro="" textlink="">
      <xdr:nvSpPr>
        <xdr:cNvPr id="197" name="テキスト ボックス 196"/>
        <xdr:cNvSpPr txBox="1"/>
      </xdr:nvSpPr>
      <xdr:spPr>
        <a:xfrm>
          <a:off x="3733800" y="14405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104,076</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66753</xdr:rowOff>
    </xdr:from>
    <xdr:to>
      <xdr:col>4</xdr:col>
      <xdr:colOff>482600</xdr:colOff>
      <xdr:row>86</xdr:row>
      <xdr:rowOff>72623</xdr:rowOff>
    </xdr:to>
    <xdr:cxnSp macro="">
      <xdr:nvCxnSpPr>
        <xdr:cNvPr id="198" name="直線コネクタ 197"/>
        <xdr:cNvCxnSpPr/>
      </xdr:nvCxnSpPr>
      <xdr:spPr>
        <a:xfrm flipV="1">
          <a:off x="2336800" y="14811453"/>
          <a:ext cx="889000" cy="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153285</xdr:rowOff>
    </xdr:from>
    <xdr:to>
      <xdr:col>4</xdr:col>
      <xdr:colOff>533400</xdr:colOff>
      <xdr:row>85</xdr:row>
      <xdr:rowOff>83435</xdr:rowOff>
    </xdr:to>
    <xdr:sp macro="" textlink="">
      <xdr:nvSpPr>
        <xdr:cNvPr id="199" name="フローチャート : 判断 198"/>
        <xdr:cNvSpPr/>
      </xdr:nvSpPr>
      <xdr:spPr>
        <a:xfrm>
          <a:off x="3175000" y="14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93612</xdr:rowOff>
    </xdr:from>
    <xdr:ext cx="762000" cy="259045"/>
    <xdr:sp macro="" textlink="">
      <xdr:nvSpPr>
        <xdr:cNvPr id="200" name="テキスト ボックス 199"/>
        <xdr:cNvSpPr txBox="1"/>
      </xdr:nvSpPr>
      <xdr:spPr>
        <a:xfrm>
          <a:off x="2844800" y="1432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100,044</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72623</xdr:rowOff>
    </xdr:from>
    <xdr:to>
      <xdr:col>3</xdr:col>
      <xdr:colOff>279400</xdr:colOff>
      <xdr:row>86</xdr:row>
      <xdr:rowOff>87061</xdr:rowOff>
    </xdr:to>
    <xdr:cxnSp macro="">
      <xdr:nvCxnSpPr>
        <xdr:cNvPr id="201" name="直線コネクタ 200"/>
        <xdr:cNvCxnSpPr/>
      </xdr:nvCxnSpPr>
      <xdr:spPr>
        <a:xfrm flipV="1">
          <a:off x="1447800" y="14817323"/>
          <a:ext cx="889000" cy="1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5341</xdr:rowOff>
    </xdr:from>
    <xdr:to>
      <xdr:col>3</xdr:col>
      <xdr:colOff>330200</xdr:colOff>
      <xdr:row>85</xdr:row>
      <xdr:rowOff>106941</xdr:rowOff>
    </xdr:to>
    <xdr:sp macro="" textlink="">
      <xdr:nvSpPr>
        <xdr:cNvPr id="202" name="フローチャート : 判断 201"/>
        <xdr:cNvSpPr/>
      </xdr:nvSpPr>
      <xdr:spPr>
        <a:xfrm>
          <a:off x="2286000" y="1457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117118</xdr:rowOff>
    </xdr:from>
    <xdr:ext cx="762000" cy="259045"/>
    <xdr:sp macro="" textlink="">
      <xdr:nvSpPr>
        <xdr:cNvPr id="203" name="テキスト ボックス 202"/>
        <xdr:cNvSpPr txBox="1"/>
      </xdr:nvSpPr>
      <xdr:spPr>
        <a:xfrm>
          <a:off x="1955800" y="143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101,213</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35223</xdr:rowOff>
    </xdr:from>
    <xdr:to>
      <xdr:col>2</xdr:col>
      <xdr:colOff>127000</xdr:colOff>
      <xdr:row>85</xdr:row>
      <xdr:rowOff>136823</xdr:rowOff>
    </xdr:to>
    <xdr:sp macro="" textlink="">
      <xdr:nvSpPr>
        <xdr:cNvPr id="204" name="フローチャート : 判断 203"/>
        <xdr:cNvSpPr/>
      </xdr:nvSpPr>
      <xdr:spPr>
        <a:xfrm>
          <a:off x="1397000" y="146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147000</xdr:rowOff>
    </xdr:from>
    <xdr:ext cx="762000" cy="259045"/>
    <xdr:sp macro="" textlink="">
      <xdr:nvSpPr>
        <xdr:cNvPr id="205" name="テキスト ボックス 204"/>
        <xdr:cNvSpPr txBox="1"/>
      </xdr:nvSpPr>
      <xdr:spPr>
        <a:xfrm>
          <a:off x="1066800" y="1437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162562</xdr:rowOff>
    </xdr:from>
    <xdr:to>
      <xdr:col>7</xdr:col>
      <xdr:colOff>203200</xdr:colOff>
      <xdr:row>87</xdr:row>
      <xdr:rowOff>92712</xdr:rowOff>
    </xdr:to>
    <xdr:sp macro="" textlink="">
      <xdr:nvSpPr>
        <xdr:cNvPr id="211" name="円/楕円 210"/>
        <xdr:cNvSpPr/>
      </xdr:nvSpPr>
      <xdr:spPr>
        <a:xfrm>
          <a:off x="4902200" y="149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134639</xdr:rowOff>
    </xdr:from>
    <xdr:ext cx="762000" cy="259045"/>
    <xdr:sp macro="" textlink="">
      <xdr:nvSpPr>
        <xdr:cNvPr id="212" name="人件費・物件費等の状況該当値テキスト"/>
        <xdr:cNvSpPr txBox="1"/>
      </xdr:nvSpPr>
      <xdr:spPr>
        <a:xfrm>
          <a:off x="5041900" y="1487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117,558</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97431</xdr:rowOff>
    </xdr:from>
    <xdr:to>
      <xdr:col>6</xdr:col>
      <xdr:colOff>50800</xdr:colOff>
      <xdr:row>87</xdr:row>
      <xdr:rowOff>27581</xdr:rowOff>
    </xdr:to>
    <xdr:sp macro="" textlink="">
      <xdr:nvSpPr>
        <xdr:cNvPr id="213" name="円/楕円 212"/>
        <xdr:cNvSpPr/>
      </xdr:nvSpPr>
      <xdr:spPr>
        <a:xfrm>
          <a:off x="4064000" y="148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12358</xdr:rowOff>
    </xdr:from>
    <xdr:ext cx="736600" cy="259045"/>
    <xdr:sp macro="" textlink="">
      <xdr:nvSpPr>
        <xdr:cNvPr id="214" name="テキスト ボックス 213"/>
        <xdr:cNvSpPr txBox="1"/>
      </xdr:nvSpPr>
      <xdr:spPr>
        <a:xfrm>
          <a:off x="3733800" y="1492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114,319</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15953</xdr:rowOff>
    </xdr:from>
    <xdr:to>
      <xdr:col>4</xdr:col>
      <xdr:colOff>533400</xdr:colOff>
      <xdr:row>86</xdr:row>
      <xdr:rowOff>117553</xdr:rowOff>
    </xdr:to>
    <xdr:sp macro="" textlink="">
      <xdr:nvSpPr>
        <xdr:cNvPr id="215" name="円/楕円 214"/>
        <xdr:cNvSpPr/>
      </xdr:nvSpPr>
      <xdr:spPr>
        <a:xfrm>
          <a:off x="3175000" y="1476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102330</xdr:rowOff>
    </xdr:from>
    <xdr:ext cx="762000" cy="259045"/>
    <xdr:sp macro="" textlink="">
      <xdr:nvSpPr>
        <xdr:cNvPr id="216" name="テキスト ボックス 215"/>
        <xdr:cNvSpPr txBox="1"/>
      </xdr:nvSpPr>
      <xdr:spPr>
        <a:xfrm>
          <a:off x="2844800" y="1484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110,267</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21823</xdr:rowOff>
    </xdr:from>
    <xdr:to>
      <xdr:col>3</xdr:col>
      <xdr:colOff>330200</xdr:colOff>
      <xdr:row>86</xdr:row>
      <xdr:rowOff>123423</xdr:rowOff>
    </xdr:to>
    <xdr:sp macro="" textlink="">
      <xdr:nvSpPr>
        <xdr:cNvPr id="217" name="円/楕円 216"/>
        <xdr:cNvSpPr/>
      </xdr:nvSpPr>
      <xdr:spPr>
        <a:xfrm>
          <a:off x="2286000" y="147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108200</xdr:rowOff>
    </xdr:from>
    <xdr:ext cx="762000" cy="259045"/>
    <xdr:sp macro="" textlink="">
      <xdr:nvSpPr>
        <xdr:cNvPr id="218" name="テキスト ボックス 217"/>
        <xdr:cNvSpPr txBox="1"/>
      </xdr:nvSpPr>
      <xdr:spPr>
        <a:xfrm>
          <a:off x="1955800" y="1485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110,559</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36261</xdr:rowOff>
    </xdr:from>
    <xdr:to>
      <xdr:col>2</xdr:col>
      <xdr:colOff>127000</xdr:colOff>
      <xdr:row>86</xdr:row>
      <xdr:rowOff>137861</xdr:rowOff>
    </xdr:to>
    <xdr:sp macro="" textlink="">
      <xdr:nvSpPr>
        <xdr:cNvPr id="219" name="円/楕円 218"/>
        <xdr:cNvSpPr/>
      </xdr:nvSpPr>
      <xdr:spPr>
        <a:xfrm>
          <a:off x="1397000" y="1478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122638</xdr:rowOff>
    </xdr:from>
    <xdr:ext cx="762000" cy="259045"/>
    <xdr:sp macro="" textlink="">
      <xdr:nvSpPr>
        <xdr:cNvPr id="220" name="テキスト ボックス 219"/>
        <xdr:cNvSpPr txBox="1"/>
      </xdr:nvSpPr>
      <xdr:spPr>
        <a:xfrm>
          <a:off x="1066800" y="1486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２８年４月１日現在のラスパイレス指数は１０１．０となったが、これは、人事評価制度等を活用した積極的な若手の登用や、継続して職員の新規採用を行っていることによるもので、今後においても給与体系や諸手当の見直しを進めつつ、引き続き適正な人事配置と行政効率の高い組織づくりを進めていく必要がある。</a:t>
          </a:r>
        </a:p>
        <a:p>
          <a:endParaRPr kumimoji="1" lang="ja-JP" altLang="en-US" sz="1300">
            <a:solidFill>
              <a:schemeClr val="tx1"/>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85</xdr:row>
      <xdr:rowOff>112184</xdr:rowOff>
    </xdr:to>
    <xdr:cxnSp macro="">
      <xdr:nvCxnSpPr>
        <xdr:cNvPr id="254" name="直線コネクタ 253"/>
        <xdr:cNvCxnSpPr/>
      </xdr:nvCxnSpPr>
      <xdr:spPr>
        <a:xfrm>
          <a:off x="16179800" y="1461304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5"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85</xdr:row>
      <xdr:rowOff>39793</xdr:rowOff>
    </xdr:to>
    <xdr:cxnSp macro="">
      <xdr:nvCxnSpPr>
        <xdr:cNvPr id="257" name="直線コネクタ 256"/>
        <xdr:cNvCxnSpPr/>
      </xdr:nvCxnSpPr>
      <xdr:spPr>
        <a:xfrm>
          <a:off x="15290800" y="145969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136313</xdr:rowOff>
    </xdr:from>
    <xdr:to>
      <xdr:col>23</xdr:col>
      <xdr:colOff>457200</xdr:colOff>
      <xdr:row>85</xdr:row>
      <xdr:rowOff>66463</xdr:rowOff>
    </xdr:to>
    <xdr:sp macro="" textlink="">
      <xdr:nvSpPr>
        <xdr:cNvPr id="258" name="フローチャート : 判断 257"/>
        <xdr:cNvSpPr/>
      </xdr:nvSpPr>
      <xdr:spPr>
        <a:xfrm>
          <a:off x="16129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59" name="テキスト ボックス 258"/>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89</xdr:row>
      <xdr:rowOff>85937</xdr:rowOff>
    </xdr:to>
    <xdr:cxnSp macro="">
      <xdr:nvCxnSpPr>
        <xdr:cNvPr id="260" name="直線コネクタ 259"/>
        <xdr:cNvCxnSpPr/>
      </xdr:nvCxnSpPr>
      <xdr:spPr>
        <a:xfrm flipV="1">
          <a:off x="14401800" y="14596957"/>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136313</xdr:rowOff>
    </xdr:from>
    <xdr:to>
      <xdr:col>22</xdr:col>
      <xdr:colOff>254000</xdr:colOff>
      <xdr:row>85</xdr:row>
      <xdr:rowOff>66463</xdr:rowOff>
    </xdr:to>
    <xdr:sp macro="" textlink="">
      <xdr:nvSpPr>
        <xdr:cNvPr id="261" name="フローチャート : 判断 260"/>
        <xdr:cNvSpPr/>
      </xdr:nvSpPr>
      <xdr:spPr>
        <a:xfrm>
          <a:off x="15240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76640</xdr:rowOff>
    </xdr:from>
    <xdr:ext cx="762000" cy="259045"/>
    <xdr:sp macro="" textlink="">
      <xdr:nvSpPr>
        <xdr:cNvPr id="262" name="テキスト ボックス 261"/>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61807</xdr:rowOff>
    </xdr:from>
    <xdr:to>
      <xdr:col>21</xdr:col>
      <xdr:colOff>0</xdr:colOff>
      <xdr:row>89</xdr:row>
      <xdr:rowOff>85937</xdr:rowOff>
    </xdr:to>
    <xdr:cxnSp macro="">
      <xdr:nvCxnSpPr>
        <xdr:cNvPr id="263" name="直線コネクタ 262"/>
        <xdr:cNvCxnSpPr/>
      </xdr:nvCxnSpPr>
      <xdr:spPr>
        <a:xfrm>
          <a:off x="13512800" y="153208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93980</xdr:rowOff>
    </xdr:from>
    <xdr:to>
      <xdr:col>21</xdr:col>
      <xdr:colOff>50800</xdr:colOff>
      <xdr:row>89</xdr:row>
      <xdr:rowOff>24130</xdr:rowOff>
    </xdr:to>
    <xdr:sp macro="" textlink="">
      <xdr:nvSpPr>
        <xdr:cNvPr id="264" name="フローチャート : 判断 263"/>
        <xdr:cNvSpPr/>
      </xdr:nvSpPr>
      <xdr:spPr>
        <a:xfrm>
          <a:off x="14351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34307</xdr:rowOff>
    </xdr:from>
    <xdr:ext cx="762000" cy="259045"/>
    <xdr:sp macro="" textlink="">
      <xdr:nvSpPr>
        <xdr:cNvPr id="265" name="テキスト ボックス 264"/>
        <xdr:cNvSpPr txBox="1"/>
      </xdr:nvSpPr>
      <xdr:spPr>
        <a:xfrm>
          <a:off x="14020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66" name="フローチャート : 判断 265"/>
        <xdr:cNvSpPr/>
      </xdr:nvSpPr>
      <xdr:spPr>
        <a:xfrm>
          <a:off x="13462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34307</xdr:rowOff>
    </xdr:from>
    <xdr:ext cx="762000" cy="259045"/>
    <xdr:sp macro="" textlink="">
      <xdr:nvSpPr>
        <xdr:cNvPr id="267" name="テキスト ボックス 266"/>
        <xdr:cNvSpPr txBox="1"/>
      </xdr:nvSpPr>
      <xdr:spPr>
        <a:xfrm>
          <a:off x="13131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3" name="円/楕円 272"/>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33461</xdr:rowOff>
    </xdr:from>
    <xdr:ext cx="762000" cy="259045"/>
    <xdr:sp macro="" textlink="">
      <xdr:nvSpPr>
        <xdr:cNvPr id="274"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160443</xdr:rowOff>
    </xdr:from>
    <xdr:to>
      <xdr:col>23</xdr:col>
      <xdr:colOff>457200</xdr:colOff>
      <xdr:row>85</xdr:row>
      <xdr:rowOff>90593</xdr:rowOff>
    </xdr:to>
    <xdr:sp macro="" textlink="">
      <xdr:nvSpPr>
        <xdr:cNvPr id="275" name="円/楕円 274"/>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76" name="テキスト ボックス 275"/>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144357</xdr:rowOff>
    </xdr:from>
    <xdr:to>
      <xdr:col>22</xdr:col>
      <xdr:colOff>254000</xdr:colOff>
      <xdr:row>85</xdr:row>
      <xdr:rowOff>74507</xdr:rowOff>
    </xdr:to>
    <xdr:sp macro="" textlink="">
      <xdr:nvSpPr>
        <xdr:cNvPr id="277" name="円/楕円 276"/>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78" name="テキスト ボックス 277"/>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35137</xdr:rowOff>
    </xdr:from>
    <xdr:to>
      <xdr:col>21</xdr:col>
      <xdr:colOff>50800</xdr:colOff>
      <xdr:row>89</xdr:row>
      <xdr:rowOff>136737</xdr:rowOff>
    </xdr:to>
    <xdr:sp macro="" textlink="">
      <xdr:nvSpPr>
        <xdr:cNvPr id="279" name="円/楕円 278"/>
        <xdr:cNvSpPr/>
      </xdr:nvSpPr>
      <xdr:spPr>
        <a:xfrm>
          <a:off x="14351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121514</xdr:rowOff>
    </xdr:from>
    <xdr:ext cx="762000" cy="259045"/>
    <xdr:sp macro="" textlink="">
      <xdr:nvSpPr>
        <xdr:cNvPr id="280" name="テキスト ボックス 279"/>
        <xdr:cNvSpPr txBox="1"/>
      </xdr:nvSpPr>
      <xdr:spPr>
        <a:xfrm>
          <a:off x="14020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11007</xdr:rowOff>
    </xdr:from>
    <xdr:to>
      <xdr:col>19</xdr:col>
      <xdr:colOff>533400</xdr:colOff>
      <xdr:row>89</xdr:row>
      <xdr:rowOff>112607</xdr:rowOff>
    </xdr:to>
    <xdr:sp macro="" textlink="">
      <xdr:nvSpPr>
        <xdr:cNvPr id="281" name="円/楕円 280"/>
        <xdr:cNvSpPr/>
      </xdr:nvSpPr>
      <xdr:spPr>
        <a:xfrm>
          <a:off x="13462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97384</xdr:rowOff>
    </xdr:from>
    <xdr:ext cx="762000" cy="259045"/>
    <xdr:sp macro="" textlink="">
      <xdr:nvSpPr>
        <xdr:cNvPr id="282" name="テキスト ボックス 281"/>
        <xdr:cNvSpPr txBox="1"/>
      </xdr:nvSpPr>
      <xdr:spPr>
        <a:xfrm>
          <a:off x="13131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南北に細長い地勢的な要因から、消防職員の配置が他の自治体に比べ多い状況であることや、子育て世代に対する環境整備にも重点を置いていることから市内に公立９幼稚園設置していること等により、類似団体のほぼ平均となっているが、引き続き職員数を精査し、多様な任用制度の活用も行うとともに、適正な職員配置に努めていく必要がある。また、一方で、今後の市政運営も踏まえ、将来にわたって市民の要請に応え行政サービスを提供するため、計画的な職員採用の実施も必要である。</a:t>
          </a:r>
        </a:p>
        <a:p>
          <a:endParaRPr kumimoji="1" lang="ja-JP" altLang="en-US" sz="1300">
            <a:solidFill>
              <a:schemeClr val="tx1"/>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63500</xdr:rowOff>
    </xdr:from>
    <xdr:to>
      <xdr:col>24</xdr:col>
      <xdr:colOff>558800</xdr:colOff>
      <xdr:row>64</xdr:row>
      <xdr:rowOff>73152</xdr:rowOff>
    </xdr:to>
    <xdr:cxnSp macro="">
      <xdr:nvCxnSpPr>
        <xdr:cNvPr id="315" name="直線コネクタ 314"/>
        <xdr:cNvCxnSpPr/>
      </xdr:nvCxnSpPr>
      <xdr:spPr>
        <a:xfrm flipV="1">
          <a:off x="16179800" y="110363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170705</xdr:rowOff>
    </xdr:from>
    <xdr:ext cx="762000" cy="259045"/>
    <xdr:sp macro="" textlink="">
      <xdr:nvSpPr>
        <xdr:cNvPr id="316" name="定員管理の状況平均値テキスト"/>
        <xdr:cNvSpPr txBox="1"/>
      </xdr:nvSpPr>
      <xdr:spPr>
        <a:xfrm>
          <a:off x="17106900" y="10972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73152</xdr:rowOff>
    </xdr:from>
    <xdr:to>
      <xdr:col>23</xdr:col>
      <xdr:colOff>406400</xdr:colOff>
      <xdr:row>64</xdr:row>
      <xdr:rowOff>77978</xdr:rowOff>
    </xdr:to>
    <xdr:cxnSp macro="">
      <xdr:nvCxnSpPr>
        <xdr:cNvPr id="318" name="直線コネクタ 317"/>
        <xdr:cNvCxnSpPr/>
      </xdr:nvCxnSpPr>
      <xdr:spPr>
        <a:xfrm flipV="1">
          <a:off x="15290800" y="110459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143129</xdr:rowOff>
    </xdr:from>
    <xdr:to>
      <xdr:col>23</xdr:col>
      <xdr:colOff>457200</xdr:colOff>
      <xdr:row>64</xdr:row>
      <xdr:rowOff>73279</xdr:rowOff>
    </xdr:to>
    <xdr:sp macro="" textlink="">
      <xdr:nvSpPr>
        <xdr:cNvPr id="319" name="フローチャート : 判断 318"/>
        <xdr:cNvSpPr/>
      </xdr:nvSpPr>
      <xdr:spPr>
        <a:xfrm>
          <a:off x="16129000" y="1094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83456</xdr:rowOff>
    </xdr:from>
    <xdr:ext cx="736600" cy="259045"/>
    <xdr:sp macro="" textlink="">
      <xdr:nvSpPr>
        <xdr:cNvPr id="320" name="テキスト ボックス 319"/>
        <xdr:cNvSpPr txBox="1"/>
      </xdr:nvSpPr>
      <xdr:spPr>
        <a:xfrm>
          <a:off x="15798800" y="10713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77978</xdr:rowOff>
    </xdr:from>
    <xdr:to>
      <xdr:col>22</xdr:col>
      <xdr:colOff>203200</xdr:colOff>
      <xdr:row>64</xdr:row>
      <xdr:rowOff>90043</xdr:rowOff>
    </xdr:to>
    <xdr:cxnSp macro="">
      <xdr:nvCxnSpPr>
        <xdr:cNvPr id="321" name="直線コネクタ 320"/>
        <xdr:cNvCxnSpPr/>
      </xdr:nvCxnSpPr>
      <xdr:spPr>
        <a:xfrm flipV="1">
          <a:off x="14401800" y="1105077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145542</xdr:rowOff>
    </xdr:from>
    <xdr:to>
      <xdr:col>22</xdr:col>
      <xdr:colOff>254000</xdr:colOff>
      <xdr:row>64</xdr:row>
      <xdr:rowOff>75692</xdr:rowOff>
    </xdr:to>
    <xdr:sp macro="" textlink="">
      <xdr:nvSpPr>
        <xdr:cNvPr id="322" name="フローチャート : 判断 321"/>
        <xdr:cNvSpPr/>
      </xdr:nvSpPr>
      <xdr:spPr>
        <a:xfrm>
          <a:off x="15240000" y="1094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85869</xdr:rowOff>
    </xdr:from>
    <xdr:ext cx="762000" cy="259045"/>
    <xdr:sp macro="" textlink="">
      <xdr:nvSpPr>
        <xdr:cNvPr id="323" name="テキスト ボックス 322"/>
        <xdr:cNvSpPr txBox="1"/>
      </xdr:nvSpPr>
      <xdr:spPr>
        <a:xfrm>
          <a:off x="14909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90043</xdr:rowOff>
    </xdr:from>
    <xdr:to>
      <xdr:col>21</xdr:col>
      <xdr:colOff>0</xdr:colOff>
      <xdr:row>64</xdr:row>
      <xdr:rowOff>140716</xdr:rowOff>
    </xdr:to>
    <xdr:cxnSp macro="">
      <xdr:nvCxnSpPr>
        <xdr:cNvPr id="324" name="直線コネクタ 323"/>
        <xdr:cNvCxnSpPr/>
      </xdr:nvCxnSpPr>
      <xdr:spPr>
        <a:xfrm flipV="1">
          <a:off x="13512800" y="1106284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140716</xdr:rowOff>
    </xdr:from>
    <xdr:to>
      <xdr:col>21</xdr:col>
      <xdr:colOff>50800</xdr:colOff>
      <xdr:row>64</xdr:row>
      <xdr:rowOff>70866</xdr:rowOff>
    </xdr:to>
    <xdr:sp macro="" textlink="">
      <xdr:nvSpPr>
        <xdr:cNvPr id="325" name="フローチャート : 判断 324"/>
        <xdr:cNvSpPr/>
      </xdr:nvSpPr>
      <xdr:spPr>
        <a:xfrm>
          <a:off x="14351000" y="109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81043</xdr:rowOff>
    </xdr:from>
    <xdr:ext cx="762000" cy="259045"/>
    <xdr:sp macro="" textlink="">
      <xdr:nvSpPr>
        <xdr:cNvPr id="326" name="テキスト ボックス 325"/>
        <xdr:cNvSpPr txBox="1"/>
      </xdr:nvSpPr>
      <xdr:spPr>
        <a:xfrm>
          <a:off x="14020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162433</xdr:rowOff>
    </xdr:from>
    <xdr:to>
      <xdr:col>19</xdr:col>
      <xdr:colOff>533400</xdr:colOff>
      <xdr:row>64</xdr:row>
      <xdr:rowOff>92583</xdr:rowOff>
    </xdr:to>
    <xdr:sp macro="" textlink="">
      <xdr:nvSpPr>
        <xdr:cNvPr id="327" name="フローチャート : 判断 326"/>
        <xdr:cNvSpPr/>
      </xdr:nvSpPr>
      <xdr:spPr>
        <a:xfrm>
          <a:off x="13462000" y="1096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102760</xdr:rowOff>
    </xdr:from>
    <xdr:ext cx="762000" cy="259045"/>
    <xdr:sp macro="" textlink="">
      <xdr:nvSpPr>
        <xdr:cNvPr id="328" name="テキスト ボックス 327"/>
        <xdr:cNvSpPr txBox="1"/>
      </xdr:nvSpPr>
      <xdr:spPr>
        <a:xfrm>
          <a:off x="13131800" y="107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12700</xdr:rowOff>
    </xdr:from>
    <xdr:to>
      <xdr:col>24</xdr:col>
      <xdr:colOff>609600</xdr:colOff>
      <xdr:row>64</xdr:row>
      <xdr:rowOff>114300</xdr:rowOff>
    </xdr:to>
    <xdr:sp macro="" textlink="">
      <xdr:nvSpPr>
        <xdr:cNvPr id="334" name="円/楕円 333"/>
        <xdr:cNvSpPr/>
      </xdr:nvSpPr>
      <xdr:spPr>
        <a:xfrm>
          <a:off x="16967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29227</xdr:rowOff>
    </xdr:from>
    <xdr:ext cx="762000" cy="259045"/>
    <xdr:sp macro="" textlink="">
      <xdr:nvSpPr>
        <xdr:cNvPr id="335" name="定員管理の状況該当値テキスト"/>
        <xdr:cNvSpPr txBox="1"/>
      </xdr:nvSpPr>
      <xdr:spPr>
        <a:xfrm>
          <a:off x="171069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22352</xdr:rowOff>
    </xdr:from>
    <xdr:to>
      <xdr:col>23</xdr:col>
      <xdr:colOff>457200</xdr:colOff>
      <xdr:row>64</xdr:row>
      <xdr:rowOff>123952</xdr:rowOff>
    </xdr:to>
    <xdr:sp macro="" textlink="">
      <xdr:nvSpPr>
        <xdr:cNvPr id="336" name="円/楕円 335"/>
        <xdr:cNvSpPr/>
      </xdr:nvSpPr>
      <xdr:spPr>
        <a:xfrm>
          <a:off x="16129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108729</xdr:rowOff>
    </xdr:from>
    <xdr:ext cx="736600" cy="259045"/>
    <xdr:sp macro="" textlink="">
      <xdr:nvSpPr>
        <xdr:cNvPr id="337" name="テキスト ボックス 336"/>
        <xdr:cNvSpPr txBox="1"/>
      </xdr:nvSpPr>
      <xdr:spPr>
        <a:xfrm>
          <a:off x="15798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27178</xdr:rowOff>
    </xdr:from>
    <xdr:to>
      <xdr:col>22</xdr:col>
      <xdr:colOff>254000</xdr:colOff>
      <xdr:row>64</xdr:row>
      <xdr:rowOff>128778</xdr:rowOff>
    </xdr:to>
    <xdr:sp macro="" textlink="">
      <xdr:nvSpPr>
        <xdr:cNvPr id="338" name="円/楕円 337"/>
        <xdr:cNvSpPr/>
      </xdr:nvSpPr>
      <xdr:spPr>
        <a:xfrm>
          <a:off x="15240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113555</xdr:rowOff>
    </xdr:from>
    <xdr:ext cx="762000" cy="259045"/>
    <xdr:sp macro="" textlink="">
      <xdr:nvSpPr>
        <xdr:cNvPr id="339" name="テキスト ボックス 338"/>
        <xdr:cNvSpPr txBox="1"/>
      </xdr:nvSpPr>
      <xdr:spPr>
        <a:xfrm>
          <a:off x="14909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39243</xdr:rowOff>
    </xdr:from>
    <xdr:to>
      <xdr:col>21</xdr:col>
      <xdr:colOff>50800</xdr:colOff>
      <xdr:row>64</xdr:row>
      <xdr:rowOff>140843</xdr:rowOff>
    </xdr:to>
    <xdr:sp macro="" textlink="">
      <xdr:nvSpPr>
        <xdr:cNvPr id="340" name="円/楕円 339"/>
        <xdr:cNvSpPr/>
      </xdr:nvSpPr>
      <xdr:spPr>
        <a:xfrm>
          <a:off x="14351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125620</xdr:rowOff>
    </xdr:from>
    <xdr:ext cx="762000" cy="259045"/>
    <xdr:sp macro="" textlink="">
      <xdr:nvSpPr>
        <xdr:cNvPr id="341" name="テキスト ボックス 340"/>
        <xdr:cNvSpPr txBox="1"/>
      </xdr:nvSpPr>
      <xdr:spPr>
        <a:xfrm>
          <a:off x="14020800" y="11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89916</xdr:rowOff>
    </xdr:from>
    <xdr:to>
      <xdr:col>19</xdr:col>
      <xdr:colOff>533400</xdr:colOff>
      <xdr:row>65</xdr:row>
      <xdr:rowOff>20066</xdr:rowOff>
    </xdr:to>
    <xdr:sp macro="" textlink="">
      <xdr:nvSpPr>
        <xdr:cNvPr id="342" name="円/楕円 341"/>
        <xdr:cNvSpPr/>
      </xdr:nvSpPr>
      <xdr:spPr>
        <a:xfrm>
          <a:off x="13462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4843</xdr:rowOff>
    </xdr:from>
    <xdr:ext cx="762000" cy="259045"/>
    <xdr:sp macro="" textlink="">
      <xdr:nvSpPr>
        <xdr:cNvPr id="343" name="テキスト ボックス 342"/>
        <xdr:cNvSpPr txBox="1"/>
      </xdr:nvSpPr>
      <xdr:spPr>
        <a:xfrm>
          <a:off x="13131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は、一般会計等の元利償還金は減少したものの下水道事業等に係る準元利償還金は増え、またそれらに係る基準財政需要額算入額が減少したことなどにより、単年度の比率は前年度より上昇したが、３年平均では</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に改善しており、今後も市債に大きく依存することのない健全な財政運営を図っていきたい。</a:t>
          </a:r>
        </a:p>
        <a:p>
          <a:endParaRPr kumimoji="1" lang="ja-JP" altLang="en-US" sz="1300">
            <a:solidFill>
              <a:schemeClr val="tx1"/>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80328</xdr:rowOff>
    </xdr:from>
    <xdr:to>
      <xdr:col>24</xdr:col>
      <xdr:colOff>558800</xdr:colOff>
      <xdr:row>37</xdr:row>
      <xdr:rowOff>146685</xdr:rowOff>
    </xdr:to>
    <xdr:cxnSp macro="">
      <xdr:nvCxnSpPr>
        <xdr:cNvPr id="373" name="直線コネクタ 372"/>
        <xdr:cNvCxnSpPr/>
      </xdr:nvCxnSpPr>
      <xdr:spPr>
        <a:xfrm flipV="1">
          <a:off x="16179800" y="642397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107649</xdr:rowOff>
    </xdr:from>
    <xdr:ext cx="762000" cy="259045"/>
    <xdr:sp macro="" textlink="">
      <xdr:nvSpPr>
        <xdr:cNvPr id="374" name="公債費負担の状況平均値テキスト"/>
        <xdr:cNvSpPr txBox="1"/>
      </xdr:nvSpPr>
      <xdr:spPr>
        <a:xfrm>
          <a:off x="17106900" y="662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146685</xdr:rowOff>
    </xdr:from>
    <xdr:to>
      <xdr:col>23</xdr:col>
      <xdr:colOff>406400</xdr:colOff>
      <xdr:row>38</xdr:row>
      <xdr:rowOff>89853</xdr:rowOff>
    </xdr:to>
    <xdr:cxnSp macro="">
      <xdr:nvCxnSpPr>
        <xdr:cNvPr id="376" name="直線コネクタ 375"/>
        <xdr:cNvCxnSpPr/>
      </xdr:nvCxnSpPr>
      <xdr:spPr>
        <a:xfrm flipV="1">
          <a:off x="15290800" y="649033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81280</xdr:rowOff>
    </xdr:from>
    <xdr:to>
      <xdr:col>23</xdr:col>
      <xdr:colOff>457200</xdr:colOff>
      <xdr:row>39</xdr:row>
      <xdr:rowOff>11430</xdr:rowOff>
    </xdr:to>
    <xdr:sp macro="" textlink="">
      <xdr:nvSpPr>
        <xdr:cNvPr id="377" name="フローチャート : 判断 376"/>
        <xdr:cNvSpPr/>
      </xdr:nvSpPr>
      <xdr:spPr>
        <a:xfrm>
          <a:off x="16129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167657</xdr:rowOff>
    </xdr:from>
    <xdr:ext cx="736600" cy="259045"/>
    <xdr:sp macro="" textlink="">
      <xdr:nvSpPr>
        <xdr:cNvPr id="378" name="テキスト ボックス 377"/>
        <xdr:cNvSpPr txBox="1"/>
      </xdr:nvSpPr>
      <xdr:spPr>
        <a:xfrm>
          <a:off x="15798800" y="668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89853</xdr:rowOff>
    </xdr:from>
    <xdr:to>
      <xdr:col>22</xdr:col>
      <xdr:colOff>203200</xdr:colOff>
      <xdr:row>38</xdr:row>
      <xdr:rowOff>150178</xdr:rowOff>
    </xdr:to>
    <xdr:cxnSp macro="">
      <xdr:nvCxnSpPr>
        <xdr:cNvPr id="379" name="直線コネクタ 378"/>
        <xdr:cNvCxnSpPr/>
      </xdr:nvCxnSpPr>
      <xdr:spPr>
        <a:xfrm flipV="1">
          <a:off x="14401800" y="660495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141605</xdr:rowOff>
    </xdr:from>
    <xdr:to>
      <xdr:col>22</xdr:col>
      <xdr:colOff>254000</xdr:colOff>
      <xdr:row>39</xdr:row>
      <xdr:rowOff>71755</xdr:rowOff>
    </xdr:to>
    <xdr:sp macro="" textlink="">
      <xdr:nvSpPr>
        <xdr:cNvPr id="380" name="フローチャート : 判断 379"/>
        <xdr:cNvSpPr/>
      </xdr:nvSpPr>
      <xdr:spPr>
        <a:xfrm>
          <a:off x="15240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56532</xdr:rowOff>
    </xdr:from>
    <xdr:ext cx="762000" cy="259045"/>
    <xdr:sp macro="" textlink="">
      <xdr:nvSpPr>
        <xdr:cNvPr id="381" name="テキスト ボックス 380"/>
        <xdr:cNvSpPr txBox="1"/>
      </xdr:nvSpPr>
      <xdr:spPr>
        <a:xfrm>
          <a:off x="14909800" y="674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150178</xdr:rowOff>
    </xdr:from>
    <xdr:to>
      <xdr:col>21</xdr:col>
      <xdr:colOff>0</xdr:colOff>
      <xdr:row>38</xdr:row>
      <xdr:rowOff>156210</xdr:rowOff>
    </xdr:to>
    <xdr:cxnSp macro="">
      <xdr:nvCxnSpPr>
        <xdr:cNvPr id="382" name="直線コネクタ 381"/>
        <xdr:cNvCxnSpPr/>
      </xdr:nvCxnSpPr>
      <xdr:spPr>
        <a:xfrm flipV="1">
          <a:off x="13512800" y="666527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30480</xdr:rowOff>
    </xdr:from>
    <xdr:to>
      <xdr:col>21</xdr:col>
      <xdr:colOff>50800</xdr:colOff>
      <xdr:row>39</xdr:row>
      <xdr:rowOff>132080</xdr:rowOff>
    </xdr:to>
    <xdr:sp macro="" textlink="">
      <xdr:nvSpPr>
        <xdr:cNvPr id="383" name="フローチャート : 判断 382"/>
        <xdr:cNvSpPr/>
      </xdr:nvSpPr>
      <xdr:spPr>
        <a:xfrm>
          <a:off x="14351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116857</xdr:rowOff>
    </xdr:from>
    <xdr:ext cx="762000" cy="259045"/>
    <xdr:sp macro="" textlink="">
      <xdr:nvSpPr>
        <xdr:cNvPr id="384" name="テキスト ボックス 383"/>
        <xdr:cNvSpPr txBox="1"/>
      </xdr:nvSpPr>
      <xdr:spPr>
        <a:xfrm>
          <a:off x="14020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78740</xdr:rowOff>
    </xdr:from>
    <xdr:to>
      <xdr:col>19</xdr:col>
      <xdr:colOff>533400</xdr:colOff>
      <xdr:row>40</xdr:row>
      <xdr:rowOff>8890</xdr:rowOff>
    </xdr:to>
    <xdr:sp macro="" textlink="">
      <xdr:nvSpPr>
        <xdr:cNvPr id="385" name="フローチャート : 判断 384"/>
        <xdr:cNvSpPr/>
      </xdr:nvSpPr>
      <xdr:spPr>
        <a:xfrm>
          <a:off x="13462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165117</xdr:rowOff>
    </xdr:from>
    <xdr:ext cx="762000" cy="259045"/>
    <xdr:sp macro="" textlink="">
      <xdr:nvSpPr>
        <xdr:cNvPr id="386" name="テキスト ボックス 385"/>
        <xdr:cNvSpPr txBox="1"/>
      </xdr:nvSpPr>
      <xdr:spPr>
        <a:xfrm>
          <a:off x="13131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29528</xdr:rowOff>
    </xdr:from>
    <xdr:to>
      <xdr:col>24</xdr:col>
      <xdr:colOff>609600</xdr:colOff>
      <xdr:row>37</xdr:row>
      <xdr:rowOff>131128</xdr:rowOff>
    </xdr:to>
    <xdr:sp macro="" textlink="">
      <xdr:nvSpPr>
        <xdr:cNvPr id="392" name="円/楕円 391"/>
        <xdr:cNvSpPr/>
      </xdr:nvSpPr>
      <xdr:spPr>
        <a:xfrm>
          <a:off x="169672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122255</xdr:rowOff>
    </xdr:from>
    <xdr:ext cx="762000" cy="259045"/>
    <xdr:sp macro="" textlink="">
      <xdr:nvSpPr>
        <xdr:cNvPr id="393" name="公債費負担の状況該当値テキスト"/>
        <xdr:cNvSpPr txBox="1"/>
      </xdr:nvSpPr>
      <xdr:spPr>
        <a:xfrm>
          <a:off x="17106900" y="629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95885</xdr:rowOff>
    </xdr:from>
    <xdr:to>
      <xdr:col>23</xdr:col>
      <xdr:colOff>457200</xdr:colOff>
      <xdr:row>38</xdr:row>
      <xdr:rowOff>26035</xdr:rowOff>
    </xdr:to>
    <xdr:sp macro="" textlink="">
      <xdr:nvSpPr>
        <xdr:cNvPr id="394" name="円/楕円 393"/>
        <xdr:cNvSpPr/>
      </xdr:nvSpPr>
      <xdr:spPr>
        <a:xfrm>
          <a:off x="16129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36212</xdr:rowOff>
    </xdr:from>
    <xdr:ext cx="736600" cy="259045"/>
    <xdr:sp macro="" textlink="">
      <xdr:nvSpPr>
        <xdr:cNvPr id="395" name="テキスト ボックス 394"/>
        <xdr:cNvSpPr txBox="1"/>
      </xdr:nvSpPr>
      <xdr:spPr>
        <a:xfrm>
          <a:off x="15798800" y="620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39053</xdr:rowOff>
    </xdr:from>
    <xdr:to>
      <xdr:col>22</xdr:col>
      <xdr:colOff>254000</xdr:colOff>
      <xdr:row>38</xdr:row>
      <xdr:rowOff>140653</xdr:rowOff>
    </xdr:to>
    <xdr:sp macro="" textlink="">
      <xdr:nvSpPr>
        <xdr:cNvPr id="396" name="円/楕円 395"/>
        <xdr:cNvSpPr/>
      </xdr:nvSpPr>
      <xdr:spPr>
        <a:xfrm>
          <a:off x="15240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150830</xdr:rowOff>
    </xdr:from>
    <xdr:ext cx="762000" cy="259045"/>
    <xdr:sp macro="" textlink="">
      <xdr:nvSpPr>
        <xdr:cNvPr id="397" name="テキスト ボックス 396"/>
        <xdr:cNvSpPr txBox="1"/>
      </xdr:nvSpPr>
      <xdr:spPr>
        <a:xfrm>
          <a:off x="14909800" y="63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99378</xdr:rowOff>
    </xdr:from>
    <xdr:to>
      <xdr:col>21</xdr:col>
      <xdr:colOff>50800</xdr:colOff>
      <xdr:row>39</xdr:row>
      <xdr:rowOff>29528</xdr:rowOff>
    </xdr:to>
    <xdr:sp macro="" textlink="">
      <xdr:nvSpPr>
        <xdr:cNvPr id="398" name="円/楕円 397"/>
        <xdr:cNvSpPr/>
      </xdr:nvSpPr>
      <xdr:spPr>
        <a:xfrm>
          <a:off x="14351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39705</xdr:rowOff>
    </xdr:from>
    <xdr:ext cx="762000" cy="259045"/>
    <xdr:sp macro="" textlink="">
      <xdr:nvSpPr>
        <xdr:cNvPr id="399" name="テキスト ボックス 398"/>
        <xdr:cNvSpPr txBox="1"/>
      </xdr:nvSpPr>
      <xdr:spPr>
        <a:xfrm>
          <a:off x="14020800" y="63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105410</xdr:rowOff>
    </xdr:from>
    <xdr:to>
      <xdr:col>19</xdr:col>
      <xdr:colOff>533400</xdr:colOff>
      <xdr:row>39</xdr:row>
      <xdr:rowOff>35560</xdr:rowOff>
    </xdr:to>
    <xdr:sp macro="" textlink="">
      <xdr:nvSpPr>
        <xdr:cNvPr id="400" name="円/楕円 399"/>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45737</xdr:rowOff>
    </xdr:from>
    <xdr:ext cx="762000" cy="259045"/>
    <xdr:sp macro="" textlink="">
      <xdr:nvSpPr>
        <xdr:cNvPr id="401" name="テキスト ボックス 400"/>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年度は、将来負担額において、病院事業債の償還に充てる繰出見込額が増加したものの、一般会計等の地方債現在高や退職手当負担見込額は減少し、逆に基金など充当可能財源が増加したことにより、平成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26</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年度に比較して黒字の比率が</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ポイント増加した。なお、将来負担比率がないことは平成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年度から変わりないが、今後においても将来負担の大きな要因となる地方債残高の縮減等に取組み続けることで、財政の健全化に努めたい。</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34815</xdr:rowOff>
    </xdr:from>
    <xdr:ext cx="762000" cy="259045"/>
    <xdr:sp macro="" textlink="">
      <xdr:nvSpPr>
        <xdr:cNvPr id="435" name="将来負担の状況平均値テキスト"/>
        <xdr:cNvSpPr txBox="1"/>
      </xdr:nvSpPr>
      <xdr:spPr>
        <a:xfrm>
          <a:off x="17106900" y="243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6" name="フローチャート : 判断 435"/>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120,944
119,900
53.15
38,726,921
37,555,290
916,804
22,376,840
18,263,422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南北に細長い市形であるため、消防署等の各種施設を多く設置する必要があることなどにより、例年、人件費に係るものは類似団体平均と比較すると高い水準にある。平成２７年度は人事院勧告による給料月額及び勤勉手当の支給月数の引上げ等により上昇した。今後においても組織機構の見直しや定員適正化計画に基づく人員の適正配置や給与体系等の見直しを進め、人件費のさらなる抑制に努める必要がある。</a:t>
          </a:r>
        </a:p>
        <a:p>
          <a:endParaRPr kumimoji="1" lang="ja-JP" altLang="en-US" sz="1300">
            <a:solidFill>
              <a:schemeClr val="tx1"/>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165100</xdr:rowOff>
    </xdr:from>
    <xdr:to>
      <xdr:col>7</xdr:col>
      <xdr:colOff>15875</xdr:colOff>
      <xdr:row>39</xdr:row>
      <xdr:rowOff>39370</xdr:rowOff>
    </xdr:to>
    <xdr:cxnSp macro="">
      <xdr:nvCxnSpPr>
        <xdr:cNvPr id="66" name="直線コネクタ 65"/>
        <xdr:cNvCxnSpPr/>
      </xdr:nvCxnSpPr>
      <xdr:spPr>
        <a:xfrm>
          <a:off x="3987800" y="6680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111760</xdr:rowOff>
    </xdr:from>
    <xdr:to>
      <xdr:col>5</xdr:col>
      <xdr:colOff>549275</xdr:colOff>
      <xdr:row>38</xdr:row>
      <xdr:rowOff>165100</xdr:rowOff>
    </xdr:to>
    <xdr:cxnSp macro="">
      <xdr:nvCxnSpPr>
        <xdr:cNvPr id="69" name="直線コネクタ 68"/>
        <xdr:cNvCxnSpPr/>
      </xdr:nvCxnSpPr>
      <xdr:spPr>
        <a:xfrm>
          <a:off x="3098800" y="6626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111760</xdr:rowOff>
    </xdr:from>
    <xdr:to>
      <xdr:col>4</xdr:col>
      <xdr:colOff>346075</xdr:colOff>
      <xdr:row>39</xdr:row>
      <xdr:rowOff>115570</xdr:rowOff>
    </xdr:to>
    <xdr:cxnSp macro="">
      <xdr:nvCxnSpPr>
        <xdr:cNvPr id="72" name="直線コネクタ 71"/>
        <xdr:cNvCxnSpPr/>
      </xdr:nvCxnSpPr>
      <xdr:spPr>
        <a:xfrm flipV="1">
          <a:off x="2209800" y="66268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115570</xdr:rowOff>
    </xdr:from>
    <xdr:to>
      <xdr:col>3</xdr:col>
      <xdr:colOff>142875</xdr:colOff>
      <xdr:row>40</xdr:row>
      <xdr:rowOff>104140</xdr:rowOff>
    </xdr:to>
    <xdr:cxnSp macro="">
      <xdr:nvCxnSpPr>
        <xdr:cNvPr id="75" name="直線コネクタ 74"/>
        <xdr:cNvCxnSpPr/>
      </xdr:nvCxnSpPr>
      <xdr:spPr>
        <a:xfrm flipV="1">
          <a:off x="1320800" y="68021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26670</xdr:rowOff>
    </xdr:from>
    <xdr:to>
      <xdr:col>3</xdr:col>
      <xdr:colOff>193675</xdr:colOff>
      <xdr:row>37</xdr:row>
      <xdr:rowOff>128270</xdr:rowOff>
    </xdr:to>
    <xdr:sp macro="" textlink="">
      <xdr:nvSpPr>
        <xdr:cNvPr id="76" name="フローチャート : 判断 75"/>
        <xdr:cNvSpPr/>
      </xdr:nvSpPr>
      <xdr:spPr>
        <a:xfrm>
          <a:off x="2159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138447</xdr:rowOff>
    </xdr:from>
    <xdr:ext cx="762000" cy="259045"/>
    <xdr:sp macro="" textlink="">
      <xdr:nvSpPr>
        <xdr:cNvPr id="77" name="テキスト ボックス 76"/>
        <xdr:cNvSpPr txBox="1"/>
      </xdr:nvSpPr>
      <xdr:spPr>
        <a:xfrm>
          <a:off x="1828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160020</xdr:rowOff>
    </xdr:from>
    <xdr:to>
      <xdr:col>7</xdr:col>
      <xdr:colOff>66675</xdr:colOff>
      <xdr:row>39</xdr:row>
      <xdr:rowOff>90170</xdr:rowOff>
    </xdr:to>
    <xdr:sp macro="" textlink="">
      <xdr:nvSpPr>
        <xdr:cNvPr id="85" name="円/楕円 84"/>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132097</xdr:rowOff>
    </xdr:from>
    <xdr:ext cx="762000" cy="259045"/>
    <xdr:sp macro="" textlink="">
      <xdr:nvSpPr>
        <xdr:cNvPr id="86" name="人件費該当値テキスト"/>
        <xdr:cNvSpPr txBox="1"/>
      </xdr:nvSpPr>
      <xdr:spPr>
        <a:xfrm>
          <a:off x="4914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114300</xdr:rowOff>
    </xdr:from>
    <xdr:to>
      <xdr:col>5</xdr:col>
      <xdr:colOff>600075</xdr:colOff>
      <xdr:row>39</xdr:row>
      <xdr:rowOff>44450</xdr:rowOff>
    </xdr:to>
    <xdr:sp macro="" textlink="">
      <xdr:nvSpPr>
        <xdr:cNvPr id="87" name="円/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60960</xdr:rowOff>
    </xdr:from>
    <xdr:to>
      <xdr:col>4</xdr:col>
      <xdr:colOff>396875</xdr:colOff>
      <xdr:row>38</xdr:row>
      <xdr:rowOff>162560</xdr:rowOff>
    </xdr:to>
    <xdr:sp macro="" textlink="">
      <xdr:nvSpPr>
        <xdr:cNvPr id="89" name="円/楕円 88"/>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147337</xdr:rowOff>
    </xdr:from>
    <xdr:ext cx="762000" cy="259045"/>
    <xdr:sp macro="" textlink="">
      <xdr:nvSpPr>
        <xdr:cNvPr id="90" name="テキスト ボックス 89"/>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64770</xdr:rowOff>
    </xdr:from>
    <xdr:to>
      <xdr:col>3</xdr:col>
      <xdr:colOff>193675</xdr:colOff>
      <xdr:row>39</xdr:row>
      <xdr:rowOff>166370</xdr:rowOff>
    </xdr:to>
    <xdr:sp macro="" textlink="">
      <xdr:nvSpPr>
        <xdr:cNvPr id="91" name="円/楕円 90"/>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151147</xdr:rowOff>
    </xdr:from>
    <xdr:ext cx="762000" cy="259045"/>
    <xdr:sp macro="" textlink="">
      <xdr:nvSpPr>
        <xdr:cNvPr id="92" name="テキスト ボックス 91"/>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53340</xdr:rowOff>
    </xdr:from>
    <xdr:to>
      <xdr:col>1</xdr:col>
      <xdr:colOff>676275</xdr:colOff>
      <xdr:row>40</xdr:row>
      <xdr:rowOff>154940</xdr:rowOff>
    </xdr:to>
    <xdr:sp macro="" textlink="">
      <xdr:nvSpPr>
        <xdr:cNvPr id="93" name="円/楕円 92"/>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139717</xdr:rowOff>
    </xdr:from>
    <xdr:ext cx="762000" cy="259045"/>
    <xdr:sp macro="" textlink="">
      <xdr:nvSpPr>
        <xdr:cNvPr id="94" name="テキスト ボックス 93"/>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人件費同様、南北に細長い市形であるため、消防署やコミュニティ施設を多く有していることから、施設の維持管理費用が多くかかり、例年、類似団体平均を上回っている。平成２７年度は、公園街路樹維持管理委託料の区分の見直し等に伴い経常収支比率が、昨年度より大幅に上昇した。今後も施設の維持管理費用の長期継続契約化などを進め経費の縮減に努める必要がある。</a:t>
          </a:r>
        </a:p>
        <a:p>
          <a:endParaRPr kumimoji="1" lang="ja-JP" altLang="en-US" sz="1300">
            <a:solidFill>
              <a:srgbClr val="FF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20864</xdr:rowOff>
    </xdr:from>
    <xdr:to>
      <xdr:col>24</xdr:col>
      <xdr:colOff>31750</xdr:colOff>
      <xdr:row>19</xdr:row>
      <xdr:rowOff>162378</xdr:rowOff>
    </xdr:to>
    <xdr:cxnSp macro="">
      <xdr:nvCxnSpPr>
        <xdr:cNvPr id="129" name="直線コネクタ 128"/>
        <xdr:cNvCxnSpPr/>
      </xdr:nvCxnSpPr>
      <xdr:spPr>
        <a:xfrm>
          <a:off x="15671800" y="3278414"/>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94343</xdr:rowOff>
    </xdr:from>
    <xdr:to>
      <xdr:col>22</xdr:col>
      <xdr:colOff>565150</xdr:colOff>
      <xdr:row>19</xdr:row>
      <xdr:rowOff>20864</xdr:rowOff>
    </xdr:to>
    <xdr:cxnSp macro="">
      <xdr:nvCxnSpPr>
        <xdr:cNvPr id="132" name="直線コネクタ 131"/>
        <xdr:cNvCxnSpPr/>
      </xdr:nvCxnSpPr>
      <xdr:spPr>
        <a:xfrm>
          <a:off x="14782800" y="31804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94343</xdr:rowOff>
    </xdr:from>
    <xdr:to>
      <xdr:col>21</xdr:col>
      <xdr:colOff>361950</xdr:colOff>
      <xdr:row>18</xdr:row>
      <xdr:rowOff>116114</xdr:rowOff>
    </xdr:to>
    <xdr:cxnSp macro="">
      <xdr:nvCxnSpPr>
        <xdr:cNvPr id="135" name="直線コネクタ 134"/>
        <xdr:cNvCxnSpPr/>
      </xdr:nvCxnSpPr>
      <xdr:spPr>
        <a:xfrm flipV="1">
          <a:off x="13893800" y="3180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7" name="テキスト ボックス 136"/>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83457</xdr:rowOff>
    </xdr:from>
    <xdr:to>
      <xdr:col>20</xdr:col>
      <xdr:colOff>158750</xdr:colOff>
      <xdr:row>18</xdr:row>
      <xdr:rowOff>116114</xdr:rowOff>
    </xdr:to>
    <xdr:cxnSp macro="">
      <xdr:nvCxnSpPr>
        <xdr:cNvPr id="138" name="直線コネクタ 137"/>
        <xdr:cNvCxnSpPr/>
      </xdr:nvCxnSpPr>
      <xdr:spPr>
        <a:xfrm>
          <a:off x="13004800" y="3169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39" name="フローチャート :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40" name="テキスト ボックス 139"/>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1" name="フローチャート :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2" name="テキスト ボックス 141"/>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111578</xdr:rowOff>
    </xdr:from>
    <xdr:to>
      <xdr:col>24</xdr:col>
      <xdr:colOff>82550</xdr:colOff>
      <xdr:row>20</xdr:row>
      <xdr:rowOff>41728</xdr:rowOff>
    </xdr:to>
    <xdr:sp macro="" textlink="">
      <xdr:nvSpPr>
        <xdr:cNvPr id="148" name="円/楕円 147"/>
        <xdr:cNvSpPr/>
      </xdr:nvSpPr>
      <xdr:spPr>
        <a:xfrm>
          <a:off x="164592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83655</xdr:rowOff>
    </xdr:from>
    <xdr:ext cx="762000" cy="259045"/>
    <xdr:sp macro="" textlink="">
      <xdr:nvSpPr>
        <xdr:cNvPr id="149" name="物件費該当値テキスト"/>
        <xdr:cNvSpPr txBox="1"/>
      </xdr:nvSpPr>
      <xdr:spPr>
        <a:xfrm>
          <a:off x="16598900" y="334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141514</xdr:rowOff>
    </xdr:from>
    <xdr:to>
      <xdr:col>22</xdr:col>
      <xdr:colOff>615950</xdr:colOff>
      <xdr:row>19</xdr:row>
      <xdr:rowOff>71664</xdr:rowOff>
    </xdr:to>
    <xdr:sp macro="" textlink="">
      <xdr:nvSpPr>
        <xdr:cNvPr id="150" name="円/楕円 149"/>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56441</xdr:rowOff>
    </xdr:from>
    <xdr:ext cx="736600" cy="259045"/>
    <xdr:sp macro="" textlink="">
      <xdr:nvSpPr>
        <xdr:cNvPr id="151" name="テキスト ボックス 150"/>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43543</xdr:rowOff>
    </xdr:from>
    <xdr:to>
      <xdr:col>21</xdr:col>
      <xdr:colOff>412750</xdr:colOff>
      <xdr:row>18</xdr:row>
      <xdr:rowOff>145143</xdr:rowOff>
    </xdr:to>
    <xdr:sp macro="" textlink="">
      <xdr:nvSpPr>
        <xdr:cNvPr id="152" name="円/楕円 151"/>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53" name="テキスト ボックス 152"/>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65314</xdr:rowOff>
    </xdr:from>
    <xdr:to>
      <xdr:col>20</xdr:col>
      <xdr:colOff>209550</xdr:colOff>
      <xdr:row>18</xdr:row>
      <xdr:rowOff>166914</xdr:rowOff>
    </xdr:to>
    <xdr:sp macro="" textlink="">
      <xdr:nvSpPr>
        <xdr:cNvPr id="154" name="円/楕円 153"/>
        <xdr:cNvSpPr/>
      </xdr:nvSpPr>
      <xdr:spPr>
        <a:xfrm>
          <a:off x="13843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151691</xdr:rowOff>
    </xdr:from>
    <xdr:ext cx="762000" cy="259045"/>
    <xdr:sp macro="" textlink="">
      <xdr:nvSpPr>
        <xdr:cNvPr id="155" name="テキスト ボックス 154"/>
        <xdr:cNvSpPr txBox="1"/>
      </xdr:nvSpPr>
      <xdr:spPr>
        <a:xfrm>
          <a:off x="13512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32657</xdr:rowOff>
    </xdr:from>
    <xdr:to>
      <xdr:col>19</xdr:col>
      <xdr:colOff>6350</xdr:colOff>
      <xdr:row>18</xdr:row>
      <xdr:rowOff>134257</xdr:rowOff>
    </xdr:to>
    <xdr:sp macro="" textlink="">
      <xdr:nvSpPr>
        <xdr:cNvPr id="156" name="円/楕円 155"/>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119034</xdr:rowOff>
    </xdr:from>
    <xdr:ext cx="762000" cy="259045"/>
    <xdr:sp macro="" textlink="">
      <xdr:nvSpPr>
        <xdr:cNvPr id="157" name="テキスト ボックス 156"/>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扶助費に係る経常収支比率は、例年、類似団体平均を下回っている。平成２７年度は、社私立保育所保育実施負担金、障害福祉サービス費等により増加しており、扶助費全体としては、年々増加傾向が続いていることからも、現行の福祉施策の見直し等の必要性は高まってい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127000</xdr:rowOff>
    </xdr:to>
    <xdr:cxnSp macro="">
      <xdr:nvCxnSpPr>
        <xdr:cNvPr id="192" name="直線コネクタ 191"/>
        <xdr:cNvCxnSpPr/>
      </xdr:nvCxnSpPr>
      <xdr:spPr>
        <a:xfrm>
          <a:off x="3987800" y="93363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78015</xdr:rowOff>
    </xdr:to>
    <xdr:cxnSp macro="">
      <xdr:nvCxnSpPr>
        <xdr:cNvPr id="195" name="直線コネクタ 194"/>
        <xdr:cNvCxnSpPr/>
      </xdr:nvCxnSpPr>
      <xdr:spPr>
        <a:xfrm>
          <a:off x="3098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100693</xdr:rowOff>
    </xdr:from>
    <xdr:to>
      <xdr:col>5</xdr:col>
      <xdr:colOff>600075</xdr:colOff>
      <xdr:row>58</xdr:row>
      <xdr:rowOff>30843</xdr:rowOff>
    </xdr:to>
    <xdr:sp macro="" textlink="">
      <xdr:nvSpPr>
        <xdr:cNvPr id="196" name="フローチャート : 判断 195"/>
        <xdr:cNvSpPr/>
      </xdr:nvSpPr>
      <xdr:spPr>
        <a:xfrm>
          <a:off x="3937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15620</xdr:rowOff>
    </xdr:from>
    <xdr:ext cx="736600" cy="259045"/>
    <xdr:sp macro="" textlink="">
      <xdr:nvSpPr>
        <xdr:cNvPr id="197" name="テキスト ボックス 196"/>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54</xdr:row>
      <xdr:rowOff>12700</xdr:rowOff>
    </xdr:to>
    <xdr:cxnSp macro="">
      <xdr:nvCxnSpPr>
        <xdr:cNvPr id="198" name="直線コネクタ 197"/>
        <xdr:cNvCxnSpPr/>
      </xdr:nvCxnSpPr>
      <xdr:spPr>
        <a:xfrm>
          <a:off x="2209800" y="92056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157843</xdr:rowOff>
    </xdr:from>
    <xdr:to>
      <xdr:col>4</xdr:col>
      <xdr:colOff>396875</xdr:colOff>
      <xdr:row>57</xdr:row>
      <xdr:rowOff>87993</xdr:rowOff>
    </xdr:to>
    <xdr:sp macro="" textlink="">
      <xdr:nvSpPr>
        <xdr:cNvPr id="199" name="フローチャート : 判断 198"/>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00" name="テキスト ボックス 199"/>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118835</xdr:rowOff>
    </xdr:to>
    <xdr:cxnSp macro="">
      <xdr:nvCxnSpPr>
        <xdr:cNvPr id="201" name="直線コネクタ 200"/>
        <xdr:cNvCxnSpPr/>
      </xdr:nvCxnSpPr>
      <xdr:spPr>
        <a:xfrm>
          <a:off x="1320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108857</xdr:rowOff>
    </xdr:from>
    <xdr:to>
      <xdr:col>3</xdr:col>
      <xdr:colOff>193675</xdr:colOff>
      <xdr:row>57</xdr:row>
      <xdr:rowOff>39007</xdr:rowOff>
    </xdr:to>
    <xdr:sp macro="" textlink="">
      <xdr:nvSpPr>
        <xdr:cNvPr id="202" name="フローチャート : 判断 201"/>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203" name="テキスト ボックス 202"/>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04" name="フローチャート : 判断 203"/>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05" name="テキスト ボックス 204"/>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11" name="円/楕円 21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2"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13" name="円/楕円 212"/>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14" name="テキスト ボックス 213"/>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5" name="円/楕円 214"/>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6" name="テキスト ボックス 21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7" name="円/楕円 216"/>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8" name="テキスト ボックス 217"/>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9" name="円/楕円 218"/>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20" name="テキスト ボックス 219"/>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国民健康保険特別会計、介護保険特別会計、後期高齢者医療特別会計など社会保障関係費への繰出金の額は年々増加傾向であり、今後においてもこの傾向は続くものと考えられるため経常収支比率悪化の要因となるものと考えられ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29028</xdr:rowOff>
    </xdr:from>
    <xdr:to>
      <xdr:col>24</xdr:col>
      <xdr:colOff>31750</xdr:colOff>
      <xdr:row>54</xdr:row>
      <xdr:rowOff>78015</xdr:rowOff>
    </xdr:to>
    <xdr:cxnSp macro="">
      <xdr:nvCxnSpPr>
        <xdr:cNvPr id="255" name="直線コネクタ 254"/>
        <xdr:cNvCxnSpPr/>
      </xdr:nvCxnSpPr>
      <xdr:spPr>
        <a:xfrm>
          <a:off x="15671800" y="92873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6"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xdr:rowOff>
    </xdr:from>
    <xdr:to>
      <xdr:col>22</xdr:col>
      <xdr:colOff>565150</xdr:colOff>
      <xdr:row>54</xdr:row>
      <xdr:rowOff>29028</xdr:rowOff>
    </xdr:to>
    <xdr:cxnSp macro="">
      <xdr:nvCxnSpPr>
        <xdr:cNvPr id="258" name="直線コネクタ 257"/>
        <xdr:cNvCxnSpPr/>
      </xdr:nvCxnSpPr>
      <xdr:spPr>
        <a:xfrm>
          <a:off x="14782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9" name="フローチャート : 判断 258"/>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60" name="テキスト ボックス 259"/>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102507</xdr:rowOff>
    </xdr:from>
    <xdr:to>
      <xdr:col>21</xdr:col>
      <xdr:colOff>361950</xdr:colOff>
      <xdr:row>54</xdr:row>
      <xdr:rowOff>12700</xdr:rowOff>
    </xdr:to>
    <xdr:cxnSp macro="">
      <xdr:nvCxnSpPr>
        <xdr:cNvPr id="261" name="直線コネクタ 260"/>
        <xdr:cNvCxnSpPr/>
      </xdr:nvCxnSpPr>
      <xdr:spPr>
        <a:xfrm>
          <a:off x="13893800" y="9189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51707</xdr:rowOff>
    </xdr:from>
    <xdr:to>
      <xdr:col>21</xdr:col>
      <xdr:colOff>412750</xdr:colOff>
      <xdr:row>55</xdr:row>
      <xdr:rowOff>153307</xdr:rowOff>
    </xdr:to>
    <xdr:sp macro="" textlink="">
      <xdr:nvSpPr>
        <xdr:cNvPr id="262" name="フローチャート : 判断 261"/>
        <xdr:cNvSpPr/>
      </xdr:nvSpPr>
      <xdr:spPr>
        <a:xfrm>
          <a:off x="14732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138084</xdr:rowOff>
    </xdr:from>
    <xdr:ext cx="762000" cy="259045"/>
    <xdr:sp macro="" textlink="">
      <xdr:nvSpPr>
        <xdr:cNvPr id="263" name="テキスト ボックス 262"/>
        <xdr:cNvSpPr txBox="1"/>
      </xdr:nvSpPr>
      <xdr:spPr>
        <a:xfrm>
          <a:off x="14401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86178</xdr:rowOff>
    </xdr:from>
    <xdr:to>
      <xdr:col>20</xdr:col>
      <xdr:colOff>158750</xdr:colOff>
      <xdr:row>53</xdr:row>
      <xdr:rowOff>102507</xdr:rowOff>
    </xdr:to>
    <xdr:cxnSp macro="">
      <xdr:nvCxnSpPr>
        <xdr:cNvPr id="264" name="直線コネクタ 263"/>
        <xdr:cNvCxnSpPr/>
      </xdr:nvCxnSpPr>
      <xdr:spPr>
        <a:xfrm>
          <a:off x="13004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5" name="フローチャート : 判断 26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105427</xdr:rowOff>
    </xdr:from>
    <xdr:ext cx="762000" cy="259045"/>
    <xdr:sp macro="" textlink="">
      <xdr:nvSpPr>
        <xdr:cNvPr id="266" name="テキスト ボックス 265"/>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108857</xdr:rowOff>
    </xdr:from>
    <xdr:to>
      <xdr:col>19</xdr:col>
      <xdr:colOff>6350</xdr:colOff>
      <xdr:row>55</xdr:row>
      <xdr:rowOff>39007</xdr:rowOff>
    </xdr:to>
    <xdr:sp macro="" textlink="">
      <xdr:nvSpPr>
        <xdr:cNvPr id="267" name="フローチャート : 判断 266"/>
        <xdr:cNvSpPr/>
      </xdr:nvSpPr>
      <xdr:spPr>
        <a:xfrm>
          <a:off x="12954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23784</xdr:rowOff>
    </xdr:from>
    <xdr:ext cx="762000" cy="259045"/>
    <xdr:sp macro="" textlink="">
      <xdr:nvSpPr>
        <xdr:cNvPr id="268" name="テキスト ボックス 267"/>
        <xdr:cNvSpPr txBox="1"/>
      </xdr:nvSpPr>
      <xdr:spPr>
        <a:xfrm>
          <a:off x="12623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27215</xdr:rowOff>
    </xdr:from>
    <xdr:to>
      <xdr:col>24</xdr:col>
      <xdr:colOff>82550</xdr:colOff>
      <xdr:row>54</xdr:row>
      <xdr:rowOff>128815</xdr:rowOff>
    </xdr:to>
    <xdr:sp macro="" textlink="">
      <xdr:nvSpPr>
        <xdr:cNvPr id="274" name="円/楕円 273"/>
        <xdr:cNvSpPr/>
      </xdr:nvSpPr>
      <xdr:spPr>
        <a:xfrm>
          <a:off x="16459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43742</xdr:rowOff>
    </xdr:from>
    <xdr:ext cx="762000" cy="259045"/>
    <xdr:sp macro="" textlink="">
      <xdr:nvSpPr>
        <xdr:cNvPr id="275" name="その他該当値テキスト"/>
        <xdr:cNvSpPr txBox="1"/>
      </xdr:nvSpPr>
      <xdr:spPr>
        <a:xfrm>
          <a:off x="16598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149678</xdr:rowOff>
    </xdr:from>
    <xdr:to>
      <xdr:col>22</xdr:col>
      <xdr:colOff>615950</xdr:colOff>
      <xdr:row>54</xdr:row>
      <xdr:rowOff>79828</xdr:rowOff>
    </xdr:to>
    <xdr:sp macro="" textlink="">
      <xdr:nvSpPr>
        <xdr:cNvPr id="276" name="円/楕円 275"/>
        <xdr:cNvSpPr/>
      </xdr:nvSpPr>
      <xdr:spPr>
        <a:xfrm>
          <a:off x="15621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90005</xdr:rowOff>
    </xdr:from>
    <xdr:ext cx="736600" cy="259045"/>
    <xdr:sp macro="" textlink="">
      <xdr:nvSpPr>
        <xdr:cNvPr id="277" name="テキスト ボックス 276"/>
        <xdr:cNvSpPr txBox="1"/>
      </xdr:nvSpPr>
      <xdr:spPr>
        <a:xfrm>
          <a:off x="15290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133350</xdr:rowOff>
    </xdr:from>
    <xdr:to>
      <xdr:col>21</xdr:col>
      <xdr:colOff>412750</xdr:colOff>
      <xdr:row>54</xdr:row>
      <xdr:rowOff>63500</xdr:rowOff>
    </xdr:to>
    <xdr:sp macro="" textlink="">
      <xdr:nvSpPr>
        <xdr:cNvPr id="278" name="円/楕円 277"/>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73677</xdr:rowOff>
    </xdr:from>
    <xdr:ext cx="762000" cy="259045"/>
    <xdr:sp macro="" textlink="">
      <xdr:nvSpPr>
        <xdr:cNvPr id="279" name="テキスト ボックス 278"/>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51707</xdr:rowOff>
    </xdr:from>
    <xdr:to>
      <xdr:col>20</xdr:col>
      <xdr:colOff>209550</xdr:colOff>
      <xdr:row>53</xdr:row>
      <xdr:rowOff>153307</xdr:rowOff>
    </xdr:to>
    <xdr:sp macro="" textlink="">
      <xdr:nvSpPr>
        <xdr:cNvPr id="280" name="円/楕円 279"/>
        <xdr:cNvSpPr/>
      </xdr:nvSpPr>
      <xdr:spPr>
        <a:xfrm>
          <a:off x="13843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163484</xdr:rowOff>
    </xdr:from>
    <xdr:ext cx="762000" cy="259045"/>
    <xdr:sp macro="" textlink="">
      <xdr:nvSpPr>
        <xdr:cNvPr id="281" name="テキスト ボックス 280"/>
        <xdr:cNvSpPr txBox="1"/>
      </xdr:nvSpPr>
      <xdr:spPr>
        <a:xfrm>
          <a:off x="13512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35378</xdr:rowOff>
    </xdr:from>
    <xdr:to>
      <xdr:col>19</xdr:col>
      <xdr:colOff>6350</xdr:colOff>
      <xdr:row>53</xdr:row>
      <xdr:rowOff>136978</xdr:rowOff>
    </xdr:to>
    <xdr:sp macro="" textlink="">
      <xdr:nvSpPr>
        <xdr:cNvPr id="282" name="円/楕円 281"/>
        <xdr:cNvSpPr/>
      </xdr:nvSpPr>
      <xdr:spPr>
        <a:xfrm>
          <a:off x="12954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147155</xdr:rowOff>
    </xdr:from>
    <xdr:ext cx="762000" cy="259045"/>
    <xdr:sp macro="" textlink="">
      <xdr:nvSpPr>
        <xdr:cNvPr id="283" name="テキスト ボックス 282"/>
        <xdr:cNvSpPr txBox="1"/>
      </xdr:nvSpPr>
      <xdr:spPr>
        <a:xfrm>
          <a:off x="12623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一部事務組合や各種団体に対する支出が少ないことから、例年、類似団体平均を下回っているものと考えられる。また補助金の見直しも行っており、今後も引き続き不適当な補助金の見直しや廃止に向けた取り組みの継続が必要である。</a:t>
          </a:r>
        </a:p>
        <a:p>
          <a:endParaRPr kumimoji="1" lang="ja-JP" altLang="en-US" sz="1300">
            <a:solidFill>
              <a:schemeClr val="tx1"/>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44450</xdr:rowOff>
    </xdr:from>
    <xdr:to>
      <xdr:col>24</xdr:col>
      <xdr:colOff>31750</xdr:colOff>
      <xdr:row>33</xdr:row>
      <xdr:rowOff>95250</xdr:rowOff>
    </xdr:to>
    <xdr:cxnSp macro="">
      <xdr:nvCxnSpPr>
        <xdr:cNvPr id="316" name="直線コネクタ 315"/>
        <xdr:cNvCxnSpPr/>
      </xdr:nvCxnSpPr>
      <xdr:spPr>
        <a:xfrm>
          <a:off x="15671800" y="5702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149877</xdr:rowOff>
    </xdr:from>
    <xdr:ext cx="762000" cy="259045"/>
    <xdr:sp macro="" textlink="">
      <xdr:nvSpPr>
        <xdr:cNvPr id="317"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31750</xdr:rowOff>
    </xdr:from>
    <xdr:to>
      <xdr:col>22</xdr:col>
      <xdr:colOff>565150</xdr:colOff>
      <xdr:row>33</xdr:row>
      <xdr:rowOff>44450</xdr:rowOff>
    </xdr:to>
    <xdr:cxnSp macro="">
      <xdr:nvCxnSpPr>
        <xdr:cNvPr id="319" name="直線コネクタ 318"/>
        <xdr:cNvCxnSpPr/>
      </xdr:nvCxnSpPr>
      <xdr:spPr>
        <a:xfrm>
          <a:off x="14782800" y="568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44450</xdr:rowOff>
    </xdr:from>
    <xdr:to>
      <xdr:col>22</xdr:col>
      <xdr:colOff>615950</xdr:colOff>
      <xdr:row>37</xdr:row>
      <xdr:rowOff>146050</xdr:rowOff>
    </xdr:to>
    <xdr:sp macro="" textlink="">
      <xdr:nvSpPr>
        <xdr:cNvPr id="320" name="フローチャート : 判断 319"/>
        <xdr:cNvSpPr/>
      </xdr:nvSpPr>
      <xdr:spPr>
        <a:xfrm>
          <a:off x="15621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130827</xdr:rowOff>
    </xdr:from>
    <xdr:ext cx="736600" cy="259045"/>
    <xdr:sp macro="" textlink="">
      <xdr:nvSpPr>
        <xdr:cNvPr id="321" name="テキスト ボックス 320"/>
        <xdr:cNvSpPr txBox="1"/>
      </xdr:nvSpPr>
      <xdr:spPr>
        <a:xfrm>
          <a:off x="15290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31750</xdr:rowOff>
    </xdr:from>
    <xdr:to>
      <xdr:col>21</xdr:col>
      <xdr:colOff>361950</xdr:colOff>
      <xdr:row>33</xdr:row>
      <xdr:rowOff>31750</xdr:rowOff>
    </xdr:to>
    <xdr:cxnSp macro="">
      <xdr:nvCxnSpPr>
        <xdr:cNvPr id="322" name="直線コネクタ 321"/>
        <xdr:cNvCxnSpPr/>
      </xdr:nvCxnSpPr>
      <xdr:spPr>
        <a:xfrm>
          <a:off x="13893800" y="568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95250</xdr:rowOff>
    </xdr:from>
    <xdr:to>
      <xdr:col>21</xdr:col>
      <xdr:colOff>412750</xdr:colOff>
      <xdr:row>38</xdr:row>
      <xdr:rowOff>25400</xdr:rowOff>
    </xdr:to>
    <xdr:sp macro="" textlink="">
      <xdr:nvSpPr>
        <xdr:cNvPr id="323" name="フローチャート : 判断 322"/>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10177</xdr:rowOff>
    </xdr:from>
    <xdr:ext cx="762000" cy="259045"/>
    <xdr:sp macro="" textlink="">
      <xdr:nvSpPr>
        <xdr:cNvPr id="324" name="テキスト ボックス 323"/>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31750</xdr:rowOff>
    </xdr:from>
    <xdr:to>
      <xdr:col>20</xdr:col>
      <xdr:colOff>158750</xdr:colOff>
      <xdr:row>33</xdr:row>
      <xdr:rowOff>31750</xdr:rowOff>
    </xdr:to>
    <xdr:cxnSp macro="">
      <xdr:nvCxnSpPr>
        <xdr:cNvPr id="325" name="直線コネクタ 324"/>
        <xdr:cNvCxnSpPr/>
      </xdr:nvCxnSpPr>
      <xdr:spPr>
        <a:xfrm>
          <a:off x="13004800" y="568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146050</xdr:rowOff>
    </xdr:from>
    <xdr:to>
      <xdr:col>20</xdr:col>
      <xdr:colOff>209550</xdr:colOff>
      <xdr:row>38</xdr:row>
      <xdr:rowOff>76200</xdr:rowOff>
    </xdr:to>
    <xdr:sp macro="" textlink="">
      <xdr:nvSpPr>
        <xdr:cNvPr id="326" name="フローチャート : 判断 325"/>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60977</xdr:rowOff>
    </xdr:from>
    <xdr:ext cx="762000" cy="259045"/>
    <xdr:sp macro="" textlink="">
      <xdr:nvSpPr>
        <xdr:cNvPr id="327" name="テキスト ボックス 326"/>
        <xdr:cNvSpPr txBox="1"/>
      </xdr:nvSpPr>
      <xdr:spPr>
        <a:xfrm>
          <a:off x="13512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25400</xdr:rowOff>
    </xdr:from>
    <xdr:to>
      <xdr:col>19</xdr:col>
      <xdr:colOff>6350</xdr:colOff>
      <xdr:row>38</xdr:row>
      <xdr:rowOff>127000</xdr:rowOff>
    </xdr:to>
    <xdr:sp macro="" textlink="">
      <xdr:nvSpPr>
        <xdr:cNvPr id="328" name="フローチャート : 判断 327"/>
        <xdr:cNvSpPr/>
      </xdr:nvSpPr>
      <xdr:spPr>
        <a:xfrm>
          <a:off x="12954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111777</xdr:rowOff>
    </xdr:from>
    <xdr:ext cx="762000" cy="259045"/>
    <xdr:sp macro="" textlink="">
      <xdr:nvSpPr>
        <xdr:cNvPr id="329" name="テキスト ボックス 328"/>
        <xdr:cNvSpPr txBox="1"/>
      </xdr:nvSpPr>
      <xdr:spPr>
        <a:xfrm>
          <a:off x="12623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44450</xdr:rowOff>
    </xdr:from>
    <xdr:to>
      <xdr:col>24</xdr:col>
      <xdr:colOff>82550</xdr:colOff>
      <xdr:row>33</xdr:row>
      <xdr:rowOff>146050</xdr:rowOff>
    </xdr:to>
    <xdr:sp macro="" textlink="">
      <xdr:nvSpPr>
        <xdr:cNvPr id="335" name="円/楕円 334"/>
        <xdr:cNvSpPr/>
      </xdr:nvSpPr>
      <xdr:spPr>
        <a:xfrm>
          <a:off x="164592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60977</xdr:rowOff>
    </xdr:from>
    <xdr:ext cx="762000" cy="259045"/>
    <xdr:sp macro="" textlink="">
      <xdr:nvSpPr>
        <xdr:cNvPr id="336" name="補助費等該当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165100</xdr:rowOff>
    </xdr:from>
    <xdr:to>
      <xdr:col>22</xdr:col>
      <xdr:colOff>615950</xdr:colOff>
      <xdr:row>33</xdr:row>
      <xdr:rowOff>95250</xdr:rowOff>
    </xdr:to>
    <xdr:sp macro="" textlink="">
      <xdr:nvSpPr>
        <xdr:cNvPr id="337" name="円/楕円 336"/>
        <xdr:cNvSpPr/>
      </xdr:nvSpPr>
      <xdr:spPr>
        <a:xfrm>
          <a:off x="15621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105427</xdr:rowOff>
    </xdr:from>
    <xdr:ext cx="736600" cy="259045"/>
    <xdr:sp macro="" textlink="">
      <xdr:nvSpPr>
        <xdr:cNvPr id="338" name="テキスト ボックス 337"/>
        <xdr:cNvSpPr txBox="1"/>
      </xdr:nvSpPr>
      <xdr:spPr>
        <a:xfrm>
          <a:off x="15290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152400</xdr:rowOff>
    </xdr:from>
    <xdr:to>
      <xdr:col>21</xdr:col>
      <xdr:colOff>412750</xdr:colOff>
      <xdr:row>33</xdr:row>
      <xdr:rowOff>82550</xdr:rowOff>
    </xdr:to>
    <xdr:sp macro="" textlink="">
      <xdr:nvSpPr>
        <xdr:cNvPr id="339" name="円/楕円 338"/>
        <xdr:cNvSpPr/>
      </xdr:nvSpPr>
      <xdr:spPr>
        <a:xfrm>
          <a:off x="14732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92727</xdr:rowOff>
    </xdr:from>
    <xdr:ext cx="762000" cy="259045"/>
    <xdr:sp macro="" textlink="">
      <xdr:nvSpPr>
        <xdr:cNvPr id="340" name="テキスト ボックス 339"/>
        <xdr:cNvSpPr txBox="1"/>
      </xdr:nvSpPr>
      <xdr:spPr>
        <a:xfrm>
          <a:off x="14401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152400</xdr:rowOff>
    </xdr:from>
    <xdr:to>
      <xdr:col>20</xdr:col>
      <xdr:colOff>209550</xdr:colOff>
      <xdr:row>33</xdr:row>
      <xdr:rowOff>82550</xdr:rowOff>
    </xdr:to>
    <xdr:sp macro="" textlink="">
      <xdr:nvSpPr>
        <xdr:cNvPr id="341" name="円/楕円 340"/>
        <xdr:cNvSpPr/>
      </xdr:nvSpPr>
      <xdr:spPr>
        <a:xfrm>
          <a:off x="13843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92727</xdr:rowOff>
    </xdr:from>
    <xdr:ext cx="762000" cy="259045"/>
    <xdr:sp macro="" textlink="">
      <xdr:nvSpPr>
        <xdr:cNvPr id="342" name="テキスト ボックス 341"/>
        <xdr:cNvSpPr txBox="1"/>
      </xdr:nvSpPr>
      <xdr:spPr>
        <a:xfrm>
          <a:off x="13512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152400</xdr:rowOff>
    </xdr:from>
    <xdr:to>
      <xdr:col>19</xdr:col>
      <xdr:colOff>6350</xdr:colOff>
      <xdr:row>33</xdr:row>
      <xdr:rowOff>82550</xdr:rowOff>
    </xdr:to>
    <xdr:sp macro="" textlink="">
      <xdr:nvSpPr>
        <xdr:cNvPr id="343" name="円/楕円 342"/>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92727</xdr:rowOff>
    </xdr:from>
    <xdr:ext cx="762000" cy="259045"/>
    <xdr:sp macro="" textlink="">
      <xdr:nvSpPr>
        <xdr:cNvPr id="344" name="テキスト ボックス 343"/>
        <xdr:cNvSpPr txBox="1"/>
      </xdr:nvSpPr>
      <xdr:spPr>
        <a:xfrm>
          <a:off x="12623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２４年度までは類団平均を上回っていたが、繰上償還等の実施により、平成２５年度は類似団体平均値となり、平成２６年度以降においては類似団体平均を下回っている。償還期間短縮化に伴い今後、元金償還金が増加する可能性もあり、今後も効果的な繰上償還を積極的に実施し公債費の縮減に努める必要がある。</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77</xdr:row>
      <xdr:rowOff>5842</xdr:rowOff>
    </xdr:to>
    <xdr:cxnSp macro="">
      <xdr:nvCxnSpPr>
        <xdr:cNvPr id="374" name="直線コネクタ 373"/>
        <xdr:cNvCxnSpPr/>
      </xdr:nvCxnSpPr>
      <xdr:spPr>
        <a:xfrm flipV="1">
          <a:off x="3987800" y="131617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139716</xdr:rowOff>
    </xdr:from>
    <xdr:ext cx="762000" cy="259045"/>
    <xdr:sp macro="" textlink="">
      <xdr:nvSpPr>
        <xdr:cNvPr id="375"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88137</xdr:rowOff>
    </xdr:to>
    <xdr:cxnSp macro="">
      <xdr:nvCxnSpPr>
        <xdr:cNvPr id="377" name="直線コネクタ 376"/>
        <xdr:cNvCxnSpPr/>
      </xdr:nvCxnSpPr>
      <xdr:spPr>
        <a:xfrm flipV="1">
          <a:off x="3098800" y="132074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8" name="フローチャート : 判断 377"/>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9" name="テキスト ボックス 378"/>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88137</xdr:rowOff>
    </xdr:from>
    <xdr:to>
      <xdr:col>4</xdr:col>
      <xdr:colOff>346075</xdr:colOff>
      <xdr:row>77</xdr:row>
      <xdr:rowOff>170435</xdr:rowOff>
    </xdr:to>
    <xdr:cxnSp macro="">
      <xdr:nvCxnSpPr>
        <xdr:cNvPr id="380" name="直線コネクタ 379"/>
        <xdr:cNvCxnSpPr/>
      </xdr:nvCxnSpPr>
      <xdr:spPr>
        <a:xfrm flipV="1">
          <a:off x="2209800" y="132897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81" name="フローチャート : 判断 38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82" name="テキスト ボックス 38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170435</xdr:rowOff>
    </xdr:from>
    <xdr:to>
      <xdr:col>3</xdr:col>
      <xdr:colOff>142875</xdr:colOff>
      <xdr:row>78</xdr:row>
      <xdr:rowOff>72137</xdr:rowOff>
    </xdr:to>
    <xdr:cxnSp macro="">
      <xdr:nvCxnSpPr>
        <xdr:cNvPr id="383" name="直線コネクタ 382"/>
        <xdr:cNvCxnSpPr/>
      </xdr:nvCxnSpPr>
      <xdr:spPr>
        <a:xfrm flipV="1">
          <a:off x="1320800" y="133720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64770</xdr:rowOff>
    </xdr:from>
    <xdr:to>
      <xdr:col>3</xdr:col>
      <xdr:colOff>193675</xdr:colOff>
      <xdr:row>77</xdr:row>
      <xdr:rowOff>166370</xdr:rowOff>
    </xdr:to>
    <xdr:sp macro="" textlink="">
      <xdr:nvSpPr>
        <xdr:cNvPr id="384" name="フローチャート : 判断 383"/>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85" name="テキスト ボックス 384"/>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6" name="フローチャート : 判断 38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7" name="テキスト ボックス 386"/>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80772</xdr:rowOff>
    </xdr:from>
    <xdr:to>
      <xdr:col>7</xdr:col>
      <xdr:colOff>66675</xdr:colOff>
      <xdr:row>77</xdr:row>
      <xdr:rowOff>10922</xdr:rowOff>
    </xdr:to>
    <xdr:sp macro="" textlink="">
      <xdr:nvSpPr>
        <xdr:cNvPr id="393" name="円/楕円 392"/>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97299</xdr:rowOff>
    </xdr:from>
    <xdr:ext cx="762000" cy="259045"/>
    <xdr:sp macro="" textlink="">
      <xdr:nvSpPr>
        <xdr:cNvPr id="394"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95" name="円/楕円 394"/>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96" name="テキスト ボックス 395"/>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37337</xdr:rowOff>
    </xdr:from>
    <xdr:to>
      <xdr:col>4</xdr:col>
      <xdr:colOff>396875</xdr:colOff>
      <xdr:row>77</xdr:row>
      <xdr:rowOff>138937</xdr:rowOff>
    </xdr:to>
    <xdr:sp macro="" textlink="">
      <xdr:nvSpPr>
        <xdr:cNvPr id="397" name="円/楕円 396"/>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98" name="テキスト ボックス 39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119635</xdr:rowOff>
    </xdr:from>
    <xdr:to>
      <xdr:col>3</xdr:col>
      <xdr:colOff>193675</xdr:colOff>
      <xdr:row>78</xdr:row>
      <xdr:rowOff>49785</xdr:rowOff>
    </xdr:to>
    <xdr:sp macro="" textlink="">
      <xdr:nvSpPr>
        <xdr:cNvPr id="399" name="円/楕円 398"/>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400" name="テキスト ボックス 399"/>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401" name="円/楕円 400"/>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402" name="テキスト ボックス 401"/>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平成２７年度は前年度と比べると人件費、物件費、扶助費、補助費の経常収支比率に占める割合が増加しているが、特に人件費、物件費においては、事務事業の見直し等により抑制の必要がある。</a:t>
          </a:r>
        </a:p>
        <a:p>
          <a:endParaRPr kumimoji="1" lang="ja-JP" altLang="en-US" sz="1300">
            <a:solidFill>
              <a:schemeClr val="tx1"/>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131572</xdr:rowOff>
    </xdr:from>
    <xdr:to>
      <xdr:col>24</xdr:col>
      <xdr:colOff>31750</xdr:colOff>
      <xdr:row>77</xdr:row>
      <xdr:rowOff>92711</xdr:rowOff>
    </xdr:to>
    <xdr:cxnSp macro="">
      <xdr:nvCxnSpPr>
        <xdr:cNvPr id="433" name="直線コネクタ 432"/>
        <xdr:cNvCxnSpPr/>
      </xdr:nvCxnSpPr>
      <xdr:spPr>
        <a:xfrm>
          <a:off x="15671800" y="13161772"/>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73423</xdr:rowOff>
    </xdr:from>
    <xdr:ext cx="762000" cy="259045"/>
    <xdr:sp macro="" textlink="">
      <xdr:nvSpPr>
        <xdr:cNvPr id="434"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30987</xdr:rowOff>
    </xdr:from>
    <xdr:to>
      <xdr:col>22</xdr:col>
      <xdr:colOff>565150</xdr:colOff>
      <xdr:row>76</xdr:row>
      <xdr:rowOff>131572</xdr:rowOff>
    </xdr:to>
    <xdr:cxnSp macro="">
      <xdr:nvCxnSpPr>
        <xdr:cNvPr id="436" name="直線コネクタ 435"/>
        <xdr:cNvCxnSpPr/>
      </xdr:nvCxnSpPr>
      <xdr:spPr>
        <a:xfrm>
          <a:off x="14782800" y="130611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7" name="フローチャート : 判断 436"/>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169435</xdr:rowOff>
    </xdr:from>
    <xdr:ext cx="736600" cy="259045"/>
    <xdr:sp macro="" textlink="">
      <xdr:nvSpPr>
        <xdr:cNvPr id="438" name="テキスト ボックス 437"/>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30987</xdr:rowOff>
    </xdr:from>
    <xdr:to>
      <xdr:col>21</xdr:col>
      <xdr:colOff>361950</xdr:colOff>
      <xdr:row>76</xdr:row>
      <xdr:rowOff>104139</xdr:rowOff>
    </xdr:to>
    <xdr:cxnSp macro="">
      <xdr:nvCxnSpPr>
        <xdr:cNvPr id="439" name="直線コネクタ 438"/>
        <xdr:cNvCxnSpPr/>
      </xdr:nvCxnSpPr>
      <xdr:spPr>
        <a:xfrm flipV="1">
          <a:off x="13893800" y="130611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40" name="フローチャート : 判断 439"/>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1" name="テキスト ボックス 440"/>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77</xdr:row>
      <xdr:rowOff>5842</xdr:rowOff>
    </xdr:to>
    <xdr:cxnSp macro="">
      <xdr:nvCxnSpPr>
        <xdr:cNvPr id="442" name="直線コネクタ 441"/>
        <xdr:cNvCxnSpPr/>
      </xdr:nvCxnSpPr>
      <xdr:spPr>
        <a:xfrm flipV="1">
          <a:off x="13004800" y="131343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28194</xdr:rowOff>
    </xdr:from>
    <xdr:to>
      <xdr:col>20</xdr:col>
      <xdr:colOff>209550</xdr:colOff>
      <xdr:row>77</xdr:row>
      <xdr:rowOff>129794</xdr:rowOff>
    </xdr:to>
    <xdr:sp macro="" textlink="">
      <xdr:nvSpPr>
        <xdr:cNvPr id="443" name="フローチャート : 判断 442"/>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114571</xdr:rowOff>
    </xdr:from>
    <xdr:ext cx="762000" cy="259045"/>
    <xdr:sp macro="" textlink="">
      <xdr:nvSpPr>
        <xdr:cNvPr id="444" name="テキスト ボックス 443"/>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45" name="フローチャート : 判断 444"/>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46" name="テキスト ボックス 445"/>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52" name="円/楕円 451"/>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58438</xdr:rowOff>
    </xdr:from>
    <xdr:ext cx="762000" cy="259045"/>
    <xdr:sp macro="" textlink="">
      <xdr:nvSpPr>
        <xdr:cNvPr id="453" name="公債費以外該当値テキスト"/>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80772</xdr:rowOff>
    </xdr:from>
    <xdr:to>
      <xdr:col>22</xdr:col>
      <xdr:colOff>615950</xdr:colOff>
      <xdr:row>77</xdr:row>
      <xdr:rowOff>10922</xdr:rowOff>
    </xdr:to>
    <xdr:sp macro="" textlink="">
      <xdr:nvSpPr>
        <xdr:cNvPr id="454" name="円/楕円 453"/>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55" name="テキスト ボックス 454"/>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151637</xdr:rowOff>
    </xdr:from>
    <xdr:to>
      <xdr:col>21</xdr:col>
      <xdr:colOff>412750</xdr:colOff>
      <xdr:row>76</xdr:row>
      <xdr:rowOff>81787</xdr:rowOff>
    </xdr:to>
    <xdr:sp macro="" textlink="">
      <xdr:nvSpPr>
        <xdr:cNvPr id="456" name="円/楕円 455"/>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57" name="テキスト ボックス 456"/>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58" name="円/楕円 457"/>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59" name="テキスト ボックス 458"/>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60" name="円/楕円 459"/>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61" name="テキスト ボックス 460"/>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奈良県生駒市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146115</xdr:rowOff>
    </xdr:from>
    <xdr:to>
      <xdr:col>4</xdr:col>
      <xdr:colOff>1117600</xdr:colOff>
      <xdr:row>16</xdr:row>
      <xdr:rowOff>148434</xdr:rowOff>
    </xdr:to>
    <xdr:cxnSp macro="">
      <xdr:nvCxnSpPr>
        <xdr:cNvPr id="52" name="直線コネクタ 51"/>
        <xdr:cNvCxnSpPr/>
      </xdr:nvCxnSpPr>
      <xdr:spPr bwMode="auto">
        <a:xfrm>
          <a:off x="5003800" y="2936940"/>
          <a:ext cx="647700" cy="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146115</xdr:rowOff>
    </xdr:from>
    <xdr:to>
      <xdr:col>4</xdr:col>
      <xdr:colOff>469900</xdr:colOff>
      <xdr:row>17</xdr:row>
      <xdr:rowOff>20777</xdr:rowOff>
    </xdr:to>
    <xdr:cxnSp macro="">
      <xdr:nvCxnSpPr>
        <xdr:cNvPr id="55" name="直線コネクタ 54"/>
        <xdr:cNvCxnSpPr/>
      </xdr:nvCxnSpPr>
      <xdr:spPr bwMode="auto">
        <a:xfrm flipV="1">
          <a:off x="4305300" y="2936940"/>
          <a:ext cx="698500" cy="4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92833</xdr:rowOff>
    </xdr:from>
    <xdr:to>
      <xdr:col>4</xdr:col>
      <xdr:colOff>520700</xdr:colOff>
      <xdr:row>17</xdr:row>
      <xdr:rowOff>22983</xdr:rowOff>
    </xdr:to>
    <xdr:sp macro="" textlink="">
      <xdr:nvSpPr>
        <xdr:cNvPr id="56" name="フローチャート : 判断 55"/>
        <xdr:cNvSpPr/>
      </xdr:nvSpPr>
      <xdr:spPr bwMode="auto">
        <a:xfrm>
          <a:off x="49530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33160</xdr:rowOff>
    </xdr:from>
    <xdr:ext cx="736600" cy="259045"/>
    <xdr:sp macro="" textlink="">
      <xdr:nvSpPr>
        <xdr:cNvPr id="57" name="テキスト ボックス 56"/>
        <xdr:cNvSpPr txBox="1"/>
      </xdr:nvSpPr>
      <xdr:spPr>
        <a:xfrm>
          <a:off x="4622800" y="26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60,699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139192</xdr:rowOff>
    </xdr:from>
    <xdr:to>
      <xdr:col>3</xdr:col>
      <xdr:colOff>904875</xdr:colOff>
      <xdr:row>17</xdr:row>
      <xdr:rowOff>20777</xdr:rowOff>
    </xdr:to>
    <xdr:cxnSp macro="">
      <xdr:nvCxnSpPr>
        <xdr:cNvPr id="58" name="直線コネクタ 57"/>
        <xdr:cNvCxnSpPr/>
      </xdr:nvCxnSpPr>
      <xdr:spPr bwMode="auto">
        <a:xfrm>
          <a:off x="3606800" y="2930017"/>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123923</xdr:rowOff>
    </xdr:from>
    <xdr:to>
      <xdr:col>3</xdr:col>
      <xdr:colOff>955675</xdr:colOff>
      <xdr:row>17</xdr:row>
      <xdr:rowOff>54073</xdr:rowOff>
    </xdr:to>
    <xdr:sp macro="" textlink="">
      <xdr:nvSpPr>
        <xdr:cNvPr id="59" name="フローチャート : 判断 58"/>
        <xdr:cNvSpPr/>
      </xdr:nvSpPr>
      <xdr:spPr bwMode="auto">
        <a:xfrm>
          <a:off x="4254500" y="2914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64250</xdr:rowOff>
    </xdr:from>
    <xdr:ext cx="762000" cy="259045"/>
    <xdr:sp macro="" textlink="">
      <xdr:nvSpPr>
        <xdr:cNvPr id="60" name="テキスト ボックス 59"/>
        <xdr:cNvSpPr txBox="1"/>
      </xdr:nvSpPr>
      <xdr:spPr>
        <a:xfrm>
          <a:off x="3924300" y="268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59,747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63035</xdr:rowOff>
    </xdr:from>
    <xdr:to>
      <xdr:col>3</xdr:col>
      <xdr:colOff>206375</xdr:colOff>
      <xdr:row>16</xdr:row>
      <xdr:rowOff>139192</xdr:rowOff>
    </xdr:to>
    <xdr:cxnSp macro="">
      <xdr:nvCxnSpPr>
        <xdr:cNvPr id="61" name="直線コネクタ 60"/>
        <xdr:cNvCxnSpPr/>
      </xdr:nvCxnSpPr>
      <xdr:spPr bwMode="auto">
        <a:xfrm>
          <a:off x="2908300" y="2853860"/>
          <a:ext cx="698500" cy="7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89862</xdr:rowOff>
    </xdr:from>
    <xdr:to>
      <xdr:col>3</xdr:col>
      <xdr:colOff>257175</xdr:colOff>
      <xdr:row>17</xdr:row>
      <xdr:rowOff>20012</xdr:rowOff>
    </xdr:to>
    <xdr:sp macro="" textlink="">
      <xdr:nvSpPr>
        <xdr:cNvPr id="62" name="フローチャート : 判断 61"/>
        <xdr:cNvSpPr/>
      </xdr:nvSpPr>
      <xdr:spPr bwMode="auto">
        <a:xfrm>
          <a:off x="3556000" y="2880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4789</xdr:rowOff>
    </xdr:from>
    <xdr:ext cx="762000" cy="259045"/>
    <xdr:sp macro="" textlink="">
      <xdr:nvSpPr>
        <xdr:cNvPr id="63" name="テキスト ボックス 62"/>
        <xdr:cNvSpPr txBox="1"/>
      </xdr:nvSpPr>
      <xdr:spPr>
        <a:xfrm>
          <a:off x="3225800" y="296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32940</xdr:rowOff>
    </xdr:from>
    <xdr:to>
      <xdr:col>2</xdr:col>
      <xdr:colOff>692150</xdr:colOff>
      <xdr:row>16</xdr:row>
      <xdr:rowOff>134540</xdr:rowOff>
    </xdr:to>
    <xdr:sp macro="" textlink="">
      <xdr:nvSpPr>
        <xdr:cNvPr id="64" name="フローチャート : 判断 63"/>
        <xdr:cNvSpPr/>
      </xdr:nvSpPr>
      <xdr:spPr bwMode="auto">
        <a:xfrm>
          <a:off x="2857500" y="2823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119317</xdr:rowOff>
    </xdr:from>
    <xdr:ext cx="762000" cy="259045"/>
    <xdr:sp macro="" textlink="">
      <xdr:nvSpPr>
        <xdr:cNvPr id="65" name="テキスト ボックス 64"/>
        <xdr:cNvSpPr txBox="1"/>
      </xdr:nvSpPr>
      <xdr:spPr>
        <a:xfrm>
          <a:off x="2527300" y="291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97634</xdr:rowOff>
    </xdr:from>
    <xdr:to>
      <xdr:col>5</xdr:col>
      <xdr:colOff>34925</xdr:colOff>
      <xdr:row>17</xdr:row>
      <xdr:rowOff>27784</xdr:rowOff>
    </xdr:to>
    <xdr:sp macro="" textlink="">
      <xdr:nvSpPr>
        <xdr:cNvPr id="71" name="円/楕円 70"/>
        <xdr:cNvSpPr/>
      </xdr:nvSpPr>
      <xdr:spPr bwMode="auto">
        <a:xfrm>
          <a:off x="5600700" y="2888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69711</xdr:rowOff>
    </xdr:from>
    <xdr:ext cx="762000" cy="259045"/>
    <xdr:sp macro="" textlink="">
      <xdr:nvSpPr>
        <xdr:cNvPr id="72" name="人口1人当たり決算額の推移該当値テキスト130"/>
        <xdr:cNvSpPr txBox="1"/>
      </xdr:nvSpPr>
      <xdr:spPr>
        <a:xfrm>
          <a:off x="5740400" y="286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60,552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95315</xdr:rowOff>
    </xdr:from>
    <xdr:to>
      <xdr:col>4</xdr:col>
      <xdr:colOff>520700</xdr:colOff>
      <xdr:row>17</xdr:row>
      <xdr:rowOff>25465</xdr:rowOff>
    </xdr:to>
    <xdr:sp macro="" textlink="">
      <xdr:nvSpPr>
        <xdr:cNvPr id="73" name="円/楕円 72"/>
        <xdr:cNvSpPr/>
      </xdr:nvSpPr>
      <xdr:spPr bwMode="auto">
        <a:xfrm>
          <a:off x="4953000" y="2886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10242</xdr:rowOff>
    </xdr:from>
    <xdr:ext cx="736600" cy="259045"/>
    <xdr:sp macro="" textlink="">
      <xdr:nvSpPr>
        <xdr:cNvPr id="74" name="テキスト ボックス 73"/>
        <xdr:cNvSpPr txBox="1"/>
      </xdr:nvSpPr>
      <xdr:spPr>
        <a:xfrm>
          <a:off x="4622800" y="297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60,623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141427</xdr:rowOff>
    </xdr:from>
    <xdr:to>
      <xdr:col>3</xdr:col>
      <xdr:colOff>955675</xdr:colOff>
      <xdr:row>17</xdr:row>
      <xdr:rowOff>71577</xdr:rowOff>
    </xdr:to>
    <xdr:sp macro="" textlink="">
      <xdr:nvSpPr>
        <xdr:cNvPr id="75" name="円/楕円 74"/>
        <xdr:cNvSpPr/>
      </xdr:nvSpPr>
      <xdr:spPr bwMode="auto">
        <a:xfrm>
          <a:off x="4254500" y="293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56354</xdr:rowOff>
    </xdr:from>
    <xdr:ext cx="762000" cy="259045"/>
    <xdr:sp macro="" textlink="">
      <xdr:nvSpPr>
        <xdr:cNvPr id="76" name="テキスト ボックス 75"/>
        <xdr:cNvSpPr txBox="1"/>
      </xdr:nvSpPr>
      <xdr:spPr>
        <a:xfrm>
          <a:off x="3924300" y="301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59,211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88392</xdr:rowOff>
    </xdr:from>
    <xdr:to>
      <xdr:col>3</xdr:col>
      <xdr:colOff>257175</xdr:colOff>
      <xdr:row>17</xdr:row>
      <xdr:rowOff>18542</xdr:rowOff>
    </xdr:to>
    <xdr:sp macro="" textlink="">
      <xdr:nvSpPr>
        <xdr:cNvPr id="77" name="円/楕円 76"/>
        <xdr:cNvSpPr/>
      </xdr:nvSpPr>
      <xdr:spPr bwMode="auto">
        <a:xfrm>
          <a:off x="3556000" y="287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28719</xdr:rowOff>
    </xdr:from>
    <xdr:ext cx="762000" cy="259045"/>
    <xdr:sp macro="" textlink="">
      <xdr:nvSpPr>
        <xdr:cNvPr id="78" name="テキスト ボックス 77"/>
        <xdr:cNvSpPr txBox="1"/>
      </xdr:nvSpPr>
      <xdr:spPr>
        <a:xfrm>
          <a:off x="3225800" y="264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60,835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12235</xdr:rowOff>
    </xdr:from>
    <xdr:to>
      <xdr:col>2</xdr:col>
      <xdr:colOff>692150</xdr:colOff>
      <xdr:row>16</xdr:row>
      <xdr:rowOff>113835</xdr:rowOff>
    </xdr:to>
    <xdr:sp macro="" textlink="">
      <xdr:nvSpPr>
        <xdr:cNvPr id="79" name="円/楕円 78"/>
        <xdr:cNvSpPr/>
      </xdr:nvSpPr>
      <xdr:spPr bwMode="auto">
        <a:xfrm>
          <a:off x="2857500" y="2803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124012</xdr:rowOff>
    </xdr:from>
    <xdr:ext cx="762000" cy="259045"/>
    <xdr:sp macro="" textlink="">
      <xdr:nvSpPr>
        <xdr:cNvPr id="80" name="テキスト ボックス 79"/>
        <xdr:cNvSpPr txBox="1"/>
      </xdr:nvSpPr>
      <xdr:spPr>
        <a:xfrm>
          <a:off x="2527300" y="25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52400</xdr:rowOff>
    </xdr:from>
    <xdr:to>
      <xdr:col>4</xdr:col>
      <xdr:colOff>1117600</xdr:colOff>
      <xdr:row>38</xdr:row>
      <xdr:rowOff>113550</xdr:rowOff>
    </xdr:to>
    <xdr:cxnSp macro="">
      <xdr:nvCxnSpPr>
        <xdr:cNvPr id="114" name="直線コネクタ 113"/>
        <xdr:cNvCxnSpPr/>
      </xdr:nvCxnSpPr>
      <xdr:spPr bwMode="auto">
        <a:xfrm flipV="1">
          <a:off x="5003800" y="7520000"/>
          <a:ext cx="647700" cy="61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63657</xdr:rowOff>
    </xdr:from>
    <xdr:ext cx="762000" cy="259045"/>
    <xdr:sp macro="" textlink="">
      <xdr:nvSpPr>
        <xdr:cNvPr id="115" name="人口1人当たり決算額の推移平均値テキスト445"/>
        <xdr:cNvSpPr txBox="1"/>
      </xdr:nvSpPr>
      <xdr:spPr>
        <a:xfrm>
          <a:off x="5740400" y="7016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299517</xdr:rowOff>
    </xdr:from>
    <xdr:to>
      <xdr:col>4</xdr:col>
      <xdr:colOff>469900</xdr:colOff>
      <xdr:row>38</xdr:row>
      <xdr:rowOff>113550</xdr:rowOff>
    </xdr:to>
    <xdr:cxnSp macro="">
      <xdr:nvCxnSpPr>
        <xdr:cNvPr id="117" name="直線コネクタ 116"/>
        <xdr:cNvCxnSpPr/>
      </xdr:nvCxnSpPr>
      <xdr:spPr bwMode="auto">
        <a:xfrm>
          <a:off x="4305300" y="7424217"/>
          <a:ext cx="698500" cy="156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161734</xdr:rowOff>
    </xdr:from>
    <xdr:to>
      <xdr:col>4</xdr:col>
      <xdr:colOff>520700</xdr:colOff>
      <xdr:row>37</xdr:row>
      <xdr:rowOff>263334</xdr:rowOff>
    </xdr:to>
    <xdr:sp macro="" textlink="">
      <xdr:nvSpPr>
        <xdr:cNvPr id="118" name="フローチャート : 判断 117"/>
        <xdr:cNvSpPr/>
      </xdr:nvSpPr>
      <xdr:spPr bwMode="auto">
        <a:xfrm>
          <a:off x="4953000" y="7286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102061</xdr:rowOff>
    </xdr:from>
    <xdr:ext cx="736600" cy="259045"/>
    <xdr:sp macro="" textlink="">
      <xdr:nvSpPr>
        <xdr:cNvPr id="119" name="テキスト ボックス 118"/>
        <xdr:cNvSpPr txBox="1"/>
      </xdr:nvSpPr>
      <xdr:spPr>
        <a:xfrm>
          <a:off x="4622800" y="705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195161</xdr:rowOff>
    </xdr:from>
    <xdr:to>
      <xdr:col>3</xdr:col>
      <xdr:colOff>904875</xdr:colOff>
      <xdr:row>37</xdr:row>
      <xdr:rowOff>299517</xdr:rowOff>
    </xdr:to>
    <xdr:cxnSp macro="">
      <xdr:nvCxnSpPr>
        <xdr:cNvPr id="120" name="直線コネクタ 119"/>
        <xdr:cNvCxnSpPr/>
      </xdr:nvCxnSpPr>
      <xdr:spPr bwMode="auto">
        <a:xfrm>
          <a:off x="3606800" y="7319861"/>
          <a:ext cx="698500" cy="104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66942</xdr:rowOff>
    </xdr:from>
    <xdr:to>
      <xdr:col>3</xdr:col>
      <xdr:colOff>955675</xdr:colOff>
      <xdr:row>37</xdr:row>
      <xdr:rowOff>168542</xdr:rowOff>
    </xdr:to>
    <xdr:sp macro="" textlink="">
      <xdr:nvSpPr>
        <xdr:cNvPr id="121" name="フローチャート : 判断 120"/>
        <xdr:cNvSpPr/>
      </xdr:nvSpPr>
      <xdr:spPr bwMode="auto">
        <a:xfrm>
          <a:off x="4254500" y="719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7269</xdr:rowOff>
    </xdr:from>
    <xdr:ext cx="762000" cy="259045"/>
    <xdr:sp macro="" textlink="">
      <xdr:nvSpPr>
        <xdr:cNvPr id="122" name="テキスト ボックス 121"/>
        <xdr:cNvSpPr txBox="1"/>
      </xdr:nvSpPr>
      <xdr:spPr>
        <a:xfrm>
          <a:off x="3924300" y="696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109550</xdr:rowOff>
    </xdr:from>
    <xdr:to>
      <xdr:col>3</xdr:col>
      <xdr:colOff>206375</xdr:colOff>
      <xdr:row>37</xdr:row>
      <xdr:rowOff>195161</xdr:rowOff>
    </xdr:to>
    <xdr:cxnSp macro="">
      <xdr:nvCxnSpPr>
        <xdr:cNvPr id="123" name="直線コネクタ 122"/>
        <xdr:cNvCxnSpPr/>
      </xdr:nvCxnSpPr>
      <xdr:spPr bwMode="auto">
        <a:xfrm>
          <a:off x="2908300" y="7234250"/>
          <a:ext cx="698500" cy="85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24650</xdr:rowOff>
    </xdr:from>
    <xdr:to>
      <xdr:col>3</xdr:col>
      <xdr:colOff>257175</xdr:colOff>
      <xdr:row>37</xdr:row>
      <xdr:rowOff>126250</xdr:rowOff>
    </xdr:to>
    <xdr:sp macro="" textlink="">
      <xdr:nvSpPr>
        <xdr:cNvPr id="124" name="フローチャート : 判断 123"/>
        <xdr:cNvSpPr/>
      </xdr:nvSpPr>
      <xdr:spPr bwMode="auto">
        <a:xfrm>
          <a:off x="3556000" y="7149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307877</xdr:rowOff>
    </xdr:from>
    <xdr:ext cx="762000" cy="259045"/>
    <xdr:sp macro="" textlink="">
      <xdr:nvSpPr>
        <xdr:cNvPr id="125" name="テキスト ボックス 124"/>
        <xdr:cNvSpPr txBox="1"/>
      </xdr:nvSpPr>
      <xdr:spPr>
        <a:xfrm>
          <a:off x="3225800" y="691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142113</xdr:rowOff>
    </xdr:from>
    <xdr:to>
      <xdr:col>2</xdr:col>
      <xdr:colOff>692150</xdr:colOff>
      <xdr:row>37</xdr:row>
      <xdr:rowOff>72263</xdr:rowOff>
    </xdr:to>
    <xdr:sp macro="" textlink="">
      <xdr:nvSpPr>
        <xdr:cNvPr id="126" name="フローチャート : 判断 125"/>
        <xdr:cNvSpPr/>
      </xdr:nvSpPr>
      <xdr:spPr bwMode="auto">
        <a:xfrm>
          <a:off x="2857500" y="70953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253890</xdr:rowOff>
    </xdr:from>
    <xdr:ext cx="762000" cy="259045"/>
    <xdr:sp macro="" textlink="">
      <xdr:nvSpPr>
        <xdr:cNvPr id="127" name="テキスト ボックス 126"/>
        <xdr:cNvSpPr txBox="1"/>
      </xdr:nvSpPr>
      <xdr:spPr>
        <a:xfrm>
          <a:off x="2527300" y="686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1600</xdr:rowOff>
    </xdr:from>
    <xdr:to>
      <xdr:col>5</xdr:col>
      <xdr:colOff>34925</xdr:colOff>
      <xdr:row>38</xdr:row>
      <xdr:rowOff>103200</xdr:rowOff>
    </xdr:to>
    <xdr:sp macro="" textlink="">
      <xdr:nvSpPr>
        <xdr:cNvPr id="133" name="円/楕円 132"/>
        <xdr:cNvSpPr/>
      </xdr:nvSpPr>
      <xdr:spPr bwMode="auto">
        <a:xfrm>
          <a:off x="5600700" y="7469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253077</xdr:rowOff>
    </xdr:from>
    <xdr:ext cx="762000" cy="259045"/>
    <xdr:sp macro="" textlink="">
      <xdr:nvSpPr>
        <xdr:cNvPr id="134" name="人口1人当たり決算額の推移該当値テキスト445"/>
        <xdr:cNvSpPr txBox="1"/>
      </xdr:nvSpPr>
      <xdr:spPr>
        <a:xfrm>
          <a:off x="5740400" y="737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62750</xdr:rowOff>
    </xdr:from>
    <xdr:to>
      <xdr:col>4</xdr:col>
      <xdr:colOff>520700</xdr:colOff>
      <xdr:row>38</xdr:row>
      <xdr:rowOff>164350</xdr:rowOff>
    </xdr:to>
    <xdr:sp macro="" textlink="">
      <xdr:nvSpPr>
        <xdr:cNvPr id="135" name="円/楕円 134"/>
        <xdr:cNvSpPr/>
      </xdr:nvSpPr>
      <xdr:spPr bwMode="auto">
        <a:xfrm>
          <a:off x="4953000" y="753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149127</xdr:rowOff>
    </xdr:from>
    <xdr:ext cx="736600" cy="259045"/>
    <xdr:sp macro="" textlink="">
      <xdr:nvSpPr>
        <xdr:cNvPr id="136" name="テキスト ボックス 135"/>
        <xdr:cNvSpPr txBox="1"/>
      </xdr:nvSpPr>
      <xdr:spPr>
        <a:xfrm>
          <a:off x="4622800" y="761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248717</xdr:rowOff>
    </xdr:from>
    <xdr:to>
      <xdr:col>3</xdr:col>
      <xdr:colOff>955675</xdr:colOff>
      <xdr:row>38</xdr:row>
      <xdr:rowOff>7417</xdr:rowOff>
    </xdr:to>
    <xdr:sp macro="" textlink="">
      <xdr:nvSpPr>
        <xdr:cNvPr id="137" name="円/楕円 136"/>
        <xdr:cNvSpPr/>
      </xdr:nvSpPr>
      <xdr:spPr bwMode="auto">
        <a:xfrm>
          <a:off x="4254500" y="7373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335094</xdr:rowOff>
    </xdr:from>
    <xdr:ext cx="762000" cy="259045"/>
    <xdr:sp macro="" textlink="">
      <xdr:nvSpPr>
        <xdr:cNvPr id="138" name="テキスト ボックス 137"/>
        <xdr:cNvSpPr txBox="1"/>
      </xdr:nvSpPr>
      <xdr:spPr>
        <a:xfrm>
          <a:off x="3924300" y="745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144361</xdr:rowOff>
    </xdr:from>
    <xdr:to>
      <xdr:col>3</xdr:col>
      <xdr:colOff>257175</xdr:colOff>
      <xdr:row>37</xdr:row>
      <xdr:rowOff>245961</xdr:rowOff>
    </xdr:to>
    <xdr:sp macro="" textlink="">
      <xdr:nvSpPr>
        <xdr:cNvPr id="139" name="円/楕円 138"/>
        <xdr:cNvSpPr/>
      </xdr:nvSpPr>
      <xdr:spPr bwMode="auto">
        <a:xfrm>
          <a:off x="3556000" y="7269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230738</xdr:rowOff>
    </xdr:from>
    <xdr:ext cx="762000" cy="259045"/>
    <xdr:sp macro="" textlink="">
      <xdr:nvSpPr>
        <xdr:cNvPr id="140" name="テキスト ボックス 139"/>
        <xdr:cNvSpPr txBox="1"/>
      </xdr:nvSpPr>
      <xdr:spPr>
        <a:xfrm>
          <a:off x="3225800" y="735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58750</xdr:rowOff>
    </xdr:from>
    <xdr:to>
      <xdr:col>2</xdr:col>
      <xdr:colOff>692150</xdr:colOff>
      <xdr:row>37</xdr:row>
      <xdr:rowOff>160350</xdr:rowOff>
    </xdr:to>
    <xdr:sp macro="" textlink="">
      <xdr:nvSpPr>
        <xdr:cNvPr id="141" name="円/楕円 140"/>
        <xdr:cNvSpPr/>
      </xdr:nvSpPr>
      <xdr:spPr bwMode="auto">
        <a:xfrm>
          <a:off x="2857500" y="718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145127</xdr:rowOff>
    </xdr:from>
    <xdr:ext cx="762000" cy="259045"/>
    <xdr:sp macro="" textlink="">
      <xdr:nvSpPr>
        <xdr:cNvPr id="142" name="テキスト ボックス 141"/>
        <xdr:cNvSpPr txBox="1"/>
      </xdr:nvSpPr>
      <xdr:spPr>
        <a:xfrm>
          <a:off x="2527300" y="726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120,944
119,900
53.15
38,726,921
37,555,290
916,804
22,376,840
18,263,422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15668</xdr:rowOff>
    </xdr:from>
    <xdr:to>
      <xdr:col>6</xdr:col>
      <xdr:colOff>511175</xdr:colOff>
      <xdr:row>34</xdr:row>
      <xdr:rowOff>16387</xdr:rowOff>
    </xdr:to>
    <xdr:cxnSp macro="">
      <xdr:nvCxnSpPr>
        <xdr:cNvPr id="63" name="直線コネクタ 62"/>
        <xdr:cNvCxnSpPr/>
      </xdr:nvCxnSpPr>
      <xdr:spPr>
        <a:xfrm flipV="1">
          <a:off x="3797300" y="5844968"/>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148905</xdr:rowOff>
    </xdr:from>
    <xdr:ext cx="534377" cy="259045"/>
    <xdr:sp macro="" textlink="">
      <xdr:nvSpPr>
        <xdr:cNvPr id="64" name="人件費平均値テキスト"/>
        <xdr:cNvSpPr txBox="1"/>
      </xdr:nvSpPr>
      <xdr:spPr>
        <a:xfrm>
          <a:off x="4686300" y="5806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16387</xdr:rowOff>
    </xdr:from>
    <xdr:to>
      <xdr:col>5</xdr:col>
      <xdr:colOff>358775</xdr:colOff>
      <xdr:row>34</xdr:row>
      <xdr:rowOff>86894</xdr:rowOff>
    </xdr:to>
    <xdr:cxnSp macro="">
      <xdr:nvCxnSpPr>
        <xdr:cNvPr id="66" name="直線コネクタ 65"/>
        <xdr:cNvCxnSpPr/>
      </xdr:nvCxnSpPr>
      <xdr:spPr>
        <a:xfrm flipV="1">
          <a:off x="2908300" y="5845687"/>
          <a:ext cx="889000" cy="7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90141</xdr:rowOff>
    </xdr:from>
    <xdr:to>
      <xdr:col>5</xdr:col>
      <xdr:colOff>409575</xdr:colOff>
      <xdr:row>35</xdr:row>
      <xdr:rowOff>20291</xdr:rowOff>
    </xdr:to>
    <xdr:sp macro="" textlink="">
      <xdr:nvSpPr>
        <xdr:cNvPr id="67" name="フローチャート : 判断 66"/>
        <xdr:cNvSpPr/>
      </xdr:nvSpPr>
      <xdr:spPr>
        <a:xfrm>
          <a:off x="3746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11418</xdr:rowOff>
    </xdr:from>
    <xdr:ext cx="534377" cy="259045"/>
    <xdr:sp macro="" textlink="">
      <xdr:nvSpPr>
        <xdr:cNvPr id="68" name="テキスト ボックス 67"/>
        <xdr:cNvSpPr txBox="1"/>
      </xdr:nvSpPr>
      <xdr:spPr>
        <a:xfrm>
          <a:off x="3530111" y="60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54,962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81244</xdr:rowOff>
    </xdr:from>
    <xdr:to>
      <xdr:col>4</xdr:col>
      <xdr:colOff>155575</xdr:colOff>
      <xdr:row>34</xdr:row>
      <xdr:rowOff>86894</xdr:rowOff>
    </xdr:to>
    <xdr:cxnSp macro="">
      <xdr:nvCxnSpPr>
        <xdr:cNvPr id="69" name="直線コネクタ 68"/>
        <xdr:cNvCxnSpPr/>
      </xdr:nvCxnSpPr>
      <xdr:spPr>
        <a:xfrm>
          <a:off x="2019300" y="5739094"/>
          <a:ext cx="889000" cy="17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137559</xdr:rowOff>
    </xdr:from>
    <xdr:to>
      <xdr:col>4</xdr:col>
      <xdr:colOff>206375</xdr:colOff>
      <xdr:row>35</xdr:row>
      <xdr:rowOff>67709</xdr:rowOff>
    </xdr:to>
    <xdr:sp macro="" textlink="">
      <xdr:nvSpPr>
        <xdr:cNvPr id="70" name="フローチャート : 判断 69"/>
        <xdr:cNvSpPr/>
      </xdr:nvSpPr>
      <xdr:spPr>
        <a:xfrm>
          <a:off x="2857500" y="596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58836</xdr:rowOff>
    </xdr:from>
    <xdr:ext cx="534377" cy="259045"/>
    <xdr:sp macro="" textlink="">
      <xdr:nvSpPr>
        <xdr:cNvPr id="71" name="テキスト ボックス 70"/>
        <xdr:cNvSpPr txBox="1"/>
      </xdr:nvSpPr>
      <xdr:spPr>
        <a:xfrm>
          <a:off x="2641111" y="605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53,510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12402</xdr:rowOff>
    </xdr:from>
    <xdr:to>
      <xdr:col>2</xdr:col>
      <xdr:colOff>638175</xdr:colOff>
      <xdr:row>33</xdr:row>
      <xdr:rowOff>81244</xdr:rowOff>
    </xdr:to>
    <xdr:cxnSp macro="">
      <xdr:nvCxnSpPr>
        <xdr:cNvPr id="72" name="直線コネクタ 71"/>
        <xdr:cNvCxnSpPr/>
      </xdr:nvCxnSpPr>
      <xdr:spPr>
        <a:xfrm>
          <a:off x="1130300" y="5670252"/>
          <a:ext cx="889000" cy="6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59149</xdr:rowOff>
    </xdr:from>
    <xdr:to>
      <xdr:col>3</xdr:col>
      <xdr:colOff>3175</xdr:colOff>
      <xdr:row>34</xdr:row>
      <xdr:rowOff>160749</xdr:rowOff>
    </xdr:to>
    <xdr:sp macro="" textlink="">
      <xdr:nvSpPr>
        <xdr:cNvPr id="73" name="フローチャート : 判断 72"/>
        <xdr:cNvSpPr/>
      </xdr:nvSpPr>
      <xdr:spPr>
        <a:xfrm>
          <a:off x="1968500" y="588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151876</xdr:rowOff>
    </xdr:from>
    <xdr:ext cx="534377" cy="259045"/>
    <xdr:sp macro="" textlink="">
      <xdr:nvSpPr>
        <xdr:cNvPr id="74" name="テキスト ボックス 73"/>
        <xdr:cNvSpPr txBox="1"/>
      </xdr:nvSpPr>
      <xdr:spPr>
        <a:xfrm>
          <a:off x="1752111" y="598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55,911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164665</xdr:rowOff>
    </xdr:from>
    <xdr:to>
      <xdr:col>1</xdr:col>
      <xdr:colOff>485775</xdr:colOff>
      <xdr:row>34</xdr:row>
      <xdr:rowOff>94815</xdr:rowOff>
    </xdr:to>
    <xdr:sp macro="" textlink="">
      <xdr:nvSpPr>
        <xdr:cNvPr id="75" name="フローチャート : 判断 74"/>
        <xdr:cNvSpPr/>
      </xdr:nvSpPr>
      <xdr:spPr>
        <a:xfrm>
          <a:off x="1079500" y="582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85942</xdr:rowOff>
    </xdr:from>
    <xdr:ext cx="534377" cy="259045"/>
    <xdr:sp macro="" textlink="">
      <xdr:nvSpPr>
        <xdr:cNvPr id="76" name="テキスト ボックス 75"/>
        <xdr:cNvSpPr txBox="1"/>
      </xdr:nvSpPr>
      <xdr:spPr>
        <a:xfrm>
          <a:off x="863111" y="591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136318</xdr:rowOff>
    </xdr:from>
    <xdr:to>
      <xdr:col>6</xdr:col>
      <xdr:colOff>561975</xdr:colOff>
      <xdr:row>34</xdr:row>
      <xdr:rowOff>66468</xdr:rowOff>
    </xdr:to>
    <xdr:sp macro="" textlink="">
      <xdr:nvSpPr>
        <xdr:cNvPr id="82" name="円/楕円 81"/>
        <xdr:cNvSpPr/>
      </xdr:nvSpPr>
      <xdr:spPr>
        <a:xfrm>
          <a:off x="4584700" y="579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159195</xdr:rowOff>
    </xdr:from>
    <xdr:ext cx="534377" cy="259045"/>
    <xdr:sp macro="" textlink="">
      <xdr:nvSpPr>
        <xdr:cNvPr id="83" name="人件費該当値テキスト"/>
        <xdr:cNvSpPr txBox="1"/>
      </xdr:nvSpPr>
      <xdr:spPr>
        <a:xfrm>
          <a:off x="4686300" y="564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58,798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137037</xdr:rowOff>
    </xdr:from>
    <xdr:to>
      <xdr:col>5</xdr:col>
      <xdr:colOff>409575</xdr:colOff>
      <xdr:row>34</xdr:row>
      <xdr:rowOff>67187</xdr:rowOff>
    </xdr:to>
    <xdr:sp macro="" textlink="">
      <xdr:nvSpPr>
        <xdr:cNvPr id="84" name="円/楕円 83"/>
        <xdr:cNvSpPr/>
      </xdr:nvSpPr>
      <xdr:spPr>
        <a:xfrm>
          <a:off x="3746500" y="57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83714</xdr:rowOff>
    </xdr:from>
    <xdr:ext cx="534377" cy="259045"/>
    <xdr:sp macro="" textlink="">
      <xdr:nvSpPr>
        <xdr:cNvPr id="85" name="テキスト ボックス 84"/>
        <xdr:cNvSpPr txBox="1"/>
      </xdr:nvSpPr>
      <xdr:spPr>
        <a:xfrm>
          <a:off x="3530111" y="55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36094</xdr:rowOff>
    </xdr:from>
    <xdr:to>
      <xdr:col>4</xdr:col>
      <xdr:colOff>206375</xdr:colOff>
      <xdr:row>34</xdr:row>
      <xdr:rowOff>137694</xdr:rowOff>
    </xdr:to>
    <xdr:sp macro="" textlink="">
      <xdr:nvSpPr>
        <xdr:cNvPr id="86" name="円/楕円 85"/>
        <xdr:cNvSpPr/>
      </xdr:nvSpPr>
      <xdr:spPr>
        <a:xfrm>
          <a:off x="2857500" y="58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154221</xdr:rowOff>
    </xdr:from>
    <xdr:ext cx="534377" cy="259045"/>
    <xdr:sp macro="" textlink="">
      <xdr:nvSpPr>
        <xdr:cNvPr id="87" name="テキスト ボックス 86"/>
        <xdr:cNvSpPr txBox="1"/>
      </xdr:nvSpPr>
      <xdr:spPr>
        <a:xfrm>
          <a:off x="2641111" y="564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30444</xdr:rowOff>
    </xdr:from>
    <xdr:to>
      <xdr:col>3</xdr:col>
      <xdr:colOff>3175</xdr:colOff>
      <xdr:row>33</xdr:row>
      <xdr:rowOff>132044</xdr:rowOff>
    </xdr:to>
    <xdr:sp macro="" textlink="">
      <xdr:nvSpPr>
        <xdr:cNvPr id="88" name="円/楕円 87"/>
        <xdr:cNvSpPr/>
      </xdr:nvSpPr>
      <xdr:spPr>
        <a:xfrm>
          <a:off x="1968500" y="56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148571</xdr:rowOff>
    </xdr:from>
    <xdr:ext cx="534377" cy="259045"/>
    <xdr:sp macro="" textlink="">
      <xdr:nvSpPr>
        <xdr:cNvPr id="89" name="テキスト ボックス 88"/>
        <xdr:cNvSpPr txBox="1"/>
      </xdr:nvSpPr>
      <xdr:spPr>
        <a:xfrm>
          <a:off x="1752111" y="546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133052</xdr:rowOff>
    </xdr:from>
    <xdr:to>
      <xdr:col>1</xdr:col>
      <xdr:colOff>485775</xdr:colOff>
      <xdr:row>33</xdr:row>
      <xdr:rowOff>63202</xdr:rowOff>
    </xdr:to>
    <xdr:sp macro="" textlink="">
      <xdr:nvSpPr>
        <xdr:cNvPr id="90" name="円/楕円 89"/>
        <xdr:cNvSpPr/>
      </xdr:nvSpPr>
      <xdr:spPr>
        <a:xfrm>
          <a:off x="1079500" y="561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79729</xdr:rowOff>
    </xdr:from>
    <xdr:ext cx="534377" cy="259045"/>
    <xdr:sp macro="" textlink="">
      <xdr:nvSpPr>
        <xdr:cNvPr id="91" name="テキスト ボックス 90"/>
        <xdr:cNvSpPr txBox="1"/>
      </xdr:nvSpPr>
      <xdr:spPr>
        <a:xfrm>
          <a:off x="863111" y="539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154940</xdr:rowOff>
    </xdr:from>
    <xdr:to>
      <xdr:col>6</xdr:col>
      <xdr:colOff>511175</xdr:colOff>
      <xdr:row>52</xdr:row>
      <xdr:rowOff>160503</xdr:rowOff>
    </xdr:to>
    <xdr:cxnSp macro="">
      <xdr:nvCxnSpPr>
        <xdr:cNvPr id="121" name="直線コネクタ 120"/>
        <xdr:cNvCxnSpPr/>
      </xdr:nvCxnSpPr>
      <xdr:spPr>
        <a:xfrm flipV="1">
          <a:off x="3797300" y="8898890"/>
          <a:ext cx="838200" cy="17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74490</xdr:rowOff>
    </xdr:from>
    <xdr:ext cx="534377" cy="259045"/>
    <xdr:sp macro="" textlink="">
      <xdr:nvSpPr>
        <xdr:cNvPr id="122" name="物件費平均値テキスト"/>
        <xdr:cNvSpPr txBox="1"/>
      </xdr:nvSpPr>
      <xdr:spPr>
        <a:xfrm>
          <a:off x="4686300" y="9332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160503</xdr:rowOff>
    </xdr:from>
    <xdr:to>
      <xdr:col>5</xdr:col>
      <xdr:colOff>358775</xdr:colOff>
      <xdr:row>53</xdr:row>
      <xdr:rowOff>118859</xdr:rowOff>
    </xdr:to>
    <xdr:cxnSp macro="">
      <xdr:nvCxnSpPr>
        <xdr:cNvPr id="124" name="直線コネクタ 123"/>
        <xdr:cNvCxnSpPr/>
      </xdr:nvCxnSpPr>
      <xdr:spPr>
        <a:xfrm flipV="1">
          <a:off x="2908300" y="9075903"/>
          <a:ext cx="889000" cy="1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59639</xdr:rowOff>
    </xdr:from>
    <xdr:to>
      <xdr:col>5</xdr:col>
      <xdr:colOff>409575</xdr:colOff>
      <xdr:row>54</xdr:row>
      <xdr:rowOff>161239</xdr:rowOff>
    </xdr:to>
    <xdr:sp macro="" textlink="">
      <xdr:nvSpPr>
        <xdr:cNvPr id="125" name="フローチャート : 判断 124"/>
        <xdr:cNvSpPr/>
      </xdr:nvSpPr>
      <xdr:spPr>
        <a:xfrm>
          <a:off x="3746500" y="931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152366</xdr:rowOff>
    </xdr:from>
    <xdr:ext cx="534377" cy="259045"/>
    <xdr:sp macro="" textlink="">
      <xdr:nvSpPr>
        <xdr:cNvPr id="126" name="テキスト ボックス 125"/>
        <xdr:cNvSpPr txBox="1"/>
      </xdr:nvSpPr>
      <xdr:spPr>
        <a:xfrm>
          <a:off x="3530111" y="94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50,768</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118859</xdr:rowOff>
    </xdr:from>
    <xdr:to>
      <xdr:col>4</xdr:col>
      <xdr:colOff>155575</xdr:colOff>
      <xdr:row>54</xdr:row>
      <xdr:rowOff>7645</xdr:rowOff>
    </xdr:to>
    <xdr:cxnSp macro="">
      <xdr:nvCxnSpPr>
        <xdr:cNvPr id="127" name="直線コネクタ 126"/>
        <xdr:cNvCxnSpPr/>
      </xdr:nvCxnSpPr>
      <xdr:spPr>
        <a:xfrm flipV="1">
          <a:off x="2019300" y="9205709"/>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157632</xdr:rowOff>
    </xdr:from>
    <xdr:to>
      <xdr:col>4</xdr:col>
      <xdr:colOff>206375</xdr:colOff>
      <xdr:row>55</xdr:row>
      <xdr:rowOff>87782</xdr:rowOff>
    </xdr:to>
    <xdr:sp macro="" textlink="">
      <xdr:nvSpPr>
        <xdr:cNvPr id="128" name="フローチャート : 判断 127"/>
        <xdr:cNvSpPr/>
      </xdr:nvSpPr>
      <xdr:spPr>
        <a:xfrm>
          <a:off x="2857500" y="941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78909</xdr:rowOff>
    </xdr:from>
    <xdr:ext cx="534377" cy="259045"/>
    <xdr:sp macro="" textlink="">
      <xdr:nvSpPr>
        <xdr:cNvPr id="129" name="テキスト ボックス 128"/>
        <xdr:cNvSpPr txBox="1"/>
      </xdr:nvSpPr>
      <xdr:spPr>
        <a:xfrm>
          <a:off x="2641111" y="950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48,196</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7645</xdr:rowOff>
    </xdr:from>
    <xdr:to>
      <xdr:col>2</xdr:col>
      <xdr:colOff>638175</xdr:colOff>
      <xdr:row>54</xdr:row>
      <xdr:rowOff>57176</xdr:rowOff>
    </xdr:to>
    <xdr:cxnSp macro="">
      <xdr:nvCxnSpPr>
        <xdr:cNvPr id="130" name="直線コネクタ 129"/>
        <xdr:cNvCxnSpPr/>
      </xdr:nvCxnSpPr>
      <xdr:spPr>
        <a:xfrm flipV="1">
          <a:off x="1130300" y="926594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168987</xdr:rowOff>
    </xdr:from>
    <xdr:to>
      <xdr:col>3</xdr:col>
      <xdr:colOff>3175</xdr:colOff>
      <xdr:row>55</xdr:row>
      <xdr:rowOff>99137</xdr:rowOff>
    </xdr:to>
    <xdr:sp macro="" textlink="">
      <xdr:nvSpPr>
        <xdr:cNvPr id="131" name="フローチャート : 判断 130"/>
        <xdr:cNvSpPr/>
      </xdr:nvSpPr>
      <xdr:spPr>
        <a:xfrm>
          <a:off x="1968500" y="942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90264</xdr:rowOff>
    </xdr:from>
    <xdr:ext cx="534377" cy="259045"/>
    <xdr:sp macro="" textlink="">
      <xdr:nvSpPr>
        <xdr:cNvPr id="132" name="テキスト ボックス 131"/>
        <xdr:cNvSpPr txBox="1"/>
      </xdr:nvSpPr>
      <xdr:spPr>
        <a:xfrm>
          <a:off x="1752111" y="952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47,898</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163919</xdr:rowOff>
    </xdr:from>
    <xdr:to>
      <xdr:col>1</xdr:col>
      <xdr:colOff>485775</xdr:colOff>
      <xdr:row>55</xdr:row>
      <xdr:rowOff>94069</xdr:rowOff>
    </xdr:to>
    <xdr:sp macro="" textlink="">
      <xdr:nvSpPr>
        <xdr:cNvPr id="133" name="フローチャート : 判断 132"/>
        <xdr:cNvSpPr/>
      </xdr:nvSpPr>
      <xdr:spPr>
        <a:xfrm>
          <a:off x="1079500" y="942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85196</xdr:rowOff>
    </xdr:from>
    <xdr:ext cx="534377" cy="259045"/>
    <xdr:sp macro="" textlink="">
      <xdr:nvSpPr>
        <xdr:cNvPr id="134" name="テキスト ボックス 133"/>
        <xdr:cNvSpPr txBox="1"/>
      </xdr:nvSpPr>
      <xdr:spPr>
        <a:xfrm>
          <a:off x="863111" y="951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48,031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104140</xdr:rowOff>
    </xdr:from>
    <xdr:to>
      <xdr:col>6</xdr:col>
      <xdr:colOff>561975</xdr:colOff>
      <xdr:row>52</xdr:row>
      <xdr:rowOff>34290</xdr:rowOff>
    </xdr:to>
    <xdr:sp macro="" textlink="">
      <xdr:nvSpPr>
        <xdr:cNvPr id="140" name="円/楕円 139"/>
        <xdr:cNvSpPr/>
      </xdr:nvSpPr>
      <xdr:spPr>
        <a:xfrm>
          <a:off x="4584700" y="884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19067</xdr:rowOff>
    </xdr:from>
    <xdr:ext cx="534377" cy="259045"/>
    <xdr:sp macro="" textlink="">
      <xdr:nvSpPr>
        <xdr:cNvPr id="141" name="物件費該当値テキスト"/>
        <xdr:cNvSpPr txBox="1"/>
      </xdr:nvSpPr>
      <xdr:spPr>
        <a:xfrm>
          <a:off x="4686300" y="876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63,100</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109703</xdr:rowOff>
    </xdr:from>
    <xdr:to>
      <xdr:col>5</xdr:col>
      <xdr:colOff>409575</xdr:colOff>
      <xdr:row>53</xdr:row>
      <xdr:rowOff>39853</xdr:rowOff>
    </xdr:to>
    <xdr:sp macro="" textlink="">
      <xdr:nvSpPr>
        <xdr:cNvPr id="142" name="円/楕円 141"/>
        <xdr:cNvSpPr/>
      </xdr:nvSpPr>
      <xdr:spPr>
        <a:xfrm>
          <a:off x="3746500" y="902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56380</xdr:rowOff>
    </xdr:from>
    <xdr:ext cx="534377" cy="259045"/>
    <xdr:sp macro="" textlink="">
      <xdr:nvSpPr>
        <xdr:cNvPr id="143" name="テキスト ボックス 142"/>
        <xdr:cNvSpPr txBox="1"/>
      </xdr:nvSpPr>
      <xdr:spPr>
        <a:xfrm>
          <a:off x="3530111" y="88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58,454</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68059</xdr:rowOff>
    </xdr:from>
    <xdr:to>
      <xdr:col>4</xdr:col>
      <xdr:colOff>206375</xdr:colOff>
      <xdr:row>53</xdr:row>
      <xdr:rowOff>169659</xdr:rowOff>
    </xdr:to>
    <xdr:sp macro="" textlink="">
      <xdr:nvSpPr>
        <xdr:cNvPr id="144" name="円/楕円 143"/>
        <xdr:cNvSpPr/>
      </xdr:nvSpPr>
      <xdr:spPr>
        <a:xfrm>
          <a:off x="2857500" y="91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14736</xdr:rowOff>
    </xdr:from>
    <xdr:ext cx="534377" cy="259045"/>
    <xdr:sp macro="" textlink="">
      <xdr:nvSpPr>
        <xdr:cNvPr id="145" name="テキスト ボックス 144"/>
        <xdr:cNvSpPr txBox="1"/>
      </xdr:nvSpPr>
      <xdr:spPr>
        <a:xfrm>
          <a:off x="2641111" y="89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55,047</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128295</xdr:rowOff>
    </xdr:from>
    <xdr:to>
      <xdr:col>3</xdr:col>
      <xdr:colOff>3175</xdr:colOff>
      <xdr:row>54</xdr:row>
      <xdr:rowOff>58445</xdr:rowOff>
    </xdr:to>
    <xdr:sp macro="" textlink="">
      <xdr:nvSpPr>
        <xdr:cNvPr id="146" name="円/楕円 145"/>
        <xdr:cNvSpPr/>
      </xdr:nvSpPr>
      <xdr:spPr>
        <a:xfrm>
          <a:off x="1968500" y="921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74972</xdr:rowOff>
    </xdr:from>
    <xdr:ext cx="534377" cy="259045"/>
    <xdr:sp macro="" textlink="">
      <xdr:nvSpPr>
        <xdr:cNvPr id="147" name="テキスト ボックス 146"/>
        <xdr:cNvSpPr txBox="1"/>
      </xdr:nvSpPr>
      <xdr:spPr>
        <a:xfrm>
          <a:off x="1752111" y="899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6376</xdr:rowOff>
    </xdr:from>
    <xdr:to>
      <xdr:col>1</xdr:col>
      <xdr:colOff>485775</xdr:colOff>
      <xdr:row>54</xdr:row>
      <xdr:rowOff>107976</xdr:rowOff>
    </xdr:to>
    <xdr:sp macro="" textlink="">
      <xdr:nvSpPr>
        <xdr:cNvPr id="148" name="円/楕円 147"/>
        <xdr:cNvSpPr/>
      </xdr:nvSpPr>
      <xdr:spPr>
        <a:xfrm>
          <a:off x="1079500" y="926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124503</xdr:rowOff>
    </xdr:from>
    <xdr:ext cx="534377" cy="259045"/>
    <xdr:sp macro="" textlink="">
      <xdr:nvSpPr>
        <xdr:cNvPr id="149" name="テキスト ボックス 148"/>
        <xdr:cNvSpPr txBox="1"/>
      </xdr:nvSpPr>
      <xdr:spPr>
        <a:xfrm>
          <a:off x="863111" y="903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101327</xdr:rowOff>
    </xdr:from>
    <xdr:to>
      <xdr:col>6</xdr:col>
      <xdr:colOff>511175</xdr:colOff>
      <xdr:row>78</xdr:row>
      <xdr:rowOff>168602</xdr:rowOff>
    </xdr:to>
    <xdr:cxnSp macro="">
      <xdr:nvCxnSpPr>
        <xdr:cNvPr id="180" name="直線コネクタ 179"/>
        <xdr:cNvCxnSpPr/>
      </xdr:nvCxnSpPr>
      <xdr:spPr>
        <a:xfrm>
          <a:off x="3797300" y="13302977"/>
          <a:ext cx="838200" cy="2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51525</xdr:rowOff>
    </xdr:from>
    <xdr:ext cx="469744" cy="259045"/>
    <xdr:sp macro="" textlink="">
      <xdr:nvSpPr>
        <xdr:cNvPr id="181" name="維持補修費平均値テキスト"/>
        <xdr:cNvSpPr txBox="1"/>
      </xdr:nvSpPr>
      <xdr:spPr>
        <a:xfrm>
          <a:off x="4686300" y="1291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101327</xdr:rowOff>
    </xdr:from>
    <xdr:to>
      <xdr:col>5</xdr:col>
      <xdr:colOff>358775</xdr:colOff>
      <xdr:row>77</xdr:row>
      <xdr:rowOff>102307</xdr:rowOff>
    </xdr:to>
    <xdr:cxnSp macro="">
      <xdr:nvCxnSpPr>
        <xdr:cNvPr id="183" name="直線コネクタ 182"/>
        <xdr:cNvCxnSpPr/>
      </xdr:nvCxnSpPr>
      <xdr:spPr>
        <a:xfrm flipV="1">
          <a:off x="2908300" y="1330297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726</xdr:rowOff>
    </xdr:from>
    <xdr:to>
      <xdr:col>5</xdr:col>
      <xdr:colOff>409575</xdr:colOff>
      <xdr:row>76</xdr:row>
      <xdr:rowOff>102326</xdr:rowOff>
    </xdr:to>
    <xdr:sp macro="" textlink="">
      <xdr:nvSpPr>
        <xdr:cNvPr id="184" name="フローチャート : 判断 183"/>
        <xdr:cNvSpPr/>
      </xdr:nvSpPr>
      <xdr:spPr>
        <a:xfrm>
          <a:off x="3746500" y="1303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118853</xdr:rowOff>
    </xdr:from>
    <xdr:ext cx="469744" cy="259045"/>
    <xdr:sp macro="" textlink="">
      <xdr:nvSpPr>
        <xdr:cNvPr id="185" name="テキスト ボックス 184"/>
        <xdr:cNvSpPr txBox="1"/>
      </xdr:nvSpPr>
      <xdr:spPr>
        <a:xfrm>
          <a:off x="3562427" y="1280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92511</xdr:rowOff>
    </xdr:from>
    <xdr:to>
      <xdr:col>4</xdr:col>
      <xdr:colOff>155575</xdr:colOff>
      <xdr:row>77</xdr:row>
      <xdr:rowOff>102307</xdr:rowOff>
    </xdr:to>
    <xdr:cxnSp macro="">
      <xdr:nvCxnSpPr>
        <xdr:cNvPr id="186" name="直線コネクタ 185"/>
        <xdr:cNvCxnSpPr/>
      </xdr:nvCxnSpPr>
      <xdr:spPr>
        <a:xfrm>
          <a:off x="2019300" y="132941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16890</xdr:rowOff>
    </xdr:from>
    <xdr:to>
      <xdr:col>4</xdr:col>
      <xdr:colOff>206375</xdr:colOff>
      <xdr:row>76</xdr:row>
      <xdr:rowOff>118490</xdr:rowOff>
    </xdr:to>
    <xdr:sp macro="" textlink="">
      <xdr:nvSpPr>
        <xdr:cNvPr id="187" name="フローチャート : 判断 186"/>
        <xdr:cNvSpPr/>
      </xdr:nvSpPr>
      <xdr:spPr>
        <a:xfrm>
          <a:off x="2857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135018</xdr:rowOff>
    </xdr:from>
    <xdr:ext cx="469744" cy="259045"/>
    <xdr:sp macro="" textlink="">
      <xdr:nvSpPr>
        <xdr:cNvPr id="188" name="テキスト ボックス 187"/>
        <xdr:cNvSpPr txBox="1"/>
      </xdr:nvSpPr>
      <xdr:spPr>
        <a:xfrm>
          <a:off x="2673427"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92511</xdr:rowOff>
    </xdr:from>
    <xdr:to>
      <xdr:col>2</xdr:col>
      <xdr:colOff>638175</xdr:colOff>
      <xdr:row>77</xdr:row>
      <xdr:rowOff>119943</xdr:rowOff>
    </xdr:to>
    <xdr:cxnSp macro="">
      <xdr:nvCxnSpPr>
        <xdr:cNvPr id="189" name="直線コネクタ 188"/>
        <xdr:cNvCxnSpPr/>
      </xdr:nvCxnSpPr>
      <xdr:spPr>
        <a:xfrm flipV="1">
          <a:off x="1130300" y="1329416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12483</xdr:rowOff>
    </xdr:from>
    <xdr:to>
      <xdr:col>3</xdr:col>
      <xdr:colOff>3175</xdr:colOff>
      <xdr:row>76</xdr:row>
      <xdr:rowOff>114083</xdr:rowOff>
    </xdr:to>
    <xdr:sp macro="" textlink="">
      <xdr:nvSpPr>
        <xdr:cNvPr id="190" name="フローチャート : 判断 189"/>
        <xdr:cNvSpPr/>
      </xdr:nvSpPr>
      <xdr:spPr>
        <a:xfrm>
          <a:off x="1968500" y="1304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130609</xdr:rowOff>
    </xdr:from>
    <xdr:ext cx="469744" cy="259045"/>
    <xdr:sp macro="" textlink="">
      <xdr:nvSpPr>
        <xdr:cNvPr id="191" name="テキスト ボックス 190"/>
        <xdr:cNvSpPr txBox="1"/>
      </xdr:nvSpPr>
      <xdr:spPr>
        <a:xfrm>
          <a:off x="1784427" y="1281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61142</xdr:rowOff>
    </xdr:from>
    <xdr:to>
      <xdr:col>1</xdr:col>
      <xdr:colOff>485775</xdr:colOff>
      <xdr:row>76</xdr:row>
      <xdr:rowOff>162742</xdr:rowOff>
    </xdr:to>
    <xdr:sp macro="" textlink="">
      <xdr:nvSpPr>
        <xdr:cNvPr id="192" name="フローチャート : 判断 191"/>
        <xdr:cNvSpPr/>
      </xdr:nvSpPr>
      <xdr:spPr>
        <a:xfrm>
          <a:off x="1079500" y="1309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7818</xdr:rowOff>
    </xdr:from>
    <xdr:ext cx="469744" cy="259045"/>
    <xdr:sp macro="" textlink="">
      <xdr:nvSpPr>
        <xdr:cNvPr id="193" name="テキスト ボックス 192"/>
        <xdr:cNvSpPr txBox="1"/>
      </xdr:nvSpPr>
      <xdr:spPr>
        <a:xfrm>
          <a:off x="895427" y="1286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117802</xdr:rowOff>
    </xdr:from>
    <xdr:to>
      <xdr:col>6</xdr:col>
      <xdr:colOff>561975</xdr:colOff>
      <xdr:row>79</xdr:row>
      <xdr:rowOff>47952</xdr:rowOff>
    </xdr:to>
    <xdr:sp macro="" textlink="">
      <xdr:nvSpPr>
        <xdr:cNvPr id="199" name="円/楕円 198"/>
        <xdr:cNvSpPr/>
      </xdr:nvSpPr>
      <xdr:spPr>
        <a:xfrm>
          <a:off x="4584700" y="1349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32729</xdr:rowOff>
    </xdr:from>
    <xdr:ext cx="378565" cy="259045"/>
    <xdr:sp macro="" textlink="">
      <xdr:nvSpPr>
        <xdr:cNvPr id="200" name="維持補修費該当値テキスト"/>
        <xdr:cNvSpPr txBox="1"/>
      </xdr:nvSpPr>
      <xdr:spPr>
        <a:xfrm>
          <a:off x="4686300" y="13405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50527</xdr:rowOff>
    </xdr:from>
    <xdr:to>
      <xdr:col>5</xdr:col>
      <xdr:colOff>409575</xdr:colOff>
      <xdr:row>77</xdr:row>
      <xdr:rowOff>152127</xdr:rowOff>
    </xdr:to>
    <xdr:sp macro="" textlink="">
      <xdr:nvSpPr>
        <xdr:cNvPr id="201" name="円/楕円 200"/>
        <xdr:cNvSpPr/>
      </xdr:nvSpPr>
      <xdr:spPr>
        <a:xfrm>
          <a:off x="3746500" y="1325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143254</xdr:rowOff>
    </xdr:from>
    <xdr:ext cx="469744" cy="259045"/>
    <xdr:sp macro="" textlink="">
      <xdr:nvSpPr>
        <xdr:cNvPr id="202" name="テキスト ボックス 201"/>
        <xdr:cNvSpPr txBox="1"/>
      </xdr:nvSpPr>
      <xdr:spPr>
        <a:xfrm>
          <a:off x="3562427" y="133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51507</xdr:rowOff>
    </xdr:from>
    <xdr:to>
      <xdr:col>4</xdr:col>
      <xdr:colOff>206375</xdr:colOff>
      <xdr:row>77</xdr:row>
      <xdr:rowOff>153107</xdr:rowOff>
    </xdr:to>
    <xdr:sp macro="" textlink="">
      <xdr:nvSpPr>
        <xdr:cNvPr id="203" name="円/楕円 202"/>
        <xdr:cNvSpPr/>
      </xdr:nvSpPr>
      <xdr:spPr>
        <a:xfrm>
          <a:off x="2857500" y="1325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144234</xdr:rowOff>
    </xdr:from>
    <xdr:ext cx="469744" cy="259045"/>
    <xdr:sp macro="" textlink="">
      <xdr:nvSpPr>
        <xdr:cNvPr id="204" name="テキスト ボックス 203"/>
        <xdr:cNvSpPr txBox="1"/>
      </xdr:nvSpPr>
      <xdr:spPr>
        <a:xfrm>
          <a:off x="2673427" y="1334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41711</xdr:rowOff>
    </xdr:from>
    <xdr:to>
      <xdr:col>3</xdr:col>
      <xdr:colOff>3175</xdr:colOff>
      <xdr:row>77</xdr:row>
      <xdr:rowOff>143311</xdr:rowOff>
    </xdr:to>
    <xdr:sp macro="" textlink="">
      <xdr:nvSpPr>
        <xdr:cNvPr id="205" name="円/楕円 204"/>
        <xdr:cNvSpPr/>
      </xdr:nvSpPr>
      <xdr:spPr>
        <a:xfrm>
          <a:off x="1968500" y="132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134438</xdr:rowOff>
    </xdr:from>
    <xdr:ext cx="469744" cy="259045"/>
    <xdr:sp macro="" textlink="">
      <xdr:nvSpPr>
        <xdr:cNvPr id="206" name="テキスト ボックス 205"/>
        <xdr:cNvSpPr txBox="1"/>
      </xdr:nvSpPr>
      <xdr:spPr>
        <a:xfrm>
          <a:off x="1784427" y="1333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69143</xdr:rowOff>
    </xdr:from>
    <xdr:to>
      <xdr:col>1</xdr:col>
      <xdr:colOff>485775</xdr:colOff>
      <xdr:row>77</xdr:row>
      <xdr:rowOff>170743</xdr:rowOff>
    </xdr:to>
    <xdr:sp macro="" textlink="">
      <xdr:nvSpPr>
        <xdr:cNvPr id="207" name="円/楕円 206"/>
        <xdr:cNvSpPr/>
      </xdr:nvSpPr>
      <xdr:spPr>
        <a:xfrm>
          <a:off x="1079500" y="1327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161870</xdr:rowOff>
    </xdr:from>
    <xdr:ext cx="469744" cy="259045"/>
    <xdr:sp macro="" textlink="">
      <xdr:nvSpPr>
        <xdr:cNvPr id="208" name="テキスト ボックス 207"/>
        <xdr:cNvSpPr txBox="1"/>
      </xdr:nvSpPr>
      <xdr:spPr>
        <a:xfrm>
          <a:off x="895427" y="1336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103521</xdr:rowOff>
    </xdr:from>
    <xdr:to>
      <xdr:col>6</xdr:col>
      <xdr:colOff>511175</xdr:colOff>
      <xdr:row>98</xdr:row>
      <xdr:rowOff>133497</xdr:rowOff>
    </xdr:to>
    <xdr:cxnSp macro="">
      <xdr:nvCxnSpPr>
        <xdr:cNvPr id="236" name="直線コネクタ 235"/>
        <xdr:cNvCxnSpPr/>
      </xdr:nvCxnSpPr>
      <xdr:spPr>
        <a:xfrm flipV="1">
          <a:off x="3797300" y="16905621"/>
          <a:ext cx="838200" cy="2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5204</xdr:rowOff>
    </xdr:from>
    <xdr:ext cx="534377" cy="259045"/>
    <xdr:sp macro="" textlink="">
      <xdr:nvSpPr>
        <xdr:cNvPr id="237" name="扶助費平均値テキスト"/>
        <xdr:cNvSpPr txBox="1"/>
      </xdr:nvSpPr>
      <xdr:spPr>
        <a:xfrm>
          <a:off x="4686300" y="16292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133497</xdr:rowOff>
    </xdr:from>
    <xdr:to>
      <xdr:col>5</xdr:col>
      <xdr:colOff>358775</xdr:colOff>
      <xdr:row>99</xdr:row>
      <xdr:rowOff>28098</xdr:rowOff>
    </xdr:to>
    <xdr:cxnSp macro="">
      <xdr:nvCxnSpPr>
        <xdr:cNvPr id="239" name="直線コネクタ 238"/>
        <xdr:cNvCxnSpPr/>
      </xdr:nvCxnSpPr>
      <xdr:spPr>
        <a:xfrm flipV="1">
          <a:off x="2908300" y="16935597"/>
          <a:ext cx="889000" cy="6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77943</xdr:rowOff>
    </xdr:from>
    <xdr:to>
      <xdr:col>5</xdr:col>
      <xdr:colOff>409575</xdr:colOff>
      <xdr:row>96</xdr:row>
      <xdr:rowOff>8093</xdr:rowOff>
    </xdr:to>
    <xdr:sp macro="" textlink="">
      <xdr:nvSpPr>
        <xdr:cNvPr id="240" name="フローチャート : 判断 239"/>
        <xdr:cNvSpPr/>
      </xdr:nvSpPr>
      <xdr:spPr>
        <a:xfrm>
          <a:off x="3746500" y="1636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24620</xdr:rowOff>
    </xdr:from>
    <xdr:ext cx="534377" cy="259045"/>
    <xdr:sp macro="" textlink="">
      <xdr:nvSpPr>
        <xdr:cNvPr id="241" name="テキスト ボックス 240"/>
        <xdr:cNvSpPr txBox="1"/>
      </xdr:nvSpPr>
      <xdr:spPr>
        <a:xfrm>
          <a:off x="3530111" y="161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94,469</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28098</xdr:rowOff>
    </xdr:from>
    <xdr:to>
      <xdr:col>4</xdr:col>
      <xdr:colOff>155575</xdr:colOff>
      <xdr:row>99</xdr:row>
      <xdr:rowOff>56200</xdr:rowOff>
    </xdr:to>
    <xdr:cxnSp macro="">
      <xdr:nvCxnSpPr>
        <xdr:cNvPr id="242" name="直線コネクタ 241"/>
        <xdr:cNvCxnSpPr/>
      </xdr:nvCxnSpPr>
      <xdr:spPr>
        <a:xfrm flipV="1">
          <a:off x="2019300" y="17001648"/>
          <a:ext cx="889000" cy="2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160314</xdr:rowOff>
    </xdr:from>
    <xdr:to>
      <xdr:col>4</xdr:col>
      <xdr:colOff>206375</xdr:colOff>
      <xdr:row>96</xdr:row>
      <xdr:rowOff>90464</xdr:rowOff>
    </xdr:to>
    <xdr:sp macro="" textlink="">
      <xdr:nvSpPr>
        <xdr:cNvPr id="243" name="フローチャート : 判断 242"/>
        <xdr:cNvSpPr/>
      </xdr:nvSpPr>
      <xdr:spPr>
        <a:xfrm>
          <a:off x="2857500" y="1644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106991</xdr:rowOff>
    </xdr:from>
    <xdr:ext cx="534377" cy="259045"/>
    <xdr:sp macro="" textlink="">
      <xdr:nvSpPr>
        <xdr:cNvPr id="244" name="テキスト ボックス 243"/>
        <xdr:cNvSpPr txBox="1"/>
      </xdr:nvSpPr>
      <xdr:spPr>
        <a:xfrm>
          <a:off x="2641111" y="1622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89,064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52192</xdr:rowOff>
    </xdr:from>
    <xdr:to>
      <xdr:col>2</xdr:col>
      <xdr:colOff>638175</xdr:colOff>
      <xdr:row>99</xdr:row>
      <xdr:rowOff>56200</xdr:rowOff>
    </xdr:to>
    <xdr:cxnSp macro="">
      <xdr:nvCxnSpPr>
        <xdr:cNvPr id="245" name="直線コネクタ 244"/>
        <xdr:cNvCxnSpPr/>
      </xdr:nvCxnSpPr>
      <xdr:spPr>
        <a:xfrm>
          <a:off x="1130300" y="17025742"/>
          <a:ext cx="889000" cy="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10582</xdr:rowOff>
    </xdr:from>
    <xdr:to>
      <xdr:col>3</xdr:col>
      <xdr:colOff>3175</xdr:colOff>
      <xdr:row>96</xdr:row>
      <xdr:rowOff>112182</xdr:rowOff>
    </xdr:to>
    <xdr:sp macro="" textlink="">
      <xdr:nvSpPr>
        <xdr:cNvPr id="246" name="フローチャート : 判断 245"/>
        <xdr:cNvSpPr/>
      </xdr:nvSpPr>
      <xdr:spPr>
        <a:xfrm>
          <a:off x="1968500" y="1646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128709</xdr:rowOff>
    </xdr:from>
    <xdr:ext cx="534377" cy="259045"/>
    <xdr:sp macro="" textlink="">
      <xdr:nvSpPr>
        <xdr:cNvPr id="247" name="テキスト ボックス 246"/>
        <xdr:cNvSpPr txBox="1"/>
      </xdr:nvSpPr>
      <xdr:spPr>
        <a:xfrm>
          <a:off x="1752111" y="1624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4759</xdr:rowOff>
    </xdr:from>
    <xdr:to>
      <xdr:col>1</xdr:col>
      <xdr:colOff>485775</xdr:colOff>
      <xdr:row>96</xdr:row>
      <xdr:rowOff>106359</xdr:rowOff>
    </xdr:to>
    <xdr:sp macro="" textlink="">
      <xdr:nvSpPr>
        <xdr:cNvPr id="248" name="フローチャート : 判断 247"/>
        <xdr:cNvSpPr/>
      </xdr:nvSpPr>
      <xdr:spPr>
        <a:xfrm>
          <a:off x="1079500" y="164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122886</xdr:rowOff>
    </xdr:from>
    <xdr:ext cx="534377" cy="259045"/>
    <xdr:sp macro="" textlink="">
      <xdr:nvSpPr>
        <xdr:cNvPr id="249" name="テキスト ボックス 248"/>
        <xdr:cNvSpPr txBox="1"/>
      </xdr:nvSpPr>
      <xdr:spPr>
        <a:xfrm>
          <a:off x="863111" y="1623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52721</xdr:rowOff>
    </xdr:from>
    <xdr:to>
      <xdr:col>6</xdr:col>
      <xdr:colOff>561975</xdr:colOff>
      <xdr:row>98</xdr:row>
      <xdr:rowOff>154321</xdr:rowOff>
    </xdr:to>
    <xdr:sp macro="" textlink="">
      <xdr:nvSpPr>
        <xdr:cNvPr id="255" name="円/楕円 254"/>
        <xdr:cNvSpPr/>
      </xdr:nvSpPr>
      <xdr:spPr>
        <a:xfrm>
          <a:off x="4584700" y="1685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139098</xdr:rowOff>
    </xdr:from>
    <xdr:ext cx="534377" cy="259045"/>
    <xdr:sp macro="" textlink="">
      <xdr:nvSpPr>
        <xdr:cNvPr id="256" name="扶助費該当値テキスト"/>
        <xdr:cNvSpPr txBox="1"/>
      </xdr:nvSpPr>
      <xdr:spPr>
        <a:xfrm>
          <a:off x="4686300" y="1676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62,374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82697</xdr:rowOff>
    </xdr:from>
    <xdr:to>
      <xdr:col>5</xdr:col>
      <xdr:colOff>409575</xdr:colOff>
      <xdr:row>99</xdr:row>
      <xdr:rowOff>12847</xdr:rowOff>
    </xdr:to>
    <xdr:sp macro="" textlink="">
      <xdr:nvSpPr>
        <xdr:cNvPr id="257" name="円/楕円 256"/>
        <xdr:cNvSpPr/>
      </xdr:nvSpPr>
      <xdr:spPr>
        <a:xfrm>
          <a:off x="3746500" y="168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3974</xdr:rowOff>
    </xdr:from>
    <xdr:ext cx="534377" cy="259045"/>
    <xdr:sp macro="" textlink="">
      <xdr:nvSpPr>
        <xdr:cNvPr id="258" name="テキスト ボックス 257"/>
        <xdr:cNvSpPr txBox="1"/>
      </xdr:nvSpPr>
      <xdr:spPr>
        <a:xfrm>
          <a:off x="3530111" y="1697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148748</xdr:rowOff>
    </xdr:from>
    <xdr:to>
      <xdr:col>4</xdr:col>
      <xdr:colOff>206375</xdr:colOff>
      <xdr:row>99</xdr:row>
      <xdr:rowOff>78898</xdr:rowOff>
    </xdr:to>
    <xdr:sp macro="" textlink="">
      <xdr:nvSpPr>
        <xdr:cNvPr id="259" name="円/楕円 258"/>
        <xdr:cNvSpPr/>
      </xdr:nvSpPr>
      <xdr:spPr>
        <a:xfrm>
          <a:off x="2857500" y="1695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70025</xdr:rowOff>
    </xdr:from>
    <xdr:ext cx="534377" cy="259045"/>
    <xdr:sp macro="" textlink="">
      <xdr:nvSpPr>
        <xdr:cNvPr id="260" name="テキスト ボックス 259"/>
        <xdr:cNvSpPr txBox="1"/>
      </xdr:nvSpPr>
      <xdr:spPr>
        <a:xfrm>
          <a:off x="2641111" y="1704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56,073</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5400</xdr:rowOff>
    </xdr:from>
    <xdr:to>
      <xdr:col>3</xdr:col>
      <xdr:colOff>3175</xdr:colOff>
      <xdr:row>99</xdr:row>
      <xdr:rowOff>107000</xdr:rowOff>
    </xdr:to>
    <xdr:sp macro="" textlink="">
      <xdr:nvSpPr>
        <xdr:cNvPr id="261" name="円/楕円 260"/>
        <xdr:cNvSpPr/>
      </xdr:nvSpPr>
      <xdr:spPr>
        <a:xfrm>
          <a:off x="1968500" y="169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98127</xdr:rowOff>
    </xdr:from>
    <xdr:ext cx="534377" cy="259045"/>
    <xdr:sp macro="" textlink="">
      <xdr:nvSpPr>
        <xdr:cNvPr id="262" name="テキスト ボックス 261"/>
        <xdr:cNvSpPr txBox="1"/>
      </xdr:nvSpPr>
      <xdr:spPr>
        <a:xfrm>
          <a:off x="1752111" y="1707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54,229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1392</xdr:rowOff>
    </xdr:from>
    <xdr:to>
      <xdr:col>1</xdr:col>
      <xdr:colOff>485775</xdr:colOff>
      <xdr:row>99</xdr:row>
      <xdr:rowOff>102992</xdr:rowOff>
    </xdr:to>
    <xdr:sp macro="" textlink="">
      <xdr:nvSpPr>
        <xdr:cNvPr id="263" name="円/楕円 262"/>
        <xdr:cNvSpPr/>
      </xdr:nvSpPr>
      <xdr:spPr>
        <a:xfrm>
          <a:off x="1079500" y="169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94119</xdr:rowOff>
    </xdr:from>
    <xdr:ext cx="534377" cy="259045"/>
    <xdr:sp macro="" textlink="">
      <xdr:nvSpPr>
        <xdr:cNvPr id="264" name="テキスト ボックス 263"/>
        <xdr:cNvSpPr txBox="1"/>
      </xdr:nvSpPr>
      <xdr:spPr>
        <a:xfrm>
          <a:off x="863111" y="170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28797</xdr:rowOff>
    </xdr:from>
    <xdr:to>
      <xdr:col>15</xdr:col>
      <xdr:colOff>180975</xdr:colOff>
      <xdr:row>39</xdr:row>
      <xdr:rowOff>70107</xdr:rowOff>
    </xdr:to>
    <xdr:cxnSp macro="">
      <xdr:nvCxnSpPr>
        <xdr:cNvPr id="296" name="直線コネクタ 295"/>
        <xdr:cNvCxnSpPr/>
      </xdr:nvCxnSpPr>
      <xdr:spPr>
        <a:xfrm flipV="1">
          <a:off x="9639300" y="6715347"/>
          <a:ext cx="838200" cy="4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110405</xdr:rowOff>
    </xdr:from>
    <xdr:ext cx="534377" cy="259045"/>
    <xdr:sp macro="" textlink="">
      <xdr:nvSpPr>
        <xdr:cNvPr id="297" name="補助費等平均値テキスト"/>
        <xdr:cNvSpPr txBox="1"/>
      </xdr:nvSpPr>
      <xdr:spPr>
        <a:xfrm>
          <a:off x="10528300" y="593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70107</xdr:rowOff>
    </xdr:from>
    <xdr:to>
      <xdr:col>14</xdr:col>
      <xdr:colOff>28575</xdr:colOff>
      <xdr:row>39</xdr:row>
      <xdr:rowOff>74320</xdr:rowOff>
    </xdr:to>
    <xdr:cxnSp macro="">
      <xdr:nvCxnSpPr>
        <xdr:cNvPr id="299" name="直線コネクタ 298"/>
        <xdr:cNvCxnSpPr/>
      </xdr:nvCxnSpPr>
      <xdr:spPr>
        <a:xfrm flipV="1">
          <a:off x="8750300" y="6756657"/>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156631</xdr:rowOff>
    </xdr:from>
    <xdr:to>
      <xdr:col>14</xdr:col>
      <xdr:colOff>79375</xdr:colOff>
      <xdr:row>36</xdr:row>
      <xdr:rowOff>86781</xdr:rowOff>
    </xdr:to>
    <xdr:sp macro="" textlink="">
      <xdr:nvSpPr>
        <xdr:cNvPr id="300" name="フローチャート : 判断 299"/>
        <xdr:cNvSpPr/>
      </xdr:nvSpPr>
      <xdr:spPr>
        <a:xfrm>
          <a:off x="9588500" y="615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103308</xdr:rowOff>
    </xdr:from>
    <xdr:ext cx="534377" cy="259045"/>
    <xdr:sp macro="" textlink="">
      <xdr:nvSpPr>
        <xdr:cNvPr id="301" name="テキスト ボックス 300"/>
        <xdr:cNvSpPr txBox="1"/>
      </xdr:nvSpPr>
      <xdr:spPr>
        <a:xfrm>
          <a:off x="9372111" y="593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74320</xdr:rowOff>
    </xdr:from>
    <xdr:to>
      <xdr:col>12</xdr:col>
      <xdr:colOff>511175</xdr:colOff>
      <xdr:row>39</xdr:row>
      <xdr:rowOff>137969</xdr:rowOff>
    </xdr:to>
    <xdr:cxnSp macro="">
      <xdr:nvCxnSpPr>
        <xdr:cNvPr id="302" name="直線コネクタ 301"/>
        <xdr:cNvCxnSpPr/>
      </xdr:nvCxnSpPr>
      <xdr:spPr>
        <a:xfrm flipV="1">
          <a:off x="7861300" y="6760870"/>
          <a:ext cx="889000" cy="6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118030</xdr:rowOff>
    </xdr:from>
    <xdr:to>
      <xdr:col>12</xdr:col>
      <xdr:colOff>561975</xdr:colOff>
      <xdr:row>36</xdr:row>
      <xdr:rowOff>48180</xdr:rowOff>
    </xdr:to>
    <xdr:sp macro="" textlink="">
      <xdr:nvSpPr>
        <xdr:cNvPr id="303" name="フローチャート : 判断 302"/>
        <xdr:cNvSpPr/>
      </xdr:nvSpPr>
      <xdr:spPr>
        <a:xfrm>
          <a:off x="8699500" y="611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64707</xdr:rowOff>
    </xdr:from>
    <xdr:ext cx="534377" cy="259045"/>
    <xdr:sp macro="" textlink="">
      <xdr:nvSpPr>
        <xdr:cNvPr id="304" name="テキスト ボックス 303"/>
        <xdr:cNvSpPr txBox="1"/>
      </xdr:nvSpPr>
      <xdr:spPr>
        <a:xfrm>
          <a:off x="8483111" y="589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28,858</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120792</xdr:rowOff>
    </xdr:from>
    <xdr:to>
      <xdr:col>11</xdr:col>
      <xdr:colOff>307975</xdr:colOff>
      <xdr:row>39</xdr:row>
      <xdr:rowOff>137969</xdr:rowOff>
    </xdr:to>
    <xdr:cxnSp macro="">
      <xdr:nvCxnSpPr>
        <xdr:cNvPr id="305" name="直線コネクタ 304"/>
        <xdr:cNvCxnSpPr/>
      </xdr:nvCxnSpPr>
      <xdr:spPr>
        <a:xfrm>
          <a:off x="6972300" y="6807342"/>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11437</xdr:rowOff>
    </xdr:from>
    <xdr:to>
      <xdr:col>11</xdr:col>
      <xdr:colOff>358775</xdr:colOff>
      <xdr:row>36</xdr:row>
      <xdr:rowOff>113037</xdr:rowOff>
    </xdr:to>
    <xdr:sp macro="" textlink="">
      <xdr:nvSpPr>
        <xdr:cNvPr id="306" name="フローチャート : 判断 305"/>
        <xdr:cNvSpPr/>
      </xdr:nvSpPr>
      <xdr:spPr>
        <a:xfrm>
          <a:off x="7810500" y="618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129564</xdr:rowOff>
    </xdr:from>
    <xdr:ext cx="534377" cy="259045"/>
    <xdr:sp macro="" textlink="">
      <xdr:nvSpPr>
        <xdr:cNvPr id="307" name="テキスト ボックス 306"/>
        <xdr:cNvSpPr txBox="1"/>
      </xdr:nvSpPr>
      <xdr:spPr>
        <a:xfrm>
          <a:off x="7594111" y="595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8335</xdr:rowOff>
    </xdr:from>
    <xdr:to>
      <xdr:col>10</xdr:col>
      <xdr:colOff>155575</xdr:colOff>
      <xdr:row>36</xdr:row>
      <xdr:rowOff>109935</xdr:rowOff>
    </xdr:to>
    <xdr:sp macro="" textlink="">
      <xdr:nvSpPr>
        <xdr:cNvPr id="308" name="フローチャート : 判断 307"/>
        <xdr:cNvSpPr/>
      </xdr:nvSpPr>
      <xdr:spPr>
        <a:xfrm>
          <a:off x="6921500" y="618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126462</xdr:rowOff>
    </xdr:from>
    <xdr:ext cx="534377" cy="259045"/>
    <xdr:sp macro="" textlink="">
      <xdr:nvSpPr>
        <xdr:cNvPr id="309" name="テキスト ボックス 308"/>
        <xdr:cNvSpPr txBox="1"/>
      </xdr:nvSpPr>
      <xdr:spPr>
        <a:xfrm>
          <a:off x="6705111" y="595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26,967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149447</xdr:rowOff>
    </xdr:from>
    <xdr:to>
      <xdr:col>15</xdr:col>
      <xdr:colOff>231775</xdr:colOff>
      <xdr:row>39</xdr:row>
      <xdr:rowOff>79597</xdr:rowOff>
    </xdr:to>
    <xdr:sp macro="" textlink="">
      <xdr:nvSpPr>
        <xdr:cNvPr id="315" name="円/楕円 314"/>
        <xdr:cNvSpPr/>
      </xdr:nvSpPr>
      <xdr:spPr>
        <a:xfrm>
          <a:off x="10426700" y="66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64374</xdr:rowOff>
    </xdr:from>
    <xdr:ext cx="534377" cy="259045"/>
    <xdr:sp macro="" textlink="">
      <xdr:nvSpPr>
        <xdr:cNvPr id="316" name="補助費等該当値テキスト"/>
        <xdr:cNvSpPr txBox="1"/>
      </xdr:nvSpPr>
      <xdr:spPr>
        <a:xfrm>
          <a:off x="10528300" y="657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19307</xdr:rowOff>
    </xdr:from>
    <xdr:to>
      <xdr:col>14</xdr:col>
      <xdr:colOff>79375</xdr:colOff>
      <xdr:row>39</xdr:row>
      <xdr:rowOff>120907</xdr:rowOff>
    </xdr:to>
    <xdr:sp macro="" textlink="">
      <xdr:nvSpPr>
        <xdr:cNvPr id="317" name="円/楕円 316"/>
        <xdr:cNvSpPr/>
      </xdr:nvSpPr>
      <xdr:spPr>
        <a:xfrm>
          <a:off x="9588500" y="670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112034</xdr:rowOff>
    </xdr:from>
    <xdr:ext cx="534377" cy="259045"/>
    <xdr:sp macro="" textlink="">
      <xdr:nvSpPr>
        <xdr:cNvPr id="318" name="テキスト ボックス 317"/>
        <xdr:cNvSpPr txBox="1"/>
      </xdr:nvSpPr>
      <xdr:spPr>
        <a:xfrm>
          <a:off x="9372111" y="679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23520</xdr:rowOff>
    </xdr:from>
    <xdr:to>
      <xdr:col>12</xdr:col>
      <xdr:colOff>561975</xdr:colOff>
      <xdr:row>39</xdr:row>
      <xdr:rowOff>125120</xdr:rowOff>
    </xdr:to>
    <xdr:sp macro="" textlink="">
      <xdr:nvSpPr>
        <xdr:cNvPr id="319" name="円/楕円 318"/>
        <xdr:cNvSpPr/>
      </xdr:nvSpPr>
      <xdr:spPr>
        <a:xfrm>
          <a:off x="8699500" y="67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116247</xdr:rowOff>
    </xdr:from>
    <xdr:ext cx="534377" cy="259045"/>
    <xdr:sp macro="" textlink="">
      <xdr:nvSpPr>
        <xdr:cNvPr id="320" name="テキスト ボックス 319"/>
        <xdr:cNvSpPr txBox="1"/>
      </xdr:nvSpPr>
      <xdr:spPr>
        <a:xfrm>
          <a:off x="8483111" y="680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10,752</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87169</xdr:rowOff>
    </xdr:from>
    <xdr:to>
      <xdr:col>11</xdr:col>
      <xdr:colOff>358775</xdr:colOff>
      <xdr:row>40</xdr:row>
      <xdr:rowOff>17319</xdr:rowOff>
    </xdr:to>
    <xdr:sp macro="" textlink="">
      <xdr:nvSpPr>
        <xdr:cNvPr id="321" name="円/楕円 320"/>
        <xdr:cNvSpPr/>
      </xdr:nvSpPr>
      <xdr:spPr>
        <a:xfrm>
          <a:off x="7810500" y="677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40</xdr:row>
      <xdr:rowOff>8446</xdr:rowOff>
    </xdr:from>
    <xdr:ext cx="469744" cy="259045"/>
    <xdr:sp macro="" textlink="">
      <xdr:nvSpPr>
        <xdr:cNvPr id="322" name="テキスト ボックス 321"/>
        <xdr:cNvSpPr txBox="1"/>
      </xdr:nvSpPr>
      <xdr:spPr>
        <a:xfrm>
          <a:off x="7626427" y="686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8,803</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69992</xdr:rowOff>
    </xdr:from>
    <xdr:to>
      <xdr:col>10</xdr:col>
      <xdr:colOff>155575</xdr:colOff>
      <xdr:row>40</xdr:row>
      <xdr:rowOff>142</xdr:rowOff>
    </xdr:to>
    <xdr:sp macro="" textlink="">
      <xdr:nvSpPr>
        <xdr:cNvPr id="323" name="円/楕円 322"/>
        <xdr:cNvSpPr/>
      </xdr:nvSpPr>
      <xdr:spPr>
        <a:xfrm>
          <a:off x="6921500" y="675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162719</xdr:rowOff>
    </xdr:from>
    <xdr:ext cx="469744" cy="259045"/>
    <xdr:sp macro="" textlink="">
      <xdr:nvSpPr>
        <xdr:cNvPr id="324" name="テキスト ボックス 323"/>
        <xdr:cNvSpPr txBox="1"/>
      </xdr:nvSpPr>
      <xdr:spPr>
        <a:xfrm>
          <a:off x="6737427" y="684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37782</xdr:rowOff>
    </xdr:from>
    <xdr:to>
      <xdr:col>15</xdr:col>
      <xdr:colOff>180975</xdr:colOff>
      <xdr:row>57</xdr:row>
      <xdr:rowOff>70180</xdr:rowOff>
    </xdr:to>
    <xdr:cxnSp macro="">
      <xdr:nvCxnSpPr>
        <xdr:cNvPr id="353" name="直線コネクタ 352"/>
        <xdr:cNvCxnSpPr/>
      </xdr:nvCxnSpPr>
      <xdr:spPr>
        <a:xfrm flipV="1">
          <a:off x="9639300" y="9638982"/>
          <a:ext cx="838200" cy="20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140136</xdr:rowOff>
    </xdr:from>
    <xdr:ext cx="534377" cy="259045"/>
    <xdr:sp macro="" textlink="">
      <xdr:nvSpPr>
        <xdr:cNvPr id="354" name="普通建設事業費平均値テキスト"/>
        <xdr:cNvSpPr txBox="1"/>
      </xdr:nvSpPr>
      <xdr:spPr>
        <a:xfrm>
          <a:off x="10528300" y="939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67576</xdr:rowOff>
    </xdr:from>
    <xdr:to>
      <xdr:col>14</xdr:col>
      <xdr:colOff>28575</xdr:colOff>
      <xdr:row>57</xdr:row>
      <xdr:rowOff>70180</xdr:rowOff>
    </xdr:to>
    <xdr:cxnSp macro="">
      <xdr:nvCxnSpPr>
        <xdr:cNvPr id="356" name="直線コネクタ 355"/>
        <xdr:cNvCxnSpPr/>
      </xdr:nvCxnSpPr>
      <xdr:spPr>
        <a:xfrm>
          <a:off x="8750300" y="9668776"/>
          <a:ext cx="889000" cy="17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103188</xdr:rowOff>
    </xdr:from>
    <xdr:to>
      <xdr:col>14</xdr:col>
      <xdr:colOff>79375</xdr:colOff>
      <xdr:row>56</xdr:row>
      <xdr:rowOff>33338</xdr:rowOff>
    </xdr:to>
    <xdr:sp macro="" textlink="">
      <xdr:nvSpPr>
        <xdr:cNvPr id="357" name="フローチャート : 判断 356"/>
        <xdr:cNvSpPr/>
      </xdr:nvSpPr>
      <xdr:spPr>
        <a:xfrm>
          <a:off x="9588500" y="953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49865</xdr:rowOff>
    </xdr:from>
    <xdr:ext cx="534377" cy="259045"/>
    <xdr:sp macro="" textlink="">
      <xdr:nvSpPr>
        <xdr:cNvPr id="358" name="テキスト ボックス 357"/>
        <xdr:cNvSpPr txBox="1"/>
      </xdr:nvSpPr>
      <xdr:spPr>
        <a:xfrm>
          <a:off x="9372111" y="930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67576</xdr:rowOff>
    </xdr:from>
    <xdr:to>
      <xdr:col>12</xdr:col>
      <xdr:colOff>511175</xdr:colOff>
      <xdr:row>57</xdr:row>
      <xdr:rowOff>28575</xdr:rowOff>
    </xdr:to>
    <xdr:cxnSp macro="">
      <xdr:nvCxnSpPr>
        <xdr:cNvPr id="359" name="直線コネクタ 358"/>
        <xdr:cNvCxnSpPr/>
      </xdr:nvCxnSpPr>
      <xdr:spPr>
        <a:xfrm flipV="1">
          <a:off x="7861300" y="9668776"/>
          <a:ext cx="889000" cy="13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163423</xdr:rowOff>
    </xdr:from>
    <xdr:to>
      <xdr:col>12</xdr:col>
      <xdr:colOff>561975</xdr:colOff>
      <xdr:row>56</xdr:row>
      <xdr:rowOff>93573</xdr:rowOff>
    </xdr:to>
    <xdr:sp macro="" textlink="">
      <xdr:nvSpPr>
        <xdr:cNvPr id="360" name="フローチャート : 判断 359"/>
        <xdr:cNvSpPr/>
      </xdr:nvSpPr>
      <xdr:spPr>
        <a:xfrm>
          <a:off x="8699500" y="959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110100</xdr:rowOff>
    </xdr:from>
    <xdr:ext cx="534377" cy="259045"/>
    <xdr:sp macro="" textlink="">
      <xdr:nvSpPr>
        <xdr:cNvPr id="361" name="テキスト ボックス 360"/>
        <xdr:cNvSpPr txBox="1"/>
      </xdr:nvSpPr>
      <xdr:spPr>
        <a:xfrm>
          <a:off x="8483111" y="936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28575</xdr:rowOff>
    </xdr:from>
    <xdr:to>
      <xdr:col>11</xdr:col>
      <xdr:colOff>307975</xdr:colOff>
      <xdr:row>57</xdr:row>
      <xdr:rowOff>121844</xdr:rowOff>
    </xdr:to>
    <xdr:cxnSp macro="">
      <xdr:nvCxnSpPr>
        <xdr:cNvPr id="362" name="直線コネクタ 361"/>
        <xdr:cNvCxnSpPr/>
      </xdr:nvCxnSpPr>
      <xdr:spPr>
        <a:xfrm flipV="1">
          <a:off x="6972300" y="9801225"/>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160668</xdr:rowOff>
    </xdr:from>
    <xdr:to>
      <xdr:col>11</xdr:col>
      <xdr:colOff>358775</xdr:colOff>
      <xdr:row>56</xdr:row>
      <xdr:rowOff>90818</xdr:rowOff>
    </xdr:to>
    <xdr:sp macro="" textlink="">
      <xdr:nvSpPr>
        <xdr:cNvPr id="363" name="フローチャート : 判断 362"/>
        <xdr:cNvSpPr/>
      </xdr:nvSpPr>
      <xdr:spPr>
        <a:xfrm>
          <a:off x="7810500" y="959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107345</xdr:rowOff>
    </xdr:from>
    <xdr:ext cx="534377" cy="259045"/>
    <xdr:sp macro="" textlink="">
      <xdr:nvSpPr>
        <xdr:cNvPr id="364" name="テキスト ボックス 363"/>
        <xdr:cNvSpPr txBox="1"/>
      </xdr:nvSpPr>
      <xdr:spPr>
        <a:xfrm>
          <a:off x="7594111" y="93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77432</xdr:rowOff>
    </xdr:from>
    <xdr:to>
      <xdr:col>10</xdr:col>
      <xdr:colOff>155575</xdr:colOff>
      <xdr:row>57</xdr:row>
      <xdr:rowOff>7582</xdr:rowOff>
    </xdr:to>
    <xdr:sp macro="" textlink="">
      <xdr:nvSpPr>
        <xdr:cNvPr id="365" name="フローチャート : 判断 364"/>
        <xdr:cNvSpPr/>
      </xdr:nvSpPr>
      <xdr:spPr>
        <a:xfrm>
          <a:off x="6921500" y="967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24109</xdr:rowOff>
    </xdr:from>
    <xdr:ext cx="534377" cy="259045"/>
    <xdr:sp macro="" textlink="">
      <xdr:nvSpPr>
        <xdr:cNvPr id="366" name="テキスト ボックス 365"/>
        <xdr:cNvSpPr txBox="1"/>
      </xdr:nvSpPr>
      <xdr:spPr>
        <a:xfrm>
          <a:off x="6705111" y="945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158432</xdr:rowOff>
    </xdr:from>
    <xdr:to>
      <xdr:col>15</xdr:col>
      <xdr:colOff>231775</xdr:colOff>
      <xdr:row>56</xdr:row>
      <xdr:rowOff>88582</xdr:rowOff>
    </xdr:to>
    <xdr:sp macro="" textlink="">
      <xdr:nvSpPr>
        <xdr:cNvPr id="372" name="円/楕円 371"/>
        <xdr:cNvSpPr/>
      </xdr:nvSpPr>
      <xdr:spPr>
        <a:xfrm>
          <a:off x="10426700" y="958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136859</xdr:rowOff>
    </xdr:from>
    <xdr:ext cx="534377" cy="259045"/>
    <xdr:sp macro="" textlink="">
      <xdr:nvSpPr>
        <xdr:cNvPr id="373" name="普通建設事業費該当値テキスト"/>
        <xdr:cNvSpPr txBox="1"/>
      </xdr:nvSpPr>
      <xdr:spPr>
        <a:xfrm>
          <a:off x="10528300" y="95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19380</xdr:rowOff>
    </xdr:from>
    <xdr:to>
      <xdr:col>14</xdr:col>
      <xdr:colOff>79375</xdr:colOff>
      <xdr:row>57</xdr:row>
      <xdr:rowOff>120980</xdr:rowOff>
    </xdr:to>
    <xdr:sp macro="" textlink="">
      <xdr:nvSpPr>
        <xdr:cNvPr id="374" name="円/楕円 373"/>
        <xdr:cNvSpPr/>
      </xdr:nvSpPr>
      <xdr:spPr>
        <a:xfrm>
          <a:off x="9588500" y="97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112107</xdr:rowOff>
    </xdr:from>
    <xdr:ext cx="534377" cy="259045"/>
    <xdr:sp macro="" textlink="">
      <xdr:nvSpPr>
        <xdr:cNvPr id="375" name="テキスト ボックス 374"/>
        <xdr:cNvSpPr txBox="1"/>
      </xdr:nvSpPr>
      <xdr:spPr>
        <a:xfrm>
          <a:off x="9372111" y="98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16776</xdr:rowOff>
    </xdr:from>
    <xdr:to>
      <xdr:col>12</xdr:col>
      <xdr:colOff>561975</xdr:colOff>
      <xdr:row>56</xdr:row>
      <xdr:rowOff>118376</xdr:rowOff>
    </xdr:to>
    <xdr:sp macro="" textlink="">
      <xdr:nvSpPr>
        <xdr:cNvPr id="376" name="円/楕円 375"/>
        <xdr:cNvSpPr/>
      </xdr:nvSpPr>
      <xdr:spPr>
        <a:xfrm>
          <a:off x="8699500" y="96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109503</xdr:rowOff>
    </xdr:from>
    <xdr:ext cx="534377" cy="259045"/>
    <xdr:sp macro="" textlink="">
      <xdr:nvSpPr>
        <xdr:cNvPr id="377" name="テキスト ボックス 376"/>
        <xdr:cNvSpPr txBox="1"/>
      </xdr:nvSpPr>
      <xdr:spPr>
        <a:xfrm>
          <a:off x="8483111" y="971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149225</xdr:rowOff>
    </xdr:from>
    <xdr:to>
      <xdr:col>11</xdr:col>
      <xdr:colOff>358775</xdr:colOff>
      <xdr:row>57</xdr:row>
      <xdr:rowOff>79375</xdr:rowOff>
    </xdr:to>
    <xdr:sp macro="" textlink="">
      <xdr:nvSpPr>
        <xdr:cNvPr id="378" name="円/楕円 377"/>
        <xdr:cNvSpPr/>
      </xdr:nvSpPr>
      <xdr:spPr>
        <a:xfrm>
          <a:off x="7810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70502</xdr:rowOff>
    </xdr:from>
    <xdr:ext cx="534377" cy="259045"/>
    <xdr:sp macro="" textlink="">
      <xdr:nvSpPr>
        <xdr:cNvPr id="379" name="テキスト ボックス 378"/>
        <xdr:cNvSpPr txBox="1"/>
      </xdr:nvSpPr>
      <xdr:spPr>
        <a:xfrm>
          <a:off x="7594111" y="984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71044</xdr:rowOff>
    </xdr:from>
    <xdr:to>
      <xdr:col>10</xdr:col>
      <xdr:colOff>155575</xdr:colOff>
      <xdr:row>58</xdr:row>
      <xdr:rowOff>1194</xdr:rowOff>
    </xdr:to>
    <xdr:sp macro="" textlink="">
      <xdr:nvSpPr>
        <xdr:cNvPr id="380" name="円/楕円 379"/>
        <xdr:cNvSpPr/>
      </xdr:nvSpPr>
      <xdr:spPr>
        <a:xfrm>
          <a:off x="6921500" y="984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163771</xdr:rowOff>
    </xdr:from>
    <xdr:ext cx="534377" cy="259045"/>
    <xdr:sp macro="" textlink="">
      <xdr:nvSpPr>
        <xdr:cNvPr id="381" name="テキスト ボックス 380"/>
        <xdr:cNvSpPr txBox="1"/>
      </xdr:nvSpPr>
      <xdr:spPr>
        <a:xfrm>
          <a:off x="6705111" y="99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154787</xdr:rowOff>
    </xdr:from>
    <xdr:to>
      <xdr:col>15</xdr:col>
      <xdr:colOff>180975</xdr:colOff>
      <xdr:row>78</xdr:row>
      <xdr:rowOff>140</xdr:rowOff>
    </xdr:to>
    <xdr:cxnSp macro="">
      <xdr:nvCxnSpPr>
        <xdr:cNvPr id="410" name="直線コネクタ 409"/>
        <xdr:cNvCxnSpPr/>
      </xdr:nvCxnSpPr>
      <xdr:spPr>
        <a:xfrm flipV="1">
          <a:off x="9639300" y="13184987"/>
          <a:ext cx="838200" cy="18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147242</xdr:rowOff>
    </xdr:from>
    <xdr:ext cx="534377" cy="259045"/>
    <xdr:sp macro="" textlink="">
      <xdr:nvSpPr>
        <xdr:cNvPr id="411" name="普通建設事業費 （ うち新規整備　）平均値テキスト"/>
        <xdr:cNvSpPr txBox="1"/>
      </xdr:nvSpPr>
      <xdr:spPr>
        <a:xfrm>
          <a:off x="10528300" y="13177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37312</xdr:rowOff>
    </xdr:from>
    <xdr:to>
      <xdr:col>14</xdr:col>
      <xdr:colOff>79375</xdr:colOff>
      <xdr:row>77</xdr:row>
      <xdr:rowOff>138912</xdr:rowOff>
    </xdr:to>
    <xdr:sp macro="" textlink="">
      <xdr:nvSpPr>
        <xdr:cNvPr id="413" name="フローチャート : 判断 412"/>
        <xdr:cNvSpPr/>
      </xdr:nvSpPr>
      <xdr:spPr>
        <a:xfrm>
          <a:off x="9588500" y="132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155439</xdr:rowOff>
    </xdr:from>
    <xdr:ext cx="534377" cy="259045"/>
    <xdr:sp macro="" textlink="">
      <xdr:nvSpPr>
        <xdr:cNvPr id="414" name="テキスト ボックス 413"/>
        <xdr:cNvSpPr txBox="1"/>
      </xdr:nvSpPr>
      <xdr:spPr>
        <a:xfrm>
          <a:off x="9372111" y="1301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103987</xdr:rowOff>
    </xdr:from>
    <xdr:to>
      <xdr:col>15</xdr:col>
      <xdr:colOff>231775</xdr:colOff>
      <xdr:row>77</xdr:row>
      <xdr:rowOff>34137</xdr:rowOff>
    </xdr:to>
    <xdr:sp macro="" textlink="">
      <xdr:nvSpPr>
        <xdr:cNvPr id="420" name="円/楕円 419"/>
        <xdr:cNvSpPr/>
      </xdr:nvSpPr>
      <xdr:spPr>
        <a:xfrm>
          <a:off x="10426700" y="131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126864</xdr:rowOff>
    </xdr:from>
    <xdr:ext cx="534377" cy="259045"/>
    <xdr:sp macro="" textlink="">
      <xdr:nvSpPr>
        <xdr:cNvPr id="421" name="普通建設事業費 （ うち新規整備　）該当値テキスト"/>
        <xdr:cNvSpPr txBox="1"/>
      </xdr:nvSpPr>
      <xdr:spPr>
        <a:xfrm>
          <a:off x="10528300" y="1298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21,208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120790</xdr:rowOff>
    </xdr:from>
    <xdr:to>
      <xdr:col>14</xdr:col>
      <xdr:colOff>79375</xdr:colOff>
      <xdr:row>78</xdr:row>
      <xdr:rowOff>50940</xdr:rowOff>
    </xdr:to>
    <xdr:sp macro="" textlink="">
      <xdr:nvSpPr>
        <xdr:cNvPr id="422" name="円/楕円 421"/>
        <xdr:cNvSpPr/>
      </xdr:nvSpPr>
      <xdr:spPr>
        <a:xfrm>
          <a:off x="9588500" y="133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42067</xdr:rowOff>
    </xdr:from>
    <xdr:ext cx="534377" cy="259045"/>
    <xdr:sp macro="" textlink="">
      <xdr:nvSpPr>
        <xdr:cNvPr id="423" name="テキスト ボックス 422"/>
        <xdr:cNvSpPr txBox="1"/>
      </xdr:nvSpPr>
      <xdr:spPr>
        <a:xfrm>
          <a:off x="9372111" y="1341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166241</xdr:rowOff>
    </xdr:from>
    <xdr:to>
      <xdr:col>15</xdr:col>
      <xdr:colOff>180975</xdr:colOff>
      <xdr:row>97</xdr:row>
      <xdr:rowOff>93157</xdr:rowOff>
    </xdr:to>
    <xdr:cxnSp macro="">
      <xdr:nvCxnSpPr>
        <xdr:cNvPr id="450" name="直線コネクタ 449"/>
        <xdr:cNvCxnSpPr/>
      </xdr:nvCxnSpPr>
      <xdr:spPr>
        <a:xfrm flipV="1">
          <a:off x="9639300" y="16625441"/>
          <a:ext cx="838200" cy="9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26646</xdr:rowOff>
    </xdr:from>
    <xdr:ext cx="534377" cy="259045"/>
    <xdr:sp macro="" textlink="">
      <xdr:nvSpPr>
        <xdr:cNvPr id="451" name="普通建設事業費 （ うち更新整備　）平均値テキスト"/>
        <xdr:cNvSpPr txBox="1"/>
      </xdr:nvSpPr>
      <xdr:spPr>
        <a:xfrm>
          <a:off x="10528300" y="16314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100239</xdr:rowOff>
    </xdr:from>
    <xdr:to>
      <xdr:col>14</xdr:col>
      <xdr:colOff>79375</xdr:colOff>
      <xdr:row>96</xdr:row>
      <xdr:rowOff>30389</xdr:rowOff>
    </xdr:to>
    <xdr:sp macro="" textlink="">
      <xdr:nvSpPr>
        <xdr:cNvPr id="453" name="フローチャート : 判断 452"/>
        <xdr:cNvSpPr/>
      </xdr:nvSpPr>
      <xdr:spPr>
        <a:xfrm>
          <a:off x="9588500" y="163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46916</xdr:rowOff>
    </xdr:from>
    <xdr:ext cx="534377" cy="259045"/>
    <xdr:sp macro="" textlink="">
      <xdr:nvSpPr>
        <xdr:cNvPr id="454" name="テキスト ボックス 453"/>
        <xdr:cNvSpPr txBox="1"/>
      </xdr:nvSpPr>
      <xdr:spPr>
        <a:xfrm>
          <a:off x="9372111" y="1616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22,004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115441</xdr:rowOff>
    </xdr:from>
    <xdr:to>
      <xdr:col>15</xdr:col>
      <xdr:colOff>231775</xdr:colOff>
      <xdr:row>97</xdr:row>
      <xdr:rowOff>45591</xdr:rowOff>
    </xdr:to>
    <xdr:sp macro="" textlink="">
      <xdr:nvSpPr>
        <xdr:cNvPr id="460" name="円/楕円 459"/>
        <xdr:cNvSpPr/>
      </xdr:nvSpPr>
      <xdr:spPr>
        <a:xfrm>
          <a:off x="10426700" y="1657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93868</xdr:rowOff>
    </xdr:from>
    <xdr:ext cx="534377" cy="259045"/>
    <xdr:sp macro="" textlink="">
      <xdr:nvSpPr>
        <xdr:cNvPr id="461" name="普通建設事業費 （ うち更新整備　）該当値テキスト"/>
        <xdr:cNvSpPr txBox="1"/>
      </xdr:nvSpPr>
      <xdr:spPr>
        <a:xfrm>
          <a:off x="10528300" y="1655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42357</xdr:rowOff>
    </xdr:from>
    <xdr:to>
      <xdr:col>14</xdr:col>
      <xdr:colOff>79375</xdr:colOff>
      <xdr:row>97</xdr:row>
      <xdr:rowOff>143957</xdr:rowOff>
    </xdr:to>
    <xdr:sp macro="" textlink="">
      <xdr:nvSpPr>
        <xdr:cNvPr id="462" name="円/楕円 461"/>
        <xdr:cNvSpPr/>
      </xdr:nvSpPr>
      <xdr:spPr>
        <a:xfrm>
          <a:off x="9588500" y="1667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97</xdr:row>
      <xdr:rowOff>135084</xdr:rowOff>
    </xdr:from>
    <xdr:ext cx="469744" cy="259045"/>
    <xdr:sp macro="" textlink="">
      <xdr:nvSpPr>
        <xdr:cNvPr id="463" name="テキスト ボックス 462"/>
        <xdr:cNvSpPr txBox="1"/>
      </xdr:nvSpPr>
      <xdr:spPr>
        <a:xfrm>
          <a:off x="9404427" y="1676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138176</xdr:rowOff>
    </xdr:from>
    <xdr:to>
      <xdr:col>23</xdr:col>
      <xdr:colOff>517525</xdr:colOff>
      <xdr:row>39</xdr:row>
      <xdr:rowOff>44450</xdr:rowOff>
    </xdr:to>
    <xdr:cxnSp macro="">
      <xdr:nvCxnSpPr>
        <xdr:cNvPr id="492" name="直線コネクタ 491"/>
        <xdr:cNvCxnSpPr/>
      </xdr:nvCxnSpPr>
      <xdr:spPr>
        <a:xfrm>
          <a:off x="15481300" y="66532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138176</xdr:rowOff>
    </xdr:from>
    <xdr:to>
      <xdr:col>22</xdr:col>
      <xdr:colOff>365125</xdr:colOff>
      <xdr:row>39</xdr:row>
      <xdr:rowOff>19114</xdr:rowOff>
    </xdr:to>
    <xdr:cxnSp macro="">
      <xdr:nvCxnSpPr>
        <xdr:cNvPr id="495" name="直線コネクタ 494"/>
        <xdr:cNvCxnSpPr/>
      </xdr:nvCxnSpPr>
      <xdr:spPr>
        <a:xfrm flipV="1">
          <a:off x="14592300" y="6653276"/>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94044</xdr:rowOff>
    </xdr:from>
    <xdr:to>
      <xdr:col>22</xdr:col>
      <xdr:colOff>415925</xdr:colOff>
      <xdr:row>39</xdr:row>
      <xdr:rowOff>24194</xdr:rowOff>
    </xdr:to>
    <xdr:sp macro="" textlink="">
      <xdr:nvSpPr>
        <xdr:cNvPr id="496" name="フローチャート : 判断 495"/>
        <xdr:cNvSpPr/>
      </xdr:nvSpPr>
      <xdr:spPr>
        <a:xfrm>
          <a:off x="15430500" y="660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15321</xdr:rowOff>
    </xdr:from>
    <xdr:ext cx="378565" cy="259045"/>
    <xdr:sp macro="" textlink="">
      <xdr:nvSpPr>
        <xdr:cNvPr id="497" name="テキスト ボックス 496"/>
        <xdr:cNvSpPr txBox="1"/>
      </xdr:nvSpPr>
      <xdr:spPr>
        <a:xfrm>
          <a:off x="15292017" y="670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138938</xdr:rowOff>
    </xdr:from>
    <xdr:to>
      <xdr:col>21</xdr:col>
      <xdr:colOff>161925</xdr:colOff>
      <xdr:row>39</xdr:row>
      <xdr:rowOff>19114</xdr:rowOff>
    </xdr:to>
    <xdr:cxnSp macro="">
      <xdr:nvCxnSpPr>
        <xdr:cNvPr id="498" name="直線コネクタ 497"/>
        <xdr:cNvCxnSpPr/>
      </xdr:nvCxnSpPr>
      <xdr:spPr>
        <a:xfrm>
          <a:off x="13703300" y="6654038"/>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104140</xdr:rowOff>
    </xdr:from>
    <xdr:to>
      <xdr:col>21</xdr:col>
      <xdr:colOff>212725</xdr:colOff>
      <xdr:row>39</xdr:row>
      <xdr:rowOff>34290</xdr:rowOff>
    </xdr:to>
    <xdr:sp macro="" textlink="">
      <xdr:nvSpPr>
        <xdr:cNvPr id="499" name="フローチャート : 判断 498"/>
        <xdr:cNvSpPr/>
      </xdr:nvSpPr>
      <xdr:spPr>
        <a:xfrm>
          <a:off x="14541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50817</xdr:rowOff>
    </xdr:from>
    <xdr:ext cx="378565" cy="259045"/>
    <xdr:sp macro="" textlink="">
      <xdr:nvSpPr>
        <xdr:cNvPr id="500" name="テキスト ボックス 499"/>
        <xdr:cNvSpPr txBox="1"/>
      </xdr:nvSpPr>
      <xdr:spPr>
        <a:xfrm>
          <a:off x="14403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138938</xdr:rowOff>
    </xdr:from>
    <xdr:to>
      <xdr:col>19</xdr:col>
      <xdr:colOff>644525</xdr:colOff>
      <xdr:row>38</xdr:row>
      <xdr:rowOff>139319</xdr:rowOff>
    </xdr:to>
    <xdr:cxnSp macro="">
      <xdr:nvCxnSpPr>
        <xdr:cNvPr id="501" name="直線コネクタ 500"/>
        <xdr:cNvCxnSpPr/>
      </xdr:nvCxnSpPr>
      <xdr:spPr>
        <a:xfrm flipV="1">
          <a:off x="12814300" y="66540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42228</xdr:rowOff>
    </xdr:from>
    <xdr:to>
      <xdr:col>20</xdr:col>
      <xdr:colOff>9525</xdr:colOff>
      <xdr:row>38</xdr:row>
      <xdr:rowOff>143828</xdr:rowOff>
    </xdr:to>
    <xdr:sp macro="" textlink="">
      <xdr:nvSpPr>
        <xdr:cNvPr id="502" name="フローチャート : 判断 501"/>
        <xdr:cNvSpPr/>
      </xdr:nvSpPr>
      <xdr:spPr>
        <a:xfrm>
          <a:off x="13652500" y="655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36</xdr:row>
      <xdr:rowOff>160355</xdr:rowOff>
    </xdr:from>
    <xdr:ext cx="378565" cy="259045"/>
    <xdr:sp macro="" textlink="">
      <xdr:nvSpPr>
        <xdr:cNvPr id="503" name="テキスト ボックス 502"/>
        <xdr:cNvSpPr txBox="1"/>
      </xdr:nvSpPr>
      <xdr:spPr>
        <a:xfrm>
          <a:off x="13514017" y="633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22796</xdr:rowOff>
    </xdr:from>
    <xdr:to>
      <xdr:col>18</xdr:col>
      <xdr:colOff>492125</xdr:colOff>
      <xdr:row>38</xdr:row>
      <xdr:rowOff>124396</xdr:rowOff>
    </xdr:to>
    <xdr:sp macro="" textlink="">
      <xdr:nvSpPr>
        <xdr:cNvPr id="504" name="フローチャート : 判断 503"/>
        <xdr:cNvSpPr/>
      </xdr:nvSpPr>
      <xdr:spPr>
        <a:xfrm>
          <a:off x="12763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36</xdr:row>
      <xdr:rowOff>140924</xdr:rowOff>
    </xdr:from>
    <xdr:ext cx="378565" cy="259045"/>
    <xdr:sp macro="" textlink="">
      <xdr:nvSpPr>
        <xdr:cNvPr id="505" name="テキスト ボックス 504"/>
        <xdr:cNvSpPr txBox="1"/>
      </xdr:nvSpPr>
      <xdr:spPr>
        <a:xfrm>
          <a:off x="12625017" y="6313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87376</xdr:rowOff>
    </xdr:from>
    <xdr:to>
      <xdr:col>22</xdr:col>
      <xdr:colOff>415925</xdr:colOff>
      <xdr:row>39</xdr:row>
      <xdr:rowOff>17526</xdr:rowOff>
    </xdr:to>
    <xdr:sp macro="" textlink="">
      <xdr:nvSpPr>
        <xdr:cNvPr id="513" name="円/楕円 512"/>
        <xdr:cNvSpPr/>
      </xdr:nvSpPr>
      <xdr:spPr>
        <a:xfrm>
          <a:off x="15430500" y="66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34053</xdr:rowOff>
    </xdr:from>
    <xdr:ext cx="378565" cy="259045"/>
    <xdr:sp macro="" textlink="">
      <xdr:nvSpPr>
        <xdr:cNvPr id="514" name="テキスト ボックス 513"/>
        <xdr:cNvSpPr txBox="1"/>
      </xdr:nvSpPr>
      <xdr:spPr>
        <a:xfrm>
          <a:off x="15292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139764</xdr:rowOff>
    </xdr:from>
    <xdr:to>
      <xdr:col>21</xdr:col>
      <xdr:colOff>212725</xdr:colOff>
      <xdr:row>39</xdr:row>
      <xdr:rowOff>69914</xdr:rowOff>
    </xdr:to>
    <xdr:sp macro="" textlink="">
      <xdr:nvSpPr>
        <xdr:cNvPr id="515" name="円/楕円 514"/>
        <xdr:cNvSpPr/>
      </xdr:nvSpPr>
      <xdr:spPr>
        <a:xfrm>
          <a:off x="14541500" y="6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61041</xdr:rowOff>
    </xdr:from>
    <xdr:ext cx="378565" cy="259045"/>
    <xdr:sp macro="" textlink="">
      <xdr:nvSpPr>
        <xdr:cNvPr id="516" name="テキスト ボックス 515"/>
        <xdr:cNvSpPr txBox="1"/>
      </xdr:nvSpPr>
      <xdr:spPr>
        <a:xfrm>
          <a:off x="14403017" y="674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88138</xdr:rowOff>
    </xdr:from>
    <xdr:to>
      <xdr:col>20</xdr:col>
      <xdr:colOff>9525</xdr:colOff>
      <xdr:row>39</xdr:row>
      <xdr:rowOff>18288</xdr:rowOff>
    </xdr:to>
    <xdr:sp macro="" textlink="">
      <xdr:nvSpPr>
        <xdr:cNvPr id="517" name="円/楕円 516"/>
        <xdr:cNvSpPr/>
      </xdr:nvSpPr>
      <xdr:spPr>
        <a:xfrm>
          <a:off x="136525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9415</xdr:rowOff>
    </xdr:from>
    <xdr:ext cx="378565" cy="259045"/>
    <xdr:sp macro="" textlink="">
      <xdr:nvSpPr>
        <xdr:cNvPr id="518" name="テキスト ボックス 517"/>
        <xdr:cNvSpPr txBox="1"/>
      </xdr:nvSpPr>
      <xdr:spPr>
        <a:xfrm>
          <a:off x="13514017"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88519</xdr:rowOff>
    </xdr:from>
    <xdr:to>
      <xdr:col>18</xdr:col>
      <xdr:colOff>492125</xdr:colOff>
      <xdr:row>39</xdr:row>
      <xdr:rowOff>18669</xdr:rowOff>
    </xdr:to>
    <xdr:sp macro="" textlink="">
      <xdr:nvSpPr>
        <xdr:cNvPr id="519" name="円/楕円 518"/>
        <xdr:cNvSpPr/>
      </xdr:nvSpPr>
      <xdr:spPr>
        <a:xfrm>
          <a:off x="12763500" y="66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9796</xdr:rowOff>
    </xdr:from>
    <xdr:ext cx="378565" cy="259045"/>
    <xdr:sp macro="" textlink="">
      <xdr:nvSpPr>
        <xdr:cNvPr id="520" name="テキスト ボックス 519"/>
        <xdr:cNvSpPr txBox="1"/>
      </xdr:nvSpPr>
      <xdr:spPr>
        <a:xfrm>
          <a:off x="12625017" y="669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128302</xdr:rowOff>
    </xdr:from>
    <xdr:to>
      <xdr:col>23</xdr:col>
      <xdr:colOff>517525</xdr:colOff>
      <xdr:row>77</xdr:row>
      <xdr:rowOff>36601</xdr:rowOff>
    </xdr:to>
    <xdr:cxnSp macro="">
      <xdr:nvCxnSpPr>
        <xdr:cNvPr id="600" name="直線コネクタ 599"/>
        <xdr:cNvCxnSpPr/>
      </xdr:nvCxnSpPr>
      <xdr:spPr>
        <a:xfrm>
          <a:off x="15481300" y="13158502"/>
          <a:ext cx="838200" cy="7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55852</xdr:rowOff>
    </xdr:from>
    <xdr:ext cx="534377" cy="259045"/>
    <xdr:sp macro="" textlink="">
      <xdr:nvSpPr>
        <xdr:cNvPr id="601" name="公債費平均値テキスト"/>
        <xdr:cNvSpPr txBox="1"/>
      </xdr:nvSpPr>
      <xdr:spPr>
        <a:xfrm>
          <a:off x="16370300" y="1291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1659</xdr:rowOff>
    </xdr:from>
    <xdr:to>
      <xdr:col>22</xdr:col>
      <xdr:colOff>365125</xdr:colOff>
      <xdr:row>76</xdr:row>
      <xdr:rowOff>128302</xdr:rowOff>
    </xdr:to>
    <xdr:cxnSp macro="">
      <xdr:nvCxnSpPr>
        <xdr:cNvPr id="603" name="直線コネクタ 602"/>
        <xdr:cNvCxnSpPr/>
      </xdr:nvCxnSpPr>
      <xdr:spPr>
        <a:xfrm>
          <a:off x="14592300" y="13031859"/>
          <a:ext cx="889000" cy="12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32355</xdr:rowOff>
    </xdr:from>
    <xdr:to>
      <xdr:col>22</xdr:col>
      <xdr:colOff>415925</xdr:colOff>
      <xdr:row>76</xdr:row>
      <xdr:rowOff>133955</xdr:rowOff>
    </xdr:to>
    <xdr:sp macro="" textlink="">
      <xdr:nvSpPr>
        <xdr:cNvPr id="604" name="フローチャート : 判断 603"/>
        <xdr:cNvSpPr/>
      </xdr:nvSpPr>
      <xdr:spPr>
        <a:xfrm>
          <a:off x="15430500" y="1306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150481</xdr:rowOff>
    </xdr:from>
    <xdr:ext cx="534377" cy="259045"/>
    <xdr:sp macro="" textlink="">
      <xdr:nvSpPr>
        <xdr:cNvPr id="605" name="テキスト ボックス 604"/>
        <xdr:cNvSpPr txBox="1"/>
      </xdr:nvSpPr>
      <xdr:spPr>
        <a:xfrm>
          <a:off x="15214111" y="128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32,463</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102128</xdr:rowOff>
    </xdr:from>
    <xdr:to>
      <xdr:col>21</xdr:col>
      <xdr:colOff>161925</xdr:colOff>
      <xdr:row>76</xdr:row>
      <xdr:rowOff>1659</xdr:rowOff>
    </xdr:to>
    <xdr:cxnSp macro="">
      <xdr:nvCxnSpPr>
        <xdr:cNvPr id="606" name="直線コネクタ 605"/>
        <xdr:cNvCxnSpPr/>
      </xdr:nvCxnSpPr>
      <xdr:spPr>
        <a:xfrm>
          <a:off x="13703300" y="12960878"/>
          <a:ext cx="889000" cy="7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21854</xdr:rowOff>
    </xdr:from>
    <xdr:to>
      <xdr:col>21</xdr:col>
      <xdr:colOff>212725</xdr:colOff>
      <xdr:row>76</xdr:row>
      <xdr:rowOff>123454</xdr:rowOff>
    </xdr:to>
    <xdr:sp macro="" textlink="">
      <xdr:nvSpPr>
        <xdr:cNvPr id="607" name="フローチャート : 判断 606"/>
        <xdr:cNvSpPr/>
      </xdr:nvSpPr>
      <xdr:spPr>
        <a:xfrm>
          <a:off x="14541500" y="1305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114581</xdr:rowOff>
    </xdr:from>
    <xdr:ext cx="534377" cy="259045"/>
    <xdr:sp macro="" textlink="">
      <xdr:nvSpPr>
        <xdr:cNvPr id="608" name="テキスト ボックス 607"/>
        <xdr:cNvSpPr txBox="1"/>
      </xdr:nvSpPr>
      <xdr:spPr>
        <a:xfrm>
          <a:off x="14325111" y="1314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33,106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102128</xdr:rowOff>
    </xdr:from>
    <xdr:to>
      <xdr:col>19</xdr:col>
      <xdr:colOff>644525</xdr:colOff>
      <xdr:row>75</xdr:row>
      <xdr:rowOff>132940</xdr:rowOff>
    </xdr:to>
    <xdr:cxnSp macro="">
      <xdr:nvCxnSpPr>
        <xdr:cNvPr id="609" name="直線コネクタ 608"/>
        <xdr:cNvCxnSpPr/>
      </xdr:nvCxnSpPr>
      <xdr:spPr>
        <a:xfrm flipV="1">
          <a:off x="12814300" y="12960878"/>
          <a:ext cx="8890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4367</xdr:rowOff>
    </xdr:from>
    <xdr:to>
      <xdr:col>20</xdr:col>
      <xdr:colOff>9525</xdr:colOff>
      <xdr:row>76</xdr:row>
      <xdr:rowOff>105967</xdr:rowOff>
    </xdr:to>
    <xdr:sp macro="" textlink="">
      <xdr:nvSpPr>
        <xdr:cNvPr id="610" name="フローチャート : 判断 609"/>
        <xdr:cNvSpPr/>
      </xdr:nvSpPr>
      <xdr:spPr>
        <a:xfrm>
          <a:off x="13652500" y="130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97094</xdr:rowOff>
    </xdr:from>
    <xdr:ext cx="534377" cy="259045"/>
    <xdr:sp macro="" textlink="">
      <xdr:nvSpPr>
        <xdr:cNvPr id="611" name="テキスト ボックス 610"/>
        <xdr:cNvSpPr txBox="1"/>
      </xdr:nvSpPr>
      <xdr:spPr>
        <a:xfrm>
          <a:off x="13436111" y="1312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34,177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166036</xdr:rowOff>
    </xdr:from>
    <xdr:to>
      <xdr:col>18</xdr:col>
      <xdr:colOff>492125</xdr:colOff>
      <xdr:row>76</xdr:row>
      <xdr:rowOff>96186</xdr:rowOff>
    </xdr:to>
    <xdr:sp macro="" textlink="">
      <xdr:nvSpPr>
        <xdr:cNvPr id="612" name="フローチャート : 判断 611"/>
        <xdr:cNvSpPr/>
      </xdr:nvSpPr>
      <xdr:spPr>
        <a:xfrm>
          <a:off x="12763500" y="1302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87313</xdr:rowOff>
    </xdr:from>
    <xdr:ext cx="534377" cy="259045"/>
    <xdr:sp macro="" textlink="">
      <xdr:nvSpPr>
        <xdr:cNvPr id="613" name="テキスト ボックス 612"/>
        <xdr:cNvSpPr txBox="1"/>
      </xdr:nvSpPr>
      <xdr:spPr>
        <a:xfrm>
          <a:off x="12547111" y="131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157251</xdr:rowOff>
    </xdr:from>
    <xdr:to>
      <xdr:col>23</xdr:col>
      <xdr:colOff>568325</xdr:colOff>
      <xdr:row>77</xdr:row>
      <xdr:rowOff>87401</xdr:rowOff>
    </xdr:to>
    <xdr:sp macro="" textlink="">
      <xdr:nvSpPr>
        <xdr:cNvPr id="619" name="円/楕円 618"/>
        <xdr:cNvSpPr/>
      </xdr:nvSpPr>
      <xdr:spPr>
        <a:xfrm>
          <a:off x="16268700" y="131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135678</xdr:rowOff>
    </xdr:from>
    <xdr:ext cx="534377" cy="259045"/>
    <xdr:sp macro="" textlink="">
      <xdr:nvSpPr>
        <xdr:cNvPr id="620" name="公債費該当値テキスト"/>
        <xdr:cNvSpPr txBox="1"/>
      </xdr:nvSpPr>
      <xdr:spPr>
        <a:xfrm>
          <a:off x="16370300" y="1316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24,814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77502</xdr:rowOff>
    </xdr:from>
    <xdr:to>
      <xdr:col>22</xdr:col>
      <xdr:colOff>415925</xdr:colOff>
      <xdr:row>77</xdr:row>
      <xdr:rowOff>7652</xdr:rowOff>
    </xdr:to>
    <xdr:sp macro="" textlink="">
      <xdr:nvSpPr>
        <xdr:cNvPr id="621" name="円/楕円 620"/>
        <xdr:cNvSpPr/>
      </xdr:nvSpPr>
      <xdr:spPr>
        <a:xfrm>
          <a:off x="15430500" y="1310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170229</xdr:rowOff>
    </xdr:from>
    <xdr:ext cx="534377" cy="259045"/>
    <xdr:sp macro="" textlink="">
      <xdr:nvSpPr>
        <xdr:cNvPr id="622" name="テキスト ボックス 621"/>
        <xdr:cNvSpPr txBox="1"/>
      </xdr:nvSpPr>
      <xdr:spPr>
        <a:xfrm>
          <a:off x="15214111" y="132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122308</xdr:rowOff>
    </xdr:from>
    <xdr:to>
      <xdr:col>21</xdr:col>
      <xdr:colOff>212725</xdr:colOff>
      <xdr:row>76</xdr:row>
      <xdr:rowOff>52459</xdr:rowOff>
    </xdr:to>
    <xdr:sp macro="" textlink="">
      <xdr:nvSpPr>
        <xdr:cNvPr id="623" name="円/楕円 622"/>
        <xdr:cNvSpPr/>
      </xdr:nvSpPr>
      <xdr:spPr>
        <a:xfrm>
          <a:off x="14541500" y="129810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68985</xdr:rowOff>
    </xdr:from>
    <xdr:ext cx="534377" cy="259045"/>
    <xdr:sp macro="" textlink="">
      <xdr:nvSpPr>
        <xdr:cNvPr id="624" name="テキスト ボックス 623"/>
        <xdr:cNvSpPr txBox="1"/>
      </xdr:nvSpPr>
      <xdr:spPr>
        <a:xfrm>
          <a:off x="14325111" y="1275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51328</xdr:rowOff>
    </xdr:from>
    <xdr:to>
      <xdr:col>20</xdr:col>
      <xdr:colOff>9525</xdr:colOff>
      <xdr:row>75</xdr:row>
      <xdr:rowOff>152927</xdr:rowOff>
    </xdr:to>
    <xdr:sp macro="" textlink="">
      <xdr:nvSpPr>
        <xdr:cNvPr id="625" name="円/楕円 624"/>
        <xdr:cNvSpPr/>
      </xdr:nvSpPr>
      <xdr:spPr>
        <a:xfrm>
          <a:off x="13652500" y="129100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169455</xdr:rowOff>
    </xdr:from>
    <xdr:ext cx="534377" cy="259045"/>
    <xdr:sp macro="" textlink="">
      <xdr:nvSpPr>
        <xdr:cNvPr id="626" name="テキスト ボックス 625"/>
        <xdr:cNvSpPr txBox="1"/>
      </xdr:nvSpPr>
      <xdr:spPr>
        <a:xfrm>
          <a:off x="13436111" y="1268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82140</xdr:rowOff>
    </xdr:from>
    <xdr:to>
      <xdr:col>18</xdr:col>
      <xdr:colOff>492125</xdr:colOff>
      <xdr:row>76</xdr:row>
      <xdr:rowOff>12291</xdr:rowOff>
    </xdr:to>
    <xdr:sp macro="" textlink="">
      <xdr:nvSpPr>
        <xdr:cNvPr id="627" name="円/楕円 626"/>
        <xdr:cNvSpPr/>
      </xdr:nvSpPr>
      <xdr:spPr>
        <a:xfrm>
          <a:off x="12763500" y="12940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28817</xdr:rowOff>
    </xdr:from>
    <xdr:ext cx="534377" cy="259045"/>
    <xdr:sp macro="" textlink="">
      <xdr:nvSpPr>
        <xdr:cNvPr id="628" name="テキスト ボックス 627"/>
        <xdr:cNvSpPr txBox="1"/>
      </xdr:nvSpPr>
      <xdr:spPr>
        <a:xfrm>
          <a:off x="12547111" y="1271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127250</xdr:rowOff>
    </xdr:from>
    <xdr:to>
      <xdr:col>23</xdr:col>
      <xdr:colOff>517525</xdr:colOff>
      <xdr:row>98</xdr:row>
      <xdr:rowOff>136043</xdr:rowOff>
    </xdr:to>
    <xdr:cxnSp macro="">
      <xdr:nvCxnSpPr>
        <xdr:cNvPr id="657" name="直線コネクタ 656"/>
        <xdr:cNvCxnSpPr/>
      </xdr:nvCxnSpPr>
      <xdr:spPr>
        <a:xfrm flipV="1">
          <a:off x="15481300" y="16929350"/>
          <a:ext cx="838200" cy="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58"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136043</xdr:rowOff>
    </xdr:from>
    <xdr:to>
      <xdr:col>22</xdr:col>
      <xdr:colOff>365125</xdr:colOff>
      <xdr:row>98</xdr:row>
      <xdr:rowOff>165745</xdr:rowOff>
    </xdr:to>
    <xdr:cxnSp macro="">
      <xdr:nvCxnSpPr>
        <xdr:cNvPr id="660" name="直線コネクタ 659"/>
        <xdr:cNvCxnSpPr/>
      </xdr:nvCxnSpPr>
      <xdr:spPr>
        <a:xfrm flipV="1">
          <a:off x="14592300" y="16938143"/>
          <a:ext cx="889000" cy="2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109162</xdr:rowOff>
    </xdr:from>
    <xdr:to>
      <xdr:col>22</xdr:col>
      <xdr:colOff>415925</xdr:colOff>
      <xdr:row>99</xdr:row>
      <xdr:rowOff>39312</xdr:rowOff>
    </xdr:to>
    <xdr:sp macro="" textlink="">
      <xdr:nvSpPr>
        <xdr:cNvPr id="661" name="フローチャート : 判断 660"/>
        <xdr:cNvSpPr/>
      </xdr:nvSpPr>
      <xdr:spPr>
        <a:xfrm>
          <a:off x="15430500" y="1691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30439</xdr:rowOff>
    </xdr:from>
    <xdr:ext cx="469744" cy="259045"/>
    <xdr:sp macro="" textlink="">
      <xdr:nvSpPr>
        <xdr:cNvPr id="662" name="テキスト ボックス 661"/>
        <xdr:cNvSpPr txBox="1"/>
      </xdr:nvSpPr>
      <xdr:spPr>
        <a:xfrm>
          <a:off x="15246427" y="1700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165745</xdr:rowOff>
    </xdr:from>
    <xdr:to>
      <xdr:col>21</xdr:col>
      <xdr:colOff>161925</xdr:colOff>
      <xdr:row>99</xdr:row>
      <xdr:rowOff>23785</xdr:rowOff>
    </xdr:to>
    <xdr:cxnSp macro="">
      <xdr:nvCxnSpPr>
        <xdr:cNvPr id="663" name="直線コネクタ 662"/>
        <xdr:cNvCxnSpPr/>
      </xdr:nvCxnSpPr>
      <xdr:spPr>
        <a:xfrm flipV="1">
          <a:off x="13703300" y="16967845"/>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86004</xdr:rowOff>
    </xdr:from>
    <xdr:to>
      <xdr:col>21</xdr:col>
      <xdr:colOff>212725</xdr:colOff>
      <xdr:row>99</xdr:row>
      <xdr:rowOff>16154</xdr:rowOff>
    </xdr:to>
    <xdr:sp macro="" textlink="">
      <xdr:nvSpPr>
        <xdr:cNvPr id="664" name="フローチャート : 判断 663"/>
        <xdr:cNvSpPr/>
      </xdr:nvSpPr>
      <xdr:spPr>
        <a:xfrm>
          <a:off x="14541500" y="168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32681</xdr:rowOff>
    </xdr:from>
    <xdr:ext cx="534377" cy="259045"/>
    <xdr:sp macro="" textlink="">
      <xdr:nvSpPr>
        <xdr:cNvPr id="665" name="テキスト ボックス 664"/>
        <xdr:cNvSpPr txBox="1"/>
      </xdr:nvSpPr>
      <xdr:spPr>
        <a:xfrm>
          <a:off x="14325111" y="166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21712</xdr:rowOff>
    </xdr:from>
    <xdr:to>
      <xdr:col>19</xdr:col>
      <xdr:colOff>644525</xdr:colOff>
      <xdr:row>99</xdr:row>
      <xdr:rowOff>23785</xdr:rowOff>
    </xdr:to>
    <xdr:cxnSp macro="">
      <xdr:nvCxnSpPr>
        <xdr:cNvPr id="666" name="直線コネクタ 665"/>
        <xdr:cNvCxnSpPr/>
      </xdr:nvCxnSpPr>
      <xdr:spPr>
        <a:xfrm>
          <a:off x="12814300" y="16995262"/>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112294</xdr:rowOff>
    </xdr:from>
    <xdr:to>
      <xdr:col>20</xdr:col>
      <xdr:colOff>9525</xdr:colOff>
      <xdr:row>99</xdr:row>
      <xdr:rowOff>42444</xdr:rowOff>
    </xdr:to>
    <xdr:sp macro="" textlink="">
      <xdr:nvSpPr>
        <xdr:cNvPr id="667" name="フローチャート : 判断 666"/>
        <xdr:cNvSpPr/>
      </xdr:nvSpPr>
      <xdr:spPr>
        <a:xfrm>
          <a:off x="13652500" y="1691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58971</xdr:rowOff>
    </xdr:from>
    <xdr:ext cx="469744" cy="259045"/>
    <xdr:sp macro="" textlink="">
      <xdr:nvSpPr>
        <xdr:cNvPr id="668" name="テキスト ボックス 667"/>
        <xdr:cNvSpPr txBox="1"/>
      </xdr:nvSpPr>
      <xdr:spPr>
        <a:xfrm>
          <a:off x="13468427" y="1668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105291</xdr:rowOff>
    </xdr:from>
    <xdr:to>
      <xdr:col>18</xdr:col>
      <xdr:colOff>492125</xdr:colOff>
      <xdr:row>99</xdr:row>
      <xdr:rowOff>35441</xdr:rowOff>
    </xdr:to>
    <xdr:sp macro="" textlink="">
      <xdr:nvSpPr>
        <xdr:cNvPr id="669" name="フローチャート : 判断 668"/>
        <xdr:cNvSpPr/>
      </xdr:nvSpPr>
      <xdr:spPr>
        <a:xfrm>
          <a:off x="12763500" y="1690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51968</xdr:rowOff>
    </xdr:from>
    <xdr:ext cx="469744" cy="259045"/>
    <xdr:sp macro="" textlink="">
      <xdr:nvSpPr>
        <xdr:cNvPr id="670" name="テキスト ボックス 669"/>
        <xdr:cNvSpPr txBox="1"/>
      </xdr:nvSpPr>
      <xdr:spPr>
        <a:xfrm>
          <a:off x="12579427" y="1668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76450</xdr:rowOff>
    </xdr:from>
    <xdr:to>
      <xdr:col>23</xdr:col>
      <xdr:colOff>568325</xdr:colOff>
      <xdr:row>99</xdr:row>
      <xdr:rowOff>6600</xdr:rowOff>
    </xdr:to>
    <xdr:sp macro="" textlink="">
      <xdr:nvSpPr>
        <xdr:cNvPr id="676" name="円/楕円 675"/>
        <xdr:cNvSpPr/>
      </xdr:nvSpPr>
      <xdr:spPr>
        <a:xfrm>
          <a:off x="16268700" y="168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54176</xdr:rowOff>
    </xdr:from>
    <xdr:ext cx="534377" cy="259045"/>
    <xdr:sp macro="" textlink="">
      <xdr:nvSpPr>
        <xdr:cNvPr id="677" name="積立金該当値テキスト"/>
        <xdr:cNvSpPr txBox="1"/>
      </xdr:nvSpPr>
      <xdr:spPr>
        <a:xfrm>
          <a:off x="16370300" y="1685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85243</xdr:rowOff>
    </xdr:from>
    <xdr:to>
      <xdr:col>22</xdr:col>
      <xdr:colOff>415925</xdr:colOff>
      <xdr:row>99</xdr:row>
      <xdr:rowOff>15393</xdr:rowOff>
    </xdr:to>
    <xdr:sp macro="" textlink="">
      <xdr:nvSpPr>
        <xdr:cNvPr id="678" name="円/楕円 677"/>
        <xdr:cNvSpPr/>
      </xdr:nvSpPr>
      <xdr:spPr>
        <a:xfrm>
          <a:off x="15430500" y="168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31920</xdr:rowOff>
    </xdr:from>
    <xdr:ext cx="534377" cy="259045"/>
    <xdr:sp macro="" textlink="">
      <xdr:nvSpPr>
        <xdr:cNvPr id="679" name="テキスト ボックス 678"/>
        <xdr:cNvSpPr txBox="1"/>
      </xdr:nvSpPr>
      <xdr:spPr>
        <a:xfrm>
          <a:off x="15214111" y="166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114945</xdr:rowOff>
    </xdr:from>
    <xdr:to>
      <xdr:col>21</xdr:col>
      <xdr:colOff>212725</xdr:colOff>
      <xdr:row>99</xdr:row>
      <xdr:rowOff>45095</xdr:rowOff>
    </xdr:to>
    <xdr:sp macro="" textlink="">
      <xdr:nvSpPr>
        <xdr:cNvPr id="680" name="円/楕円 679"/>
        <xdr:cNvSpPr/>
      </xdr:nvSpPr>
      <xdr:spPr>
        <a:xfrm>
          <a:off x="14541500" y="169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36222</xdr:rowOff>
    </xdr:from>
    <xdr:ext cx="469744" cy="259045"/>
    <xdr:sp macro="" textlink="">
      <xdr:nvSpPr>
        <xdr:cNvPr id="681" name="テキスト ボックス 680"/>
        <xdr:cNvSpPr txBox="1"/>
      </xdr:nvSpPr>
      <xdr:spPr>
        <a:xfrm>
          <a:off x="14357427" y="1700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144435</xdr:rowOff>
    </xdr:from>
    <xdr:to>
      <xdr:col>20</xdr:col>
      <xdr:colOff>9525</xdr:colOff>
      <xdr:row>99</xdr:row>
      <xdr:rowOff>74585</xdr:rowOff>
    </xdr:to>
    <xdr:sp macro="" textlink="">
      <xdr:nvSpPr>
        <xdr:cNvPr id="682" name="円/楕円 681"/>
        <xdr:cNvSpPr/>
      </xdr:nvSpPr>
      <xdr:spPr>
        <a:xfrm>
          <a:off x="13652500" y="1694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65712</xdr:rowOff>
    </xdr:from>
    <xdr:ext cx="469744" cy="259045"/>
    <xdr:sp macro="" textlink="">
      <xdr:nvSpPr>
        <xdr:cNvPr id="683" name="テキスト ボックス 682"/>
        <xdr:cNvSpPr txBox="1"/>
      </xdr:nvSpPr>
      <xdr:spPr>
        <a:xfrm>
          <a:off x="13468427" y="17039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142362</xdr:rowOff>
    </xdr:from>
    <xdr:to>
      <xdr:col>18</xdr:col>
      <xdr:colOff>492125</xdr:colOff>
      <xdr:row>99</xdr:row>
      <xdr:rowOff>72512</xdr:rowOff>
    </xdr:to>
    <xdr:sp macro="" textlink="">
      <xdr:nvSpPr>
        <xdr:cNvPr id="684" name="円/楕円 683"/>
        <xdr:cNvSpPr/>
      </xdr:nvSpPr>
      <xdr:spPr>
        <a:xfrm>
          <a:off x="12763500" y="169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63639</xdr:rowOff>
    </xdr:from>
    <xdr:ext cx="469744" cy="259045"/>
    <xdr:sp macro="" textlink="">
      <xdr:nvSpPr>
        <xdr:cNvPr id="685" name="テキスト ボックス 684"/>
        <xdr:cNvSpPr txBox="1"/>
      </xdr:nvSpPr>
      <xdr:spPr>
        <a:xfrm>
          <a:off x="12579427" y="1703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2" name="直線コネクタ 71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3"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93294</xdr:rowOff>
    </xdr:from>
    <xdr:to>
      <xdr:col>31</xdr:col>
      <xdr:colOff>34925</xdr:colOff>
      <xdr:row>38</xdr:row>
      <xdr:rowOff>139700</xdr:rowOff>
    </xdr:to>
    <xdr:cxnSp macro="">
      <xdr:nvCxnSpPr>
        <xdr:cNvPr id="715" name="直線コネクタ 714"/>
        <xdr:cNvCxnSpPr/>
      </xdr:nvCxnSpPr>
      <xdr:spPr>
        <a:xfrm>
          <a:off x="20434300" y="6608394"/>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165710</xdr:rowOff>
    </xdr:from>
    <xdr:to>
      <xdr:col>31</xdr:col>
      <xdr:colOff>85725</xdr:colOff>
      <xdr:row>36</xdr:row>
      <xdr:rowOff>95860</xdr:rowOff>
    </xdr:to>
    <xdr:sp macro="" textlink="">
      <xdr:nvSpPr>
        <xdr:cNvPr id="716" name="フローチャート : 判断 715"/>
        <xdr:cNvSpPr/>
      </xdr:nvSpPr>
      <xdr:spPr>
        <a:xfrm>
          <a:off x="21272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112387</xdr:rowOff>
    </xdr:from>
    <xdr:ext cx="469744" cy="259045"/>
    <xdr:sp macro="" textlink="">
      <xdr:nvSpPr>
        <xdr:cNvPr id="717" name="テキスト ボックス 716"/>
        <xdr:cNvSpPr txBox="1"/>
      </xdr:nvSpPr>
      <xdr:spPr>
        <a:xfrm>
          <a:off x="21088427" y="594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1,914</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104953</xdr:rowOff>
    </xdr:from>
    <xdr:to>
      <xdr:col>29</xdr:col>
      <xdr:colOff>517525</xdr:colOff>
      <xdr:row>38</xdr:row>
      <xdr:rowOff>93294</xdr:rowOff>
    </xdr:to>
    <xdr:cxnSp macro="">
      <xdr:nvCxnSpPr>
        <xdr:cNvPr id="718" name="直線コネクタ 717"/>
        <xdr:cNvCxnSpPr/>
      </xdr:nvCxnSpPr>
      <xdr:spPr>
        <a:xfrm>
          <a:off x="19545300" y="6277153"/>
          <a:ext cx="889000" cy="3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8890</xdr:rowOff>
    </xdr:from>
    <xdr:to>
      <xdr:col>29</xdr:col>
      <xdr:colOff>568325</xdr:colOff>
      <xdr:row>37</xdr:row>
      <xdr:rowOff>110490</xdr:rowOff>
    </xdr:to>
    <xdr:sp macro="" textlink="">
      <xdr:nvSpPr>
        <xdr:cNvPr id="719" name="フローチャート : 判断 718"/>
        <xdr:cNvSpPr/>
      </xdr:nvSpPr>
      <xdr:spPr>
        <a:xfrm>
          <a:off x="20383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127017</xdr:rowOff>
    </xdr:from>
    <xdr:ext cx="469744" cy="259045"/>
    <xdr:sp macro="" textlink="">
      <xdr:nvSpPr>
        <xdr:cNvPr id="720" name="テキスト ボックス 719"/>
        <xdr:cNvSpPr txBox="1"/>
      </xdr:nvSpPr>
      <xdr:spPr>
        <a:xfrm>
          <a:off x="20199427" y="61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104953</xdr:rowOff>
    </xdr:from>
    <xdr:to>
      <xdr:col>28</xdr:col>
      <xdr:colOff>314325</xdr:colOff>
      <xdr:row>38</xdr:row>
      <xdr:rowOff>139700</xdr:rowOff>
    </xdr:to>
    <xdr:cxnSp macro="">
      <xdr:nvCxnSpPr>
        <xdr:cNvPr id="721" name="直線コネクタ 720"/>
        <xdr:cNvCxnSpPr/>
      </xdr:nvCxnSpPr>
      <xdr:spPr>
        <a:xfrm flipV="1">
          <a:off x="18656300" y="6277153"/>
          <a:ext cx="889000" cy="3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164109</xdr:rowOff>
    </xdr:from>
    <xdr:to>
      <xdr:col>28</xdr:col>
      <xdr:colOff>365125</xdr:colOff>
      <xdr:row>37</xdr:row>
      <xdr:rowOff>94259</xdr:rowOff>
    </xdr:to>
    <xdr:sp macro="" textlink="">
      <xdr:nvSpPr>
        <xdr:cNvPr id="722" name="フローチャート : 判断 721"/>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85386</xdr:rowOff>
    </xdr:from>
    <xdr:ext cx="469744" cy="259045"/>
    <xdr:sp macro="" textlink="">
      <xdr:nvSpPr>
        <xdr:cNvPr id="723" name="テキスト ボックス 722"/>
        <xdr:cNvSpPr txBox="1"/>
      </xdr:nvSpPr>
      <xdr:spPr>
        <a:xfrm>
          <a:off x="19310427"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85928</xdr:rowOff>
    </xdr:from>
    <xdr:to>
      <xdr:col>27</xdr:col>
      <xdr:colOff>161925</xdr:colOff>
      <xdr:row>38</xdr:row>
      <xdr:rowOff>16078</xdr:rowOff>
    </xdr:to>
    <xdr:sp macro="" textlink="">
      <xdr:nvSpPr>
        <xdr:cNvPr id="724" name="フローチャート : 判断 723"/>
        <xdr:cNvSpPr/>
      </xdr:nvSpPr>
      <xdr:spPr>
        <a:xfrm>
          <a:off x="18605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32605</xdr:rowOff>
    </xdr:from>
    <xdr:ext cx="378565" cy="259045"/>
    <xdr:sp macro="" textlink="">
      <xdr:nvSpPr>
        <xdr:cNvPr id="725" name="テキスト ボックス 724"/>
        <xdr:cNvSpPr txBox="1"/>
      </xdr:nvSpPr>
      <xdr:spPr>
        <a:xfrm>
          <a:off x="18467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1" name="円/楕円 73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3" name="円/楕円 73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4" name="テキスト ボックス 73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42494</xdr:rowOff>
    </xdr:from>
    <xdr:to>
      <xdr:col>29</xdr:col>
      <xdr:colOff>568325</xdr:colOff>
      <xdr:row>38</xdr:row>
      <xdr:rowOff>144094</xdr:rowOff>
    </xdr:to>
    <xdr:sp macro="" textlink="">
      <xdr:nvSpPr>
        <xdr:cNvPr id="735" name="円/楕円 734"/>
        <xdr:cNvSpPr/>
      </xdr:nvSpPr>
      <xdr:spPr>
        <a:xfrm>
          <a:off x="20383500" y="6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135221</xdr:rowOff>
    </xdr:from>
    <xdr:ext cx="378565" cy="259045"/>
    <xdr:sp macro="" textlink="">
      <xdr:nvSpPr>
        <xdr:cNvPr id="736" name="テキスト ボックス 735"/>
        <xdr:cNvSpPr txBox="1"/>
      </xdr:nvSpPr>
      <xdr:spPr>
        <a:xfrm>
          <a:off x="20245017" y="6650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54153</xdr:rowOff>
    </xdr:from>
    <xdr:to>
      <xdr:col>28</xdr:col>
      <xdr:colOff>365125</xdr:colOff>
      <xdr:row>36</xdr:row>
      <xdr:rowOff>155753</xdr:rowOff>
    </xdr:to>
    <xdr:sp macro="" textlink="">
      <xdr:nvSpPr>
        <xdr:cNvPr id="737" name="円/楕円 736"/>
        <xdr:cNvSpPr/>
      </xdr:nvSpPr>
      <xdr:spPr>
        <a:xfrm>
          <a:off x="19494500" y="62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830</xdr:rowOff>
    </xdr:from>
    <xdr:ext cx="469744" cy="259045"/>
    <xdr:sp macro="" textlink="">
      <xdr:nvSpPr>
        <xdr:cNvPr id="738" name="テキスト ボックス 737"/>
        <xdr:cNvSpPr txBox="1"/>
      </xdr:nvSpPr>
      <xdr:spPr>
        <a:xfrm>
          <a:off x="19310427" y="60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9" name="円/楕円 73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0" name="テキスト ボックス 73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56337</xdr:rowOff>
    </xdr:from>
    <xdr:to>
      <xdr:col>32</xdr:col>
      <xdr:colOff>187325</xdr:colOff>
      <xdr:row>58</xdr:row>
      <xdr:rowOff>157302</xdr:rowOff>
    </xdr:to>
    <xdr:cxnSp macro="">
      <xdr:nvCxnSpPr>
        <xdr:cNvPr id="769" name="直線コネクタ 768"/>
        <xdr:cNvCxnSpPr/>
      </xdr:nvCxnSpPr>
      <xdr:spPr>
        <a:xfrm flipV="1">
          <a:off x="21323300" y="10000437"/>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70" name="貸付金平均値テキスト"/>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157302</xdr:rowOff>
    </xdr:from>
    <xdr:to>
      <xdr:col>31</xdr:col>
      <xdr:colOff>34925</xdr:colOff>
      <xdr:row>59</xdr:row>
      <xdr:rowOff>42545</xdr:rowOff>
    </xdr:to>
    <xdr:cxnSp macro="">
      <xdr:nvCxnSpPr>
        <xdr:cNvPr id="772" name="直線コネクタ 771"/>
        <xdr:cNvCxnSpPr/>
      </xdr:nvCxnSpPr>
      <xdr:spPr>
        <a:xfrm flipV="1">
          <a:off x="20434300" y="10101402"/>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65659</xdr:rowOff>
    </xdr:from>
    <xdr:to>
      <xdr:col>31</xdr:col>
      <xdr:colOff>85725</xdr:colOff>
      <xdr:row>57</xdr:row>
      <xdr:rowOff>167259</xdr:rowOff>
    </xdr:to>
    <xdr:sp macro="" textlink="">
      <xdr:nvSpPr>
        <xdr:cNvPr id="773" name="フローチャート : 判断 772"/>
        <xdr:cNvSpPr/>
      </xdr:nvSpPr>
      <xdr:spPr>
        <a:xfrm>
          <a:off x="21272500" y="98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12336</xdr:rowOff>
    </xdr:from>
    <xdr:ext cx="469744" cy="259045"/>
    <xdr:sp macro="" textlink="">
      <xdr:nvSpPr>
        <xdr:cNvPr id="774" name="テキスト ボックス 773"/>
        <xdr:cNvSpPr txBox="1"/>
      </xdr:nvSpPr>
      <xdr:spPr>
        <a:xfrm>
          <a:off x="21088427" y="961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41554</xdr:rowOff>
    </xdr:from>
    <xdr:to>
      <xdr:col>29</xdr:col>
      <xdr:colOff>517525</xdr:colOff>
      <xdr:row>59</xdr:row>
      <xdr:rowOff>42545</xdr:rowOff>
    </xdr:to>
    <xdr:cxnSp macro="">
      <xdr:nvCxnSpPr>
        <xdr:cNvPr id="775" name="直線コネクタ 774"/>
        <xdr:cNvCxnSpPr/>
      </xdr:nvCxnSpPr>
      <xdr:spPr>
        <a:xfrm>
          <a:off x="19545300" y="1015710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126847</xdr:rowOff>
    </xdr:from>
    <xdr:to>
      <xdr:col>29</xdr:col>
      <xdr:colOff>568325</xdr:colOff>
      <xdr:row>57</xdr:row>
      <xdr:rowOff>56997</xdr:rowOff>
    </xdr:to>
    <xdr:sp macro="" textlink="">
      <xdr:nvSpPr>
        <xdr:cNvPr id="776" name="フローチャート : 判断 775"/>
        <xdr:cNvSpPr/>
      </xdr:nvSpPr>
      <xdr:spPr>
        <a:xfrm>
          <a:off x="20383500" y="972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73524</xdr:rowOff>
    </xdr:from>
    <xdr:ext cx="469744" cy="259045"/>
    <xdr:sp macro="" textlink="">
      <xdr:nvSpPr>
        <xdr:cNvPr id="777" name="テキスト ボックス 776"/>
        <xdr:cNvSpPr txBox="1"/>
      </xdr:nvSpPr>
      <xdr:spPr>
        <a:xfrm>
          <a:off x="20199427" y="950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14427</xdr:rowOff>
    </xdr:from>
    <xdr:to>
      <xdr:col>28</xdr:col>
      <xdr:colOff>314325</xdr:colOff>
      <xdr:row>59</xdr:row>
      <xdr:rowOff>41554</xdr:rowOff>
    </xdr:to>
    <xdr:cxnSp macro="">
      <xdr:nvCxnSpPr>
        <xdr:cNvPr id="778" name="直線コネクタ 777"/>
        <xdr:cNvCxnSpPr/>
      </xdr:nvCxnSpPr>
      <xdr:spPr>
        <a:xfrm>
          <a:off x="18656300" y="10129977"/>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141325</xdr:rowOff>
    </xdr:from>
    <xdr:to>
      <xdr:col>28</xdr:col>
      <xdr:colOff>365125</xdr:colOff>
      <xdr:row>57</xdr:row>
      <xdr:rowOff>71475</xdr:rowOff>
    </xdr:to>
    <xdr:sp macro="" textlink="">
      <xdr:nvSpPr>
        <xdr:cNvPr id="779" name="フローチャート : 判断 778"/>
        <xdr:cNvSpPr/>
      </xdr:nvSpPr>
      <xdr:spPr>
        <a:xfrm>
          <a:off x="19494500" y="974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88002</xdr:rowOff>
    </xdr:from>
    <xdr:ext cx="469744" cy="259045"/>
    <xdr:sp macro="" textlink="">
      <xdr:nvSpPr>
        <xdr:cNvPr id="780" name="テキスト ボックス 779"/>
        <xdr:cNvSpPr txBox="1"/>
      </xdr:nvSpPr>
      <xdr:spPr>
        <a:xfrm>
          <a:off x="19310427" y="951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117704</xdr:rowOff>
    </xdr:from>
    <xdr:to>
      <xdr:col>27</xdr:col>
      <xdr:colOff>161925</xdr:colOff>
      <xdr:row>57</xdr:row>
      <xdr:rowOff>47854</xdr:rowOff>
    </xdr:to>
    <xdr:sp macro="" textlink="">
      <xdr:nvSpPr>
        <xdr:cNvPr id="781" name="フローチャート : 判断 780"/>
        <xdr:cNvSpPr/>
      </xdr:nvSpPr>
      <xdr:spPr>
        <a:xfrm>
          <a:off x="18605500" y="971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64381</xdr:rowOff>
    </xdr:from>
    <xdr:ext cx="469744" cy="259045"/>
    <xdr:sp macro="" textlink="">
      <xdr:nvSpPr>
        <xdr:cNvPr id="782" name="テキスト ボックス 781"/>
        <xdr:cNvSpPr txBox="1"/>
      </xdr:nvSpPr>
      <xdr:spPr>
        <a:xfrm>
          <a:off x="18421427" y="94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5537</xdr:rowOff>
    </xdr:from>
    <xdr:to>
      <xdr:col>32</xdr:col>
      <xdr:colOff>238125</xdr:colOff>
      <xdr:row>58</xdr:row>
      <xdr:rowOff>107137</xdr:rowOff>
    </xdr:to>
    <xdr:sp macro="" textlink="">
      <xdr:nvSpPr>
        <xdr:cNvPr id="788" name="円/楕円 787"/>
        <xdr:cNvSpPr/>
      </xdr:nvSpPr>
      <xdr:spPr>
        <a:xfrm>
          <a:off x="22110700" y="99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155414</xdr:rowOff>
    </xdr:from>
    <xdr:ext cx="469744" cy="259045"/>
    <xdr:sp macro="" textlink="">
      <xdr:nvSpPr>
        <xdr:cNvPr id="789" name="貸付金該当値テキスト"/>
        <xdr:cNvSpPr txBox="1"/>
      </xdr:nvSpPr>
      <xdr:spPr>
        <a:xfrm>
          <a:off x="22212300" y="992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106502</xdr:rowOff>
    </xdr:from>
    <xdr:to>
      <xdr:col>31</xdr:col>
      <xdr:colOff>85725</xdr:colOff>
      <xdr:row>59</xdr:row>
      <xdr:rowOff>36652</xdr:rowOff>
    </xdr:to>
    <xdr:sp macro="" textlink="">
      <xdr:nvSpPr>
        <xdr:cNvPr id="790" name="円/楕円 789"/>
        <xdr:cNvSpPr/>
      </xdr:nvSpPr>
      <xdr:spPr>
        <a:xfrm>
          <a:off x="21272500" y="100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27779</xdr:rowOff>
    </xdr:from>
    <xdr:ext cx="378565" cy="259045"/>
    <xdr:sp macro="" textlink="">
      <xdr:nvSpPr>
        <xdr:cNvPr id="791" name="テキスト ボックス 790"/>
        <xdr:cNvSpPr txBox="1"/>
      </xdr:nvSpPr>
      <xdr:spPr>
        <a:xfrm>
          <a:off x="21134017" y="10143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163195</xdr:rowOff>
    </xdr:from>
    <xdr:to>
      <xdr:col>29</xdr:col>
      <xdr:colOff>568325</xdr:colOff>
      <xdr:row>59</xdr:row>
      <xdr:rowOff>93345</xdr:rowOff>
    </xdr:to>
    <xdr:sp macro="" textlink="">
      <xdr:nvSpPr>
        <xdr:cNvPr id="792" name="円/楕円 791"/>
        <xdr:cNvSpPr/>
      </xdr:nvSpPr>
      <xdr:spPr>
        <a:xfrm>
          <a:off x="20383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84472</xdr:rowOff>
    </xdr:from>
    <xdr:ext cx="313932" cy="259045"/>
    <xdr:sp macro="" textlink="">
      <xdr:nvSpPr>
        <xdr:cNvPr id="793" name="テキスト ボックス 792"/>
        <xdr:cNvSpPr txBox="1"/>
      </xdr:nvSpPr>
      <xdr:spPr>
        <a:xfrm>
          <a:off x="20277333" y="10200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162204</xdr:rowOff>
    </xdr:from>
    <xdr:to>
      <xdr:col>28</xdr:col>
      <xdr:colOff>365125</xdr:colOff>
      <xdr:row>59</xdr:row>
      <xdr:rowOff>92354</xdr:rowOff>
    </xdr:to>
    <xdr:sp macro="" textlink="">
      <xdr:nvSpPr>
        <xdr:cNvPr id="794" name="円/楕円 793"/>
        <xdr:cNvSpPr/>
      </xdr:nvSpPr>
      <xdr:spPr>
        <a:xfrm>
          <a:off x="19494500" y="101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83481</xdr:rowOff>
    </xdr:from>
    <xdr:ext cx="313932" cy="259045"/>
    <xdr:sp macro="" textlink="">
      <xdr:nvSpPr>
        <xdr:cNvPr id="795" name="テキスト ボックス 794"/>
        <xdr:cNvSpPr txBox="1"/>
      </xdr:nvSpPr>
      <xdr:spPr>
        <a:xfrm>
          <a:off x="19388333" y="10199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135077</xdr:rowOff>
    </xdr:from>
    <xdr:to>
      <xdr:col>27</xdr:col>
      <xdr:colOff>161925</xdr:colOff>
      <xdr:row>59</xdr:row>
      <xdr:rowOff>65227</xdr:rowOff>
    </xdr:to>
    <xdr:sp macro="" textlink="">
      <xdr:nvSpPr>
        <xdr:cNvPr id="796" name="円/楕円 795"/>
        <xdr:cNvSpPr/>
      </xdr:nvSpPr>
      <xdr:spPr>
        <a:xfrm>
          <a:off x="18605500" y="100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56354</xdr:rowOff>
    </xdr:from>
    <xdr:ext cx="378565" cy="259045"/>
    <xdr:sp macro="" textlink="">
      <xdr:nvSpPr>
        <xdr:cNvPr id="797" name="テキスト ボックス 796"/>
        <xdr:cNvSpPr txBox="1"/>
      </xdr:nvSpPr>
      <xdr:spPr>
        <a:xfrm>
          <a:off x="18467017" y="10171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18131</xdr:rowOff>
    </xdr:from>
    <xdr:to>
      <xdr:col>32</xdr:col>
      <xdr:colOff>187325</xdr:colOff>
      <xdr:row>75</xdr:row>
      <xdr:rowOff>163978</xdr:rowOff>
    </xdr:to>
    <xdr:cxnSp macro="">
      <xdr:nvCxnSpPr>
        <xdr:cNvPr id="825" name="直線コネクタ 824"/>
        <xdr:cNvCxnSpPr/>
      </xdr:nvCxnSpPr>
      <xdr:spPr>
        <a:xfrm flipV="1">
          <a:off x="21323300" y="12876881"/>
          <a:ext cx="8382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129562</xdr:rowOff>
    </xdr:from>
    <xdr:ext cx="534377" cy="259045"/>
    <xdr:sp macro="" textlink="">
      <xdr:nvSpPr>
        <xdr:cNvPr id="826" name="繰出金平均値テキスト"/>
        <xdr:cNvSpPr txBox="1"/>
      </xdr:nvSpPr>
      <xdr:spPr>
        <a:xfrm>
          <a:off x="22212300" y="12473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163978</xdr:rowOff>
    </xdr:from>
    <xdr:to>
      <xdr:col>31</xdr:col>
      <xdr:colOff>34925</xdr:colOff>
      <xdr:row>76</xdr:row>
      <xdr:rowOff>51186</xdr:rowOff>
    </xdr:to>
    <xdr:cxnSp macro="">
      <xdr:nvCxnSpPr>
        <xdr:cNvPr id="828" name="直線コネクタ 827"/>
        <xdr:cNvCxnSpPr/>
      </xdr:nvCxnSpPr>
      <xdr:spPr>
        <a:xfrm flipV="1">
          <a:off x="20434300" y="13022728"/>
          <a:ext cx="889000" cy="5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106731</xdr:rowOff>
    </xdr:from>
    <xdr:to>
      <xdr:col>31</xdr:col>
      <xdr:colOff>85725</xdr:colOff>
      <xdr:row>75</xdr:row>
      <xdr:rowOff>36881</xdr:rowOff>
    </xdr:to>
    <xdr:sp macro="" textlink="">
      <xdr:nvSpPr>
        <xdr:cNvPr id="829" name="フローチャート : 判断 828"/>
        <xdr:cNvSpPr/>
      </xdr:nvSpPr>
      <xdr:spPr>
        <a:xfrm>
          <a:off x="21272500" y="1279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53408</xdr:rowOff>
    </xdr:from>
    <xdr:ext cx="534377" cy="259045"/>
    <xdr:sp macro="" textlink="">
      <xdr:nvSpPr>
        <xdr:cNvPr id="830" name="テキスト ボックス 829"/>
        <xdr:cNvSpPr txBox="1"/>
      </xdr:nvSpPr>
      <xdr:spPr>
        <a:xfrm>
          <a:off x="21056111" y="1256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34,610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51186</xdr:rowOff>
    </xdr:from>
    <xdr:to>
      <xdr:col>29</xdr:col>
      <xdr:colOff>517525</xdr:colOff>
      <xdr:row>76</xdr:row>
      <xdr:rowOff>165760</xdr:rowOff>
    </xdr:to>
    <xdr:cxnSp macro="">
      <xdr:nvCxnSpPr>
        <xdr:cNvPr id="831" name="直線コネクタ 830"/>
        <xdr:cNvCxnSpPr/>
      </xdr:nvCxnSpPr>
      <xdr:spPr>
        <a:xfrm flipV="1">
          <a:off x="19545300" y="13081386"/>
          <a:ext cx="889000" cy="1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19269</xdr:rowOff>
    </xdr:from>
    <xdr:to>
      <xdr:col>29</xdr:col>
      <xdr:colOff>568325</xdr:colOff>
      <xdr:row>75</xdr:row>
      <xdr:rowOff>120869</xdr:rowOff>
    </xdr:to>
    <xdr:sp macro="" textlink="">
      <xdr:nvSpPr>
        <xdr:cNvPr id="832" name="フローチャート : 判断 831"/>
        <xdr:cNvSpPr/>
      </xdr:nvSpPr>
      <xdr:spPr>
        <a:xfrm>
          <a:off x="20383500" y="1287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137396</xdr:rowOff>
    </xdr:from>
    <xdr:ext cx="534377" cy="259045"/>
    <xdr:sp macro="" textlink="">
      <xdr:nvSpPr>
        <xdr:cNvPr id="833" name="テキスト ボックス 832"/>
        <xdr:cNvSpPr txBox="1"/>
      </xdr:nvSpPr>
      <xdr:spPr>
        <a:xfrm>
          <a:off x="20167111" y="1265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165760</xdr:rowOff>
    </xdr:from>
    <xdr:to>
      <xdr:col>28</xdr:col>
      <xdr:colOff>314325</xdr:colOff>
      <xdr:row>77</xdr:row>
      <xdr:rowOff>25034</xdr:rowOff>
    </xdr:to>
    <xdr:cxnSp macro="">
      <xdr:nvCxnSpPr>
        <xdr:cNvPr id="834" name="直線コネクタ 833"/>
        <xdr:cNvCxnSpPr/>
      </xdr:nvCxnSpPr>
      <xdr:spPr>
        <a:xfrm flipV="1">
          <a:off x="18656300" y="13195960"/>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19817</xdr:rowOff>
    </xdr:from>
    <xdr:to>
      <xdr:col>28</xdr:col>
      <xdr:colOff>365125</xdr:colOff>
      <xdr:row>75</xdr:row>
      <xdr:rowOff>121417</xdr:rowOff>
    </xdr:to>
    <xdr:sp macro="" textlink="">
      <xdr:nvSpPr>
        <xdr:cNvPr id="835" name="フローチャート : 判断 834"/>
        <xdr:cNvSpPr/>
      </xdr:nvSpPr>
      <xdr:spPr>
        <a:xfrm>
          <a:off x="19494500" y="1287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137944</xdr:rowOff>
    </xdr:from>
    <xdr:ext cx="534377" cy="259045"/>
    <xdr:sp macro="" textlink="">
      <xdr:nvSpPr>
        <xdr:cNvPr id="836" name="テキスト ボックス 835"/>
        <xdr:cNvSpPr txBox="1"/>
      </xdr:nvSpPr>
      <xdr:spPr>
        <a:xfrm>
          <a:off x="19278111" y="1265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31613</xdr:rowOff>
    </xdr:from>
    <xdr:to>
      <xdr:col>27</xdr:col>
      <xdr:colOff>161925</xdr:colOff>
      <xdr:row>75</xdr:row>
      <xdr:rowOff>133213</xdr:rowOff>
    </xdr:to>
    <xdr:sp macro="" textlink="">
      <xdr:nvSpPr>
        <xdr:cNvPr id="837" name="フローチャート : 判断 836"/>
        <xdr:cNvSpPr/>
      </xdr:nvSpPr>
      <xdr:spPr>
        <a:xfrm>
          <a:off x="18605500" y="1289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149740</xdr:rowOff>
    </xdr:from>
    <xdr:ext cx="534377" cy="259045"/>
    <xdr:sp macro="" textlink="">
      <xdr:nvSpPr>
        <xdr:cNvPr id="838" name="テキスト ボックス 837"/>
        <xdr:cNvSpPr txBox="1"/>
      </xdr:nvSpPr>
      <xdr:spPr>
        <a:xfrm>
          <a:off x="18389111" y="1266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138781</xdr:rowOff>
    </xdr:from>
    <xdr:to>
      <xdr:col>32</xdr:col>
      <xdr:colOff>238125</xdr:colOff>
      <xdr:row>75</xdr:row>
      <xdr:rowOff>68931</xdr:rowOff>
    </xdr:to>
    <xdr:sp macro="" textlink="">
      <xdr:nvSpPr>
        <xdr:cNvPr id="844" name="円/楕円 843"/>
        <xdr:cNvSpPr/>
      </xdr:nvSpPr>
      <xdr:spPr>
        <a:xfrm>
          <a:off x="22110700" y="1282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117208</xdr:rowOff>
    </xdr:from>
    <xdr:ext cx="534377" cy="259045"/>
    <xdr:sp macro="" textlink="">
      <xdr:nvSpPr>
        <xdr:cNvPr id="845" name="繰出金該当値テキスト"/>
        <xdr:cNvSpPr txBox="1"/>
      </xdr:nvSpPr>
      <xdr:spPr>
        <a:xfrm>
          <a:off x="22212300" y="1280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33,909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113178</xdr:rowOff>
    </xdr:from>
    <xdr:to>
      <xdr:col>31</xdr:col>
      <xdr:colOff>85725</xdr:colOff>
      <xdr:row>76</xdr:row>
      <xdr:rowOff>43328</xdr:rowOff>
    </xdr:to>
    <xdr:sp macro="" textlink="">
      <xdr:nvSpPr>
        <xdr:cNvPr id="846" name="円/楕円 845"/>
        <xdr:cNvSpPr/>
      </xdr:nvSpPr>
      <xdr:spPr>
        <a:xfrm>
          <a:off x="21272500" y="129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34455</xdr:rowOff>
    </xdr:from>
    <xdr:ext cx="534377" cy="259045"/>
    <xdr:sp macro="" textlink="">
      <xdr:nvSpPr>
        <xdr:cNvPr id="847" name="テキスト ボックス 846"/>
        <xdr:cNvSpPr txBox="1"/>
      </xdr:nvSpPr>
      <xdr:spPr>
        <a:xfrm>
          <a:off x="21056111" y="1306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386</xdr:rowOff>
    </xdr:from>
    <xdr:to>
      <xdr:col>29</xdr:col>
      <xdr:colOff>568325</xdr:colOff>
      <xdr:row>76</xdr:row>
      <xdr:rowOff>101986</xdr:rowOff>
    </xdr:to>
    <xdr:sp macro="" textlink="">
      <xdr:nvSpPr>
        <xdr:cNvPr id="848" name="円/楕円 847"/>
        <xdr:cNvSpPr/>
      </xdr:nvSpPr>
      <xdr:spPr>
        <a:xfrm>
          <a:off x="20383500" y="130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93113</xdr:rowOff>
    </xdr:from>
    <xdr:ext cx="534377" cy="259045"/>
    <xdr:sp macro="" textlink="">
      <xdr:nvSpPr>
        <xdr:cNvPr id="849" name="テキスト ボックス 848"/>
        <xdr:cNvSpPr txBox="1"/>
      </xdr:nvSpPr>
      <xdr:spPr>
        <a:xfrm>
          <a:off x="20167111" y="131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114960</xdr:rowOff>
    </xdr:from>
    <xdr:to>
      <xdr:col>28</xdr:col>
      <xdr:colOff>365125</xdr:colOff>
      <xdr:row>77</xdr:row>
      <xdr:rowOff>45110</xdr:rowOff>
    </xdr:to>
    <xdr:sp macro="" textlink="">
      <xdr:nvSpPr>
        <xdr:cNvPr id="850" name="円/楕円 849"/>
        <xdr:cNvSpPr/>
      </xdr:nvSpPr>
      <xdr:spPr>
        <a:xfrm>
          <a:off x="19494500" y="131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36237</xdr:rowOff>
    </xdr:from>
    <xdr:ext cx="534377" cy="259045"/>
    <xdr:sp macro="" textlink="">
      <xdr:nvSpPr>
        <xdr:cNvPr id="851" name="テキスト ボックス 850"/>
        <xdr:cNvSpPr txBox="1"/>
      </xdr:nvSpPr>
      <xdr:spPr>
        <a:xfrm>
          <a:off x="19278111" y="1323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145684</xdr:rowOff>
    </xdr:from>
    <xdr:to>
      <xdr:col>27</xdr:col>
      <xdr:colOff>161925</xdr:colOff>
      <xdr:row>77</xdr:row>
      <xdr:rowOff>75834</xdr:rowOff>
    </xdr:to>
    <xdr:sp macro="" textlink="">
      <xdr:nvSpPr>
        <xdr:cNvPr id="852" name="円/楕円 851"/>
        <xdr:cNvSpPr/>
      </xdr:nvSpPr>
      <xdr:spPr>
        <a:xfrm>
          <a:off x="18605500" y="131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66961</xdr:rowOff>
    </xdr:from>
    <xdr:ext cx="534377" cy="259045"/>
    <xdr:sp macro="" textlink="">
      <xdr:nvSpPr>
        <xdr:cNvPr id="853" name="テキスト ボックス 852"/>
        <xdr:cNvSpPr txBox="1"/>
      </xdr:nvSpPr>
      <xdr:spPr>
        <a:xfrm>
          <a:off x="18389111" y="1326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人件費と物件費を除くと、概ね住民一人当たりのコストは類似団体平均を下回っている。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人件費及び物件費が類似団体平均を上回っている要因については、南北に細長い地勢的要因による各種施設数の多さが維持管理の人件費及び物件費を上昇させていることと考えられる。定員適正化計画に則った適正な職員配置による人件費の抑制や、事務事業の見直し、民間活力のさらなる導入等により人件費及び物件費の抑制を図る必要が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120,944
119,900
53.15
38,726,921
37,555,290
916,804
22,376,840
18,263,422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10541</xdr:rowOff>
    </xdr:from>
    <xdr:to>
      <xdr:col>6</xdr:col>
      <xdr:colOff>511175</xdr:colOff>
      <xdr:row>34</xdr:row>
      <xdr:rowOff>129984</xdr:rowOff>
    </xdr:to>
    <xdr:cxnSp macro="">
      <xdr:nvCxnSpPr>
        <xdr:cNvPr id="57" name="直線コネクタ 56"/>
        <xdr:cNvCxnSpPr/>
      </xdr:nvCxnSpPr>
      <xdr:spPr>
        <a:xfrm flipV="1">
          <a:off x="3797300" y="5839841"/>
          <a:ext cx="838200" cy="1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134764</xdr:rowOff>
    </xdr:from>
    <xdr:ext cx="469744" cy="259045"/>
    <xdr:sp macro="" textlink="">
      <xdr:nvSpPr>
        <xdr:cNvPr id="58" name="議会費平均値テキスト"/>
        <xdr:cNvSpPr txBox="1"/>
      </xdr:nvSpPr>
      <xdr:spPr>
        <a:xfrm>
          <a:off x="4686300" y="5964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95695</xdr:rowOff>
    </xdr:from>
    <xdr:to>
      <xdr:col>5</xdr:col>
      <xdr:colOff>358775</xdr:colOff>
      <xdr:row>34</xdr:row>
      <xdr:rowOff>129984</xdr:rowOff>
    </xdr:to>
    <xdr:cxnSp macro="">
      <xdr:nvCxnSpPr>
        <xdr:cNvPr id="60" name="直線コネクタ 59"/>
        <xdr:cNvCxnSpPr/>
      </xdr:nvCxnSpPr>
      <xdr:spPr>
        <a:xfrm>
          <a:off x="2908300" y="592499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54039</xdr:rowOff>
    </xdr:from>
    <xdr:to>
      <xdr:col>5</xdr:col>
      <xdr:colOff>409575</xdr:colOff>
      <xdr:row>35</xdr:row>
      <xdr:rowOff>155639</xdr:rowOff>
    </xdr:to>
    <xdr:sp macro="" textlink="">
      <xdr:nvSpPr>
        <xdr:cNvPr id="61" name="フローチャート : 判断 60"/>
        <xdr:cNvSpPr/>
      </xdr:nvSpPr>
      <xdr:spPr>
        <a:xfrm>
          <a:off x="3746500" y="60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146766</xdr:rowOff>
    </xdr:from>
    <xdr:ext cx="469744" cy="259045"/>
    <xdr:sp macro="" textlink="">
      <xdr:nvSpPr>
        <xdr:cNvPr id="62" name="テキスト ボックス 61"/>
        <xdr:cNvSpPr txBox="1"/>
      </xdr:nvSpPr>
      <xdr:spPr>
        <a:xfrm>
          <a:off x="3562427" y="614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95695</xdr:rowOff>
    </xdr:from>
    <xdr:to>
      <xdr:col>4</xdr:col>
      <xdr:colOff>155575</xdr:colOff>
      <xdr:row>34</xdr:row>
      <xdr:rowOff>150559</xdr:rowOff>
    </xdr:to>
    <xdr:cxnSp macro="">
      <xdr:nvCxnSpPr>
        <xdr:cNvPr id="63" name="直線コネクタ 62"/>
        <xdr:cNvCxnSpPr/>
      </xdr:nvCxnSpPr>
      <xdr:spPr>
        <a:xfrm flipV="1">
          <a:off x="2019300" y="592499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67183</xdr:rowOff>
    </xdr:from>
    <xdr:to>
      <xdr:col>4</xdr:col>
      <xdr:colOff>206375</xdr:colOff>
      <xdr:row>35</xdr:row>
      <xdr:rowOff>168783</xdr:rowOff>
    </xdr:to>
    <xdr:sp macro="" textlink="">
      <xdr:nvSpPr>
        <xdr:cNvPr id="64" name="フローチャート : 判断 63"/>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159910</xdr:rowOff>
    </xdr:from>
    <xdr:ext cx="469744" cy="259045"/>
    <xdr:sp macro="" textlink="">
      <xdr:nvSpPr>
        <xdr:cNvPr id="65" name="テキスト ボックス 64"/>
        <xdr:cNvSpPr txBox="1"/>
      </xdr:nvSpPr>
      <xdr:spPr>
        <a:xfrm>
          <a:off x="2673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35116</xdr:rowOff>
    </xdr:from>
    <xdr:to>
      <xdr:col>2</xdr:col>
      <xdr:colOff>638175</xdr:colOff>
      <xdr:row>34</xdr:row>
      <xdr:rowOff>150559</xdr:rowOff>
    </xdr:to>
    <xdr:cxnSp macro="">
      <xdr:nvCxnSpPr>
        <xdr:cNvPr id="66" name="直線コネクタ 65"/>
        <xdr:cNvCxnSpPr/>
      </xdr:nvCxnSpPr>
      <xdr:spPr>
        <a:xfrm>
          <a:off x="1130300" y="5692966"/>
          <a:ext cx="889000" cy="28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34608</xdr:rowOff>
    </xdr:from>
    <xdr:to>
      <xdr:col>3</xdr:col>
      <xdr:colOff>3175</xdr:colOff>
      <xdr:row>35</xdr:row>
      <xdr:rowOff>136208</xdr:rowOff>
    </xdr:to>
    <xdr:sp macro="" textlink="">
      <xdr:nvSpPr>
        <xdr:cNvPr id="67" name="フローチャート : 判断 66"/>
        <xdr:cNvSpPr/>
      </xdr:nvSpPr>
      <xdr:spPr>
        <a:xfrm>
          <a:off x="1968500" y="603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127335</xdr:rowOff>
    </xdr:from>
    <xdr:ext cx="469744" cy="259045"/>
    <xdr:sp macro="" textlink="">
      <xdr:nvSpPr>
        <xdr:cNvPr id="68" name="テキスト ボックス 67"/>
        <xdr:cNvSpPr txBox="1"/>
      </xdr:nvSpPr>
      <xdr:spPr>
        <a:xfrm>
          <a:off x="1784427" y="612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1460</xdr:rowOff>
    </xdr:from>
    <xdr:to>
      <xdr:col>1</xdr:col>
      <xdr:colOff>485775</xdr:colOff>
      <xdr:row>34</xdr:row>
      <xdr:rowOff>103060</xdr:rowOff>
    </xdr:to>
    <xdr:sp macro="" textlink="">
      <xdr:nvSpPr>
        <xdr:cNvPr id="69" name="フローチャート : 判断 68"/>
        <xdr:cNvSpPr/>
      </xdr:nvSpPr>
      <xdr:spPr>
        <a:xfrm>
          <a:off x="1079500" y="583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94187</xdr:rowOff>
    </xdr:from>
    <xdr:ext cx="469744" cy="259045"/>
    <xdr:sp macro="" textlink="">
      <xdr:nvSpPr>
        <xdr:cNvPr id="70" name="テキスト ボックス 69"/>
        <xdr:cNvSpPr txBox="1"/>
      </xdr:nvSpPr>
      <xdr:spPr>
        <a:xfrm>
          <a:off x="895427" y="592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131191</xdr:rowOff>
    </xdr:from>
    <xdr:to>
      <xdr:col>6</xdr:col>
      <xdr:colOff>561975</xdr:colOff>
      <xdr:row>34</xdr:row>
      <xdr:rowOff>61341</xdr:rowOff>
    </xdr:to>
    <xdr:sp macro="" textlink="">
      <xdr:nvSpPr>
        <xdr:cNvPr id="76" name="円/楕円 75"/>
        <xdr:cNvSpPr/>
      </xdr:nvSpPr>
      <xdr:spPr>
        <a:xfrm>
          <a:off x="4584700" y="57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154068</xdr:rowOff>
    </xdr:from>
    <xdr:ext cx="469744" cy="259045"/>
    <xdr:sp macro="" textlink="">
      <xdr:nvSpPr>
        <xdr:cNvPr id="77" name="議会費該当値テキスト"/>
        <xdr:cNvSpPr txBox="1"/>
      </xdr:nvSpPr>
      <xdr:spPr>
        <a:xfrm>
          <a:off x="4686300" y="564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79184</xdr:rowOff>
    </xdr:from>
    <xdr:to>
      <xdr:col>5</xdr:col>
      <xdr:colOff>409575</xdr:colOff>
      <xdr:row>35</xdr:row>
      <xdr:rowOff>9334</xdr:rowOff>
    </xdr:to>
    <xdr:sp macro="" textlink="">
      <xdr:nvSpPr>
        <xdr:cNvPr id="78" name="円/楕円 77"/>
        <xdr:cNvSpPr/>
      </xdr:nvSpPr>
      <xdr:spPr>
        <a:xfrm>
          <a:off x="3746500" y="59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25861</xdr:rowOff>
    </xdr:from>
    <xdr:ext cx="469744" cy="259045"/>
    <xdr:sp macro="" textlink="">
      <xdr:nvSpPr>
        <xdr:cNvPr id="79" name="テキスト ボックス 78"/>
        <xdr:cNvSpPr txBox="1"/>
      </xdr:nvSpPr>
      <xdr:spPr>
        <a:xfrm>
          <a:off x="3562427" y="568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44895</xdr:rowOff>
    </xdr:from>
    <xdr:to>
      <xdr:col>4</xdr:col>
      <xdr:colOff>206375</xdr:colOff>
      <xdr:row>34</xdr:row>
      <xdr:rowOff>146495</xdr:rowOff>
    </xdr:to>
    <xdr:sp macro="" textlink="">
      <xdr:nvSpPr>
        <xdr:cNvPr id="80" name="円/楕円 79"/>
        <xdr:cNvSpPr/>
      </xdr:nvSpPr>
      <xdr:spPr>
        <a:xfrm>
          <a:off x="2857500" y="587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163022</xdr:rowOff>
    </xdr:from>
    <xdr:ext cx="469744" cy="259045"/>
    <xdr:sp macro="" textlink="">
      <xdr:nvSpPr>
        <xdr:cNvPr id="81" name="テキスト ボックス 80"/>
        <xdr:cNvSpPr txBox="1"/>
      </xdr:nvSpPr>
      <xdr:spPr>
        <a:xfrm>
          <a:off x="2673427" y="564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99759</xdr:rowOff>
    </xdr:from>
    <xdr:to>
      <xdr:col>3</xdr:col>
      <xdr:colOff>3175</xdr:colOff>
      <xdr:row>35</xdr:row>
      <xdr:rowOff>29909</xdr:rowOff>
    </xdr:to>
    <xdr:sp macro="" textlink="">
      <xdr:nvSpPr>
        <xdr:cNvPr id="82" name="円/楕円 81"/>
        <xdr:cNvSpPr/>
      </xdr:nvSpPr>
      <xdr:spPr>
        <a:xfrm>
          <a:off x="1968500" y="59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46436</xdr:rowOff>
    </xdr:from>
    <xdr:ext cx="469744" cy="259045"/>
    <xdr:sp macro="" textlink="">
      <xdr:nvSpPr>
        <xdr:cNvPr id="83" name="テキスト ボックス 82"/>
        <xdr:cNvSpPr txBox="1"/>
      </xdr:nvSpPr>
      <xdr:spPr>
        <a:xfrm>
          <a:off x="1784427" y="570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155766</xdr:rowOff>
    </xdr:from>
    <xdr:to>
      <xdr:col>1</xdr:col>
      <xdr:colOff>485775</xdr:colOff>
      <xdr:row>33</xdr:row>
      <xdr:rowOff>85916</xdr:rowOff>
    </xdr:to>
    <xdr:sp macro="" textlink="">
      <xdr:nvSpPr>
        <xdr:cNvPr id="84" name="円/楕円 83"/>
        <xdr:cNvSpPr/>
      </xdr:nvSpPr>
      <xdr:spPr>
        <a:xfrm>
          <a:off x="1079500" y="56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102443</xdr:rowOff>
    </xdr:from>
    <xdr:ext cx="469744" cy="259045"/>
    <xdr:sp macro="" textlink="">
      <xdr:nvSpPr>
        <xdr:cNvPr id="85" name="テキスト ボックス 84"/>
        <xdr:cNvSpPr txBox="1"/>
      </xdr:nvSpPr>
      <xdr:spPr>
        <a:xfrm>
          <a:off x="895427" y="541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150496</xdr:rowOff>
    </xdr:from>
    <xdr:to>
      <xdr:col>6</xdr:col>
      <xdr:colOff>511175</xdr:colOff>
      <xdr:row>58</xdr:row>
      <xdr:rowOff>27327</xdr:rowOff>
    </xdr:to>
    <xdr:cxnSp macro="">
      <xdr:nvCxnSpPr>
        <xdr:cNvPr id="116" name="直線コネクタ 115"/>
        <xdr:cNvCxnSpPr/>
      </xdr:nvCxnSpPr>
      <xdr:spPr>
        <a:xfrm flipV="1">
          <a:off x="3797300" y="9923146"/>
          <a:ext cx="838200" cy="4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27327</xdr:rowOff>
    </xdr:from>
    <xdr:to>
      <xdr:col>5</xdr:col>
      <xdr:colOff>358775</xdr:colOff>
      <xdr:row>58</xdr:row>
      <xdr:rowOff>69572</xdr:rowOff>
    </xdr:to>
    <xdr:cxnSp macro="">
      <xdr:nvCxnSpPr>
        <xdr:cNvPr id="119" name="直線コネクタ 118"/>
        <xdr:cNvCxnSpPr/>
      </xdr:nvCxnSpPr>
      <xdr:spPr>
        <a:xfrm flipV="1">
          <a:off x="2908300" y="9971427"/>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121459</xdr:rowOff>
    </xdr:from>
    <xdr:to>
      <xdr:col>5</xdr:col>
      <xdr:colOff>409575</xdr:colOff>
      <xdr:row>58</xdr:row>
      <xdr:rowOff>51609</xdr:rowOff>
    </xdr:to>
    <xdr:sp macro="" textlink="">
      <xdr:nvSpPr>
        <xdr:cNvPr id="120" name="フローチャート : 判断 119"/>
        <xdr:cNvSpPr/>
      </xdr:nvSpPr>
      <xdr:spPr>
        <a:xfrm>
          <a:off x="3746500" y="989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68136</xdr:rowOff>
    </xdr:from>
    <xdr:ext cx="534377" cy="259045"/>
    <xdr:sp macro="" textlink="">
      <xdr:nvSpPr>
        <xdr:cNvPr id="121" name="テキスト ボックス 120"/>
        <xdr:cNvSpPr txBox="1"/>
      </xdr:nvSpPr>
      <xdr:spPr>
        <a:xfrm>
          <a:off x="3530111" y="966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63099</xdr:rowOff>
    </xdr:from>
    <xdr:to>
      <xdr:col>4</xdr:col>
      <xdr:colOff>155575</xdr:colOff>
      <xdr:row>58</xdr:row>
      <xdr:rowOff>69572</xdr:rowOff>
    </xdr:to>
    <xdr:cxnSp macro="">
      <xdr:nvCxnSpPr>
        <xdr:cNvPr id="122" name="直線コネクタ 121"/>
        <xdr:cNvCxnSpPr/>
      </xdr:nvCxnSpPr>
      <xdr:spPr>
        <a:xfrm>
          <a:off x="2019300" y="10007199"/>
          <a:ext cx="8890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129506</xdr:rowOff>
    </xdr:from>
    <xdr:to>
      <xdr:col>4</xdr:col>
      <xdr:colOff>206375</xdr:colOff>
      <xdr:row>58</xdr:row>
      <xdr:rowOff>59656</xdr:rowOff>
    </xdr:to>
    <xdr:sp macro="" textlink="">
      <xdr:nvSpPr>
        <xdr:cNvPr id="123" name="フローチャート : 判断 122"/>
        <xdr:cNvSpPr/>
      </xdr:nvSpPr>
      <xdr:spPr>
        <a:xfrm>
          <a:off x="2857500" y="990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76183</xdr:rowOff>
    </xdr:from>
    <xdr:ext cx="534377" cy="259045"/>
    <xdr:sp macro="" textlink="">
      <xdr:nvSpPr>
        <xdr:cNvPr id="124" name="テキスト ボックス 123"/>
        <xdr:cNvSpPr txBox="1"/>
      </xdr:nvSpPr>
      <xdr:spPr>
        <a:xfrm>
          <a:off x="2641111" y="967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40,033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45066</xdr:rowOff>
    </xdr:from>
    <xdr:to>
      <xdr:col>2</xdr:col>
      <xdr:colOff>638175</xdr:colOff>
      <xdr:row>58</xdr:row>
      <xdr:rowOff>63099</xdr:rowOff>
    </xdr:to>
    <xdr:cxnSp macro="">
      <xdr:nvCxnSpPr>
        <xdr:cNvPr id="125" name="直線コネクタ 124"/>
        <xdr:cNvCxnSpPr/>
      </xdr:nvCxnSpPr>
      <xdr:spPr>
        <a:xfrm>
          <a:off x="1130300" y="9989166"/>
          <a:ext cx="889000" cy="1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159204</xdr:rowOff>
    </xdr:from>
    <xdr:to>
      <xdr:col>3</xdr:col>
      <xdr:colOff>3175</xdr:colOff>
      <xdr:row>58</xdr:row>
      <xdr:rowOff>89354</xdr:rowOff>
    </xdr:to>
    <xdr:sp macro="" textlink="">
      <xdr:nvSpPr>
        <xdr:cNvPr id="126" name="フローチャート : 判断 125"/>
        <xdr:cNvSpPr/>
      </xdr:nvSpPr>
      <xdr:spPr>
        <a:xfrm>
          <a:off x="1968500" y="993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105881</xdr:rowOff>
    </xdr:from>
    <xdr:ext cx="534377" cy="259045"/>
    <xdr:sp macro="" textlink="">
      <xdr:nvSpPr>
        <xdr:cNvPr id="127" name="テキスト ボックス 126"/>
        <xdr:cNvSpPr txBox="1"/>
      </xdr:nvSpPr>
      <xdr:spPr>
        <a:xfrm>
          <a:off x="1752111" y="970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35,486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135737</xdr:rowOff>
    </xdr:from>
    <xdr:to>
      <xdr:col>1</xdr:col>
      <xdr:colOff>485775</xdr:colOff>
      <xdr:row>58</xdr:row>
      <xdr:rowOff>65887</xdr:rowOff>
    </xdr:to>
    <xdr:sp macro="" textlink="">
      <xdr:nvSpPr>
        <xdr:cNvPr id="128" name="フローチャート : 判断 127"/>
        <xdr:cNvSpPr/>
      </xdr:nvSpPr>
      <xdr:spPr>
        <a:xfrm>
          <a:off x="1079500" y="990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82414</xdr:rowOff>
    </xdr:from>
    <xdr:ext cx="534377" cy="259045"/>
    <xdr:sp macro="" textlink="">
      <xdr:nvSpPr>
        <xdr:cNvPr id="129" name="テキスト ボックス 128"/>
        <xdr:cNvSpPr txBox="1"/>
      </xdr:nvSpPr>
      <xdr:spPr>
        <a:xfrm>
          <a:off x="863111" y="9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99696</xdr:rowOff>
    </xdr:from>
    <xdr:to>
      <xdr:col>6</xdr:col>
      <xdr:colOff>561975</xdr:colOff>
      <xdr:row>58</xdr:row>
      <xdr:rowOff>29846</xdr:rowOff>
    </xdr:to>
    <xdr:sp macro="" textlink="">
      <xdr:nvSpPr>
        <xdr:cNvPr id="135" name="円/楕円 134"/>
        <xdr:cNvSpPr/>
      </xdr:nvSpPr>
      <xdr:spPr>
        <a:xfrm>
          <a:off x="4584700" y="987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73322</xdr:rowOff>
    </xdr:from>
    <xdr:ext cx="534377" cy="259045"/>
    <xdr:sp macro="" textlink="">
      <xdr:nvSpPr>
        <xdr:cNvPr id="136" name="総務費該当値テキスト"/>
        <xdr:cNvSpPr txBox="1"/>
      </xdr:nvSpPr>
      <xdr:spPr>
        <a:xfrm>
          <a:off x="4686300" y="984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147977</xdr:rowOff>
    </xdr:from>
    <xdr:to>
      <xdr:col>5</xdr:col>
      <xdr:colOff>409575</xdr:colOff>
      <xdr:row>58</xdr:row>
      <xdr:rowOff>78127</xdr:rowOff>
    </xdr:to>
    <xdr:sp macro="" textlink="">
      <xdr:nvSpPr>
        <xdr:cNvPr id="137" name="円/楕円 136"/>
        <xdr:cNvSpPr/>
      </xdr:nvSpPr>
      <xdr:spPr>
        <a:xfrm>
          <a:off x="3746500" y="992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69254</xdr:rowOff>
    </xdr:from>
    <xdr:ext cx="534377" cy="259045"/>
    <xdr:sp macro="" textlink="">
      <xdr:nvSpPr>
        <xdr:cNvPr id="138" name="テキスト ボックス 137"/>
        <xdr:cNvSpPr txBox="1"/>
      </xdr:nvSpPr>
      <xdr:spPr>
        <a:xfrm>
          <a:off x="3530111" y="1001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18772</xdr:rowOff>
    </xdr:from>
    <xdr:to>
      <xdr:col>4</xdr:col>
      <xdr:colOff>206375</xdr:colOff>
      <xdr:row>58</xdr:row>
      <xdr:rowOff>120372</xdr:rowOff>
    </xdr:to>
    <xdr:sp macro="" textlink="">
      <xdr:nvSpPr>
        <xdr:cNvPr id="139" name="円/楕円 138"/>
        <xdr:cNvSpPr/>
      </xdr:nvSpPr>
      <xdr:spPr>
        <a:xfrm>
          <a:off x="2857500" y="996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111499</xdr:rowOff>
    </xdr:from>
    <xdr:ext cx="534377" cy="259045"/>
    <xdr:sp macro="" textlink="">
      <xdr:nvSpPr>
        <xdr:cNvPr id="140" name="テキスト ボックス 139"/>
        <xdr:cNvSpPr txBox="1"/>
      </xdr:nvSpPr>
      <xdr:spPr>
        <a:xfrm>
          <a:off x="2641111" y="100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12299</xdr:rowOff>
    </xdr:from>
    <xdr:to>
      <xdr:col>3</xdr:col>
      <xdr:colOff>3175</xdr:colOff>
      <xdr:row>58</xdr:row>
      <xdr:rowOff>113899</xdr:rowOff>
    </xdr:to>
    <xdr:sp macro="" textlink="">
      <xdr:nvSpPr>
        <xdr:cNvPr id="141" name="円/楕円 140"/>
        <xdr:cNvSpPr/>
      </xdr:nvSpPr>
      <xdr:spPr>
        <a:xfrm>
          <a:off x="1968500" y="99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105026</xdr:rowOff>
    </xdr:from>
    <xdr:ext cx="534377" cy="259045"/>
    <xdr:sp macro="" textlink="">
      <xdr:nvSpPr>
        <xdr:cNvPr id="142" name="テキスト ボックス 141"/>
        <xdr:cNvSpPr txBox="1"/>
      </xdr:nvSpPr>
      <xdr:spPr>
        <a:xfrm>
          <a:off x="1752111" y="1004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165716</xdr:rowOff>
    </xdr:from>
    <xdr:to>
      <xdr:col>1</xdr:col>
      <xdr:colOff>485775</xdr:colOff>
      <xdr:row>58</xdr:row>
      <xdr:rowOff>95866</xdr:rowOff>
    </xdr:to>
    <xdr:sp macro="" textlink="">
      <xdr:nvSpPr>
        <xdr:cNvPr id="143" name="円/楕円 142"/>
        <xdr:cNvSpPr/>
      </xdr:nvSpPr>
      <xdr:spPr>
        <a:xfrm>
          <a:off x="1079500" y="99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86993</xdr:rowOff>
    </xdr:from>
    <xdr:ext cx="534377" cy="259045"/>
    <xdr:sp macro="" textlink="">
      <xdr:nvSpPr>
        <xdr:cNvPr id="144" name="テキスト ボックス 143"/>
        <xdr:cNvSpPr txBox="1"/>
      </xdr:nvSpPr>
      <xdr:spPr>
        <a:xfrm>
          <a:off x="863111" y="1003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163627</xdr:rowOff>
    </xdr:from>
    <xdr:to>
      <xdr:col>6</xdr:col>
      <xdr:colOff>511175</xdr:colOff>
      <xdr:row>78</xdr:row>
      <xdr:rowOff>82212</xdr:rowOff>
    </xdr:to>
    <xdr:cxnSp macro="">
      <xdr:nvCxnSpPr>
        <xdr:cNvPr id="176" name="直線コネクタ 175"/>
        <xdr:cNvCxnSpPr/>
      </xdr:nvCxnSpPr>
      <xdr:spPr>
        <a:xfrm flipV="1">
          <a:off x="3797300" y="13365277"/>
          <a:ext cx="838200" cy="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3115</xdr:rowOff>
    </xdr:from>
    <xdr:ext cx="599010" cy="259045"/>
    <xdr:sp macro="" textlink="">
      <xdr:nvSpPr>
        <xdr:cNvPr id="177" name="民生費平均値テキスト"/>
        <xdr:cNvSpPr txBox="1"/>
      </xdr:nvSpPr>
      <xdr:spPr>
        <a:xfrm>
          <a:off x="4686300" y="12861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82212</xdr:rowOff>
    </xdr:from>
    <xdr:to>
      <xdr:col>5</xdr:col>
      <xdr:colOff>358775</xdr:colOff>
      <xdr:row>79</xdr:row>
      <xdr:rowOff>471</xdr:rowOff>
    </xdr:to>
    <xdr:cxnSp macro="">
      <xdr:nvCxnSpPr>
        <xdr:cNvPr id="179" name="直線コネクタ 178"/>
        <xdr:cNvCxnSpPr/>
      </xdr:nvCxnSpPr>
      <xdr:spPr>
        <a:xfrm flipV="1">
          <a:off x="2908300" y="13455312"/>
          <a:ext cx="889000" cy="8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122450</xdr:rowOff>
    </xdr:from>
    <xdr:to>
      <xdr:col>5</xdr:col>
      <xdr:colOff>409575</xdr:colOff>
      <xdr:row>76</xdr:row>
      <xdr:rowOff>52600</xdr:rowOff>
    </xdr:to>
    <xdr:sp macro="" textlink="">
      <xdr:nvSpPr>
        <xdr:cNvPr id="180" name="フローチャート : 判断 179"/>
        <xdr:cNvSpPr/>
      </xdr:nvSpPr>
      <xdr:spPr>
        <a:xfrm>
          <a:off x="3746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69127</xdr:rowOff>
    </xdr:from>
    <xdr:ext cx="599010" cy="259045"/>
    <xdr:sp macro="" textlink="">
      <xdr:nvSpPr>
        <xdr:cNvPr id="181" name="テキスト ボックス 180"/>
        <xdr:cNvSpPr txBox="1"/>
      </xdr:nvSpPr>
      <xdr:spPr>
        <a:xfrm>
          <a:off x="3497794" y="127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146,168</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471</xdr:rowOff>
    </xdr:from>
    <xdr:to>
      <xdr:col>4</xdr:col>
      <xdr:colOff>155575</xdr:colOff>
      <xdr:row>79</xdr:row>
      <xdr:rowOff>4642</xdr:rowOff>
    </xdr:to>
    <xdr:cxnSp macro="">
      <xdr:nvCxnSpPr>
        <xdr:cNvPr id="182" name="直線コネクタ 181"/>
        <xdr:cNvCxnSpPr/>
      </xdr:nvCxnSpPr>
      <xdr:spPr>
        <a:xfrm flipV="1">
          <a:off x="2019300" y="13545021"/>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44149</xdr:rowOff>
    </xdr:from>
    <xdr:to>
      <xdr:col>4</xdr:col>
      <xdr:colOff>206375</xdr:colOff>
      <xdr:row>76</xdr:row>
      <xdr:rowOff>145749</xdr:rowOff>
    </xdr:to>
    <xdr:sp macro="" textlink="">
      <xdr:nvSpPr>
        <xdr:cNvPr id="183" name="フローチャート : 判断 182"/>
        <xdr:cNvSpPr/>
      </xdr:nvSpPr>
      <xdr:spPr>
        <a:xfrm>
          <a:off x="2857500" y="130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162275</xdr:rowOff>
    </xdr:from>
    <xdr:ext cx="599010" cy="259045"/>
    <xdr:sp macro="" textlink="">
      <xdr:nvSpPr>
        <xdr:cNvPr id="184" name="テキスト ボックス 183"/>
        <xdr:cNvSpPr txBox="1"/>
      </xdr:nvSpPr>
      <xdr:spPr>
        <a:xfrm>
          <a:off x="2608794" y="128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137,611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4642</xdr:rowOff>
    </xdr:from>
    <xdr:to>
      <xdr:col>2</xdr:col>
      <xdr:colOff>638175</xdr:colOff>
      <xdr:row>79</xdr:row>
      <xdr:rowOff>44211</xdr:rowOff>
    </xdr:to>
    <xdr:cxnSp macro="">
      <xdr:nvCxnSpPr>
        <xdr:cNvPr id="185" name="直線コネクタ 184"/>
        <xdr:cNvCxnSpPr/>
      </xdr:nvCxnSpPr>
      <xdr:spPr>
        <a:xfrm flipV="1">
          <a:off x="1130300" y="13549192"/>
          <a:ext cx="889000" cy="3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77970</xdr:rowOff>
    </xdr:from>
    <xdr:to>
      <xdr:col>3</xdr:col>
      <xdr:colOff>3175</xdr:colOff>
      <xdr:row>77</xdr:row>
      <xdr:rowOff>8120</xdr:rowOff>
    </xdr:to>
    <xdr:sp macro="" textlink="">
      <xdr:nvSpPr>
        <xdr:cNvPr id="186" name="フローチャート : 判断 185"/>
        <xdr:cNvSpPr/>
      </xdr:nvSpPr>
      <xdr:spPr>
        <a:xfrm>
          <a:off x="1968500" y="1310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24647</xdr:rowOff>
    </xdr:from>
    <xdr:ext cx="599010" cy="259045"/>
    <xdr:sp macro="" textlink="">
      <xdr:nvSpPr>
        <xdr:cNvPr id="187" name="テキスト ボックス 186"/>
        <xdr:cNvSpPr txBox="1"/>
      </xdr:nvSpPr>
      <xdr:spPr>
        <a:xfrm>
          <a:off x="1719794" y="1288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134,504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81116</xdr:rowOff>
    </xdr:from>
    <xdr:to>
      <xdr:col>1</xdr:col>
      <xdr:colOff>485775</xdr:colOff>
      <xdr:row>77</xdr:row>
      <xdr:rowOff>11266</xdr:rowOff>
    </xdr:to>
    <xdr:sp macro="" textlink="">
      <xdr:nvSpPr>
        <xdr:cNvPr id="188" name="フローチャート : 判断 187"/>
        <xdr:cNvSpPr/>
      </xdr:nvSpPr>
      <xdr:spPr>
        <a:xfrm>
          <a:off x="1079500" y="131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27794</xdr:rowOff>
    </xdr:from>
    <xdr:ext cx="599010" cy="259045"/>
    <xdr:sp macro="" textlink="">
      <xdr:nvSpPr>
        <xdr:cNvPr id="189" name="テキスト ボックス 188"/>
        <xdr:cNvSpPr txBox="1"/>
      </xdr:nvSpPr>
      <xdr:spPr>
        <a:xfrm>
          <a:off x="830794" y="1288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134,215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112827</xdr:rowOff>
    </xdr:from>
    <xdr:to>
      <xdr:col>6</xdr:col>
      <xdr:colOff>561975</xdr:colOff>
      <xdr:row>78</xdr:row>
      <xdr:rowOff>42977</xdr:rowOff>
    </xdr:to>
    <xdr:sp macro="" textlink="">
      <xdr:nvSpPr>
        <xdr:cNvPr id="195" name="円/楕円 194"/>
        <xdr:cNvSpPr/>
      </xdr:nvSpPr>
      <xdr:spPr>
        <a:xfrm>
          <a:off x="4584700" y="133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91254</xdr:rowOff>
    </xdr:from>
    <xdr:ext cx="599010" cy="259045"/>
    <xdr:sp macro="" textlink="">
      <xdr:nvSpPr>
        <xdr:cNvPr id="196" name="民生費該当値テキスト"/>
        <xdr:cNvSpPr txBox="1"/>
      </xdr:nvSpPr>
      <xdr:spPr>
        <a:xfrm>
          <a:off x="4686300" y="1329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115,552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31412</xdr:rowOff>
    </xdr:from>
    <xdr:to>
      <xdr:col>5</xdr:col>
      <xdr:colOff>409575</xdr:colOff>
      <xdr:row>78</xdr:row>
      <xdr:rowOff>133012</xdr:rowOff>
    </xdr:to>
    <xdr:sp macro="" textlink="">
      <xdr:nvSpPr>
        <xdr:cNvPr id="197" name="円/楕円 196"/>
        <xdr:cNvSpPr/>
      </xdr:nvSpPr>
      <xdr:spPr>
        <a:xfrm>
          <a:off x="3746500" y="1340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124139</xdr:rowOff>
    </xdr:from>
    <xdr:ext cx="599010" cy="259045"/>
    <xdr:sp macro="" textlink="">
      <xdr:nvSpPr>
        <xdr:cNvPr id="198" name="テキスト ボックス 197"/>
        <xdr:cNvSpPr txBox="1"/>
      </xdr:nvSpPr>
      <xdr:spPr>
        <a:xfrm>
          <a:off x="3497794" y="1349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121121</xdr:rowOff>
    </xdr:from>
    <xdr:to>
      <xdr:col>4</xdr:col>
      <xdr:colOff>206375</xdr:colOff>
      <xdr:row>79</xdr:row>
      <xdr:rowOff>51271</xdr:rowOff>
    </xdr:to>
    <xdr:sp macro="" textlink="">
      <xdr:nvSpPr>
        <xdr:cNvPr id="199" name="円/楕円 198"/>
        <xdr:cNvSpPr/>
      </xdr:nvSpPr>
      <xdr:spPr>
        <a:xfrm>
          <a:off x="2857500" y="134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42398</xdr:rowOff>
    </xdr:from>
    <xdr:ext cx="534377" cy="259045"/>
    <xdr:sp macro="" textlink="">
      <xdr:nvSpPr>
        <xdr:cNvPr id="200" name="テキスト ボックス 199"/>
        <xdr:cNvSpPr txBox="1"/>
      </xdr:nvSpPr>
      <xdr:spPr>
        <a:xfrm>
          <a:off x="2641111" y="135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125292</xdr:rowOff>
    </xdr:from>
    <xdr:to>
      <xdr:col>3</xdr:col>
      <xdr:colOff>3175</xdr:colOff>
      <xdr:row>79</xdr:row>
      <xdr:rowOff>55442</xdr:rowOff>
    </xdr:to>
    <xdr:sp macro="" textlink="">
      <xdr:nvSpPr>
        <xdr:cNvPr id="201" name="円/楕円 200"/>
        <xdr:cNvSpPr/>
      </xdr:nvSpPr>
      <xdr:spPr>
        <a:xfrm>
          <a:off x="1968500" y="134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46569</xdr:rowOff>
    </xdr:from>
    <xdr:ext cx="534377" cy="259045"/>
    <xdr:sp macro="" textlink="">
      <xdr:nvSpPr>
        <xdr:cNvPr id="202" name="テキスト ボックス 201"/>
        <xdr:cNvSpPr txBox="1"/>
      </xdr:nvSpPr>
      <xdr:spPr>
        <a:xfrm>
          <a:off x="1752111" y="1359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164861</xdr:rowOff>
    </xdr:from>
    <xdr:to>
      <xdr:col>1</xdr:col>
      <xdr:colOff>485775</xdr:colOff>
      <xdr:row>79</xdr:row>
      <xdr:rowOff>95011</xdr:rowOff>
    </xdr:to>
    <xdr:sp macro="" textlink="">
      <xdr:nvSpPr>
        <xdr:cNvPr id="203" name="円/楕円 202"/>
        <xdr:cNvSpPr/>
      </xdr:nvSpPr>
      <xdr:spPr>
        <a:xfrm>
          <a:off x="1079500" y="135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86138</xdr:rowOff>
    </xdr:from>
    <xdr:ext cx="534377" cy="259045"/>
    <xdr:sp macro="" textlink="">
      <xdr:nvSpPr>
        <xdr:cNvPr id="204" name="テキスト ボックス 203"/>
        <xdr:cNvSpPr txBox="1"/>
      </xdr:nvSpPr>
      <xdr:spPr>
        <a:xfrm>
          <a:off x="863111" y="136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71554</xdr:rowOff>
    </xdr:from>
    <xdr:to>
      <xdr:col>6</xdr:col>
      <xdr:colOff>511175</xdr:colOff>
      <xdr:row>97</xdr:row>
      <xdr:rowOff>118235</xdr:rowOff>
    </xdr:to>
    <xdr:cxnSp macro="">
      <xdr:nvCxnSpPr>
        <xdr:cNvPr id="232" name="直線コネクタ 231"/>
        <xdr:cNvCxnSpPr/>
      </xdr:nvCxnSpPr>
      <xdr:spPr>
        <a:xfrm flipV="1">
          <a:off x="3797300" y="16702204"/>
          <a:ext cx="838200" cy="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162298</xdr:rowOff>
    </xdr:from>
    <xdr:ext cx="534377" cy="259045"/>
    <xdr:sp macro="" textlink="">
      <xdr:nvSpPr>
        <xdr:cNvPr id="233" name="衛生費平均値テキスト"/>
        <xdr:cNvSpPr txBox="1"/>
      </xdr:nvSpPr>
      <xdr:spPr>
        <a:xfrm>
          <a:off x="4686300" y="1645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118235</xdr:rowOff>
    </xdr:from>
    <xdr:to>
      <xdr:col>5</xdr:col>
      <xdr:colOff>358775</xdr:colOff>
      <xdr:row>98</xdr:row>
      <xdr:rowOff>1305</xdr:rowOff>
    </xdr:to>
    <xdr:cxnSp macro="">
      <xdr:nvCxnSpPr>
        <xdr:cNvPr id="235" name="直線コネクタ 234"/>
        <xdr:cNvCxnSpPr/>
      </xdr:nvCxnSpPr>
      <xdr:spPr>
        <a:xfrm flipV="1">
          <a:off x="2908300" y="16748885"/>
          <a:ext cx="889000" cy="5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105885</xdr:rowOff>
    </xdr:from>
    <xdr:to>
      <xdr:col>5</xdr:col>
      <xdr:colOff>409575</xdr:colOff>
      <xdr:row>97</xdr:row>
      <xdr:rowOff>36035</xdr:rowOff>
    </xdr:to>
    <xdr:sp macro="" textlink="">
      <xdr:nvSpPr>
        <xdr:cNvPr id="236" name="フローチャート : 判断 235"/>
        <xdr:cNvSpPr/>
      </xdr:nvSpPr>
      <xdr:spPr>
        <a:xfrm>
          <a:off x="3746500" y="1656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52562</xdr:rowOff>
    </xdr:from>
    <xdr:ext cx="534377" cy="259045"/>
    <xdr:sp macro="" textlink="">
      <xdr:nvSpPr>
        <xdr:cNvPr id="237" name="テキスト ボックス 236"/>
        <xdr:cNvSpPr txBox="1"/>
      </xdr:nvSpPr>
      <xdr:spPr>
        <a:xfrm>
          <a:off x="3530111" y="163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73109</xdr:rowOff>
    </xdr:from>
    <xdr:to>
      <xdr:col>4</xdr:col>
      <xdr:colOff>155575</xdr:colOff>
      <xdr:row>98</xdr:row>
      <xdr:rowOff>1305</xdr:rowOff>
    </xdr:to>
    <xdr:cxnSp macro="">
      <xdr:nvCxnSpPr>
        <xdr:cNvPr id="238" name="直線コネクタ 237"/>
        <xdr:cNvCxnSpPr/>
      </xdr:nvCxnSpPr>
      <xdr:spPr>
        <a:xfrm>
          <a:off x="2019300" y="16703759"/>
          <a:ext cx="889000" cy="9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136060</xdr:rowOff>
    </xdr:from>
    <xdr:to>
      <xdr:col>4</xdr:col>
      <xdr:colOff>206375</xdr:colOff>
      <xdr:row>97</xdr:row>
      <xdr:rowOff>66210</xdr:rowOff>
    </xdr:to>
    <xdr:sp macro="" textlink="">
      <xdr:nvSpPr>
        <xdr:cNvPr id="239" name="フローチャート : 判断 238"/>
        <xdr:cNvSpPr/>
      </xdr:nvSpPr>
      <xdr:spPr>
        <a:xfrm>
          <a:off x="2857500" y="165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82737</xdr:rowOff>
    </xdr:from>
    <xdr:ext cx="534377" cy="259045"/>
    <xdr:sp macro="" textlink="">
      <xdr:nvSpPr>
        <xdr:cNvPr id="240" name="テキスト ボックス 239"/>
        <xdr:cNvSpPr txBox="1"/>
      </xdr:nvSpPr>
      <xdr:spPr>
        <a:xfrm>
          <a:off x="2641111" y="163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32,937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73109</xdr:rowOff>
    </xdr:from>
    <xdr:to>
      <xdr:col>2</xdr:col>
      <xdr:colOff>638175</xdr:colOff>
      <xdr:row>97</xdr:row>
      <xdr:rowOff>145004</xdr:rowOff>
    </xdr:to>
    <xdr:cxnSp macro="">
      <xdr:nvCxnSpPr>
        <xdr:cNvPr id="241" name="直線コネクタ 240"/>
        <xdr:cNvCxnSpPr/>
      </xdr:nvCxnSpPr>
      <xdr:spPr>
        <a:xfrm flipV="1">
          <a:off x="1130300" y="16703759"/>
          <a:ext cx="8890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112035</xdr:rowOff>
    </xdr:from>
    <xdr:to>
      <xdr:col>3</xdr:col>
      <xdr:colOff>3175</xdr:colOff>
      <xdr:row>97</xdr:row>
      <xdr:rowOff>42185</xdr:rowOff>
    </xdr:to>
    <xdr:sp macro="" textlink="">
      <xdr:nvSpPr>
        <xdr:cNvPr id="242" name="フローチャート : 判断 241"/>
        <xdr:cNvSpPr/>
      </xdr:nvSpPr>
      <xdr:spPr>
        <a:xfrm>
          <a:off x="1968500" y="165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58712</xdr:rowOff>
    </xdr:from>
    <xdr:ext cx="534377" cy="259045"/>
    <xdr:sp macro="" textlink="">
      <xdr:nvSpPr>
        <xdr:cNvPr id="243" name="テキスト ボックス 242"/>
        <xdr:cNvSpPr txBox="1"/>
      </xdr:nvSpPr>
      <xdr:spPr>
        <a:xfrm>
          <a:off x="1752111" y="1634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33,988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168224</xdr:rowOff>
    </xdr:from>
    <xdr:to>
      <xdr:col>1</xdr:col>
      <xdr:colOff>485775</xdr:colOff>
      <xdr:row>97</xdr:row>
      <xdr:rowOff>98374</xdr:rowOff>
    </xdr:to>
    <xdr:sp macro="" textlink="">
      <xdr:nvSpPr>
        <xdr:cNvPr id="244" name="フローチャート : 判断 243"/>
        <xdr:cNvSpPr/>
      </xdr:nvSpPr>
      <xdr:spPr>
        <a:xfrm>
          <a:off x="1079500" y="1662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114901</xdr:rowOff>
    </xdr:from>
    <xdr:ext cx="534377" cy="259045"/>
    <xdr:sp macro="" textlink="">
      <xdr:nvSpPr>
        <xdr:cNvPr id="245" name="テキスト ボックス 244"/>
        <xdr:cNvSpPr txBox="1"/>
      </xdr:nvSpPr>
      <xdr:spPr>
        <a:xfrm>
          <a:off x="863111" y="164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20754</xdr:rowOff>
    </xdr:from>
    <xdr:to>
      <xdr:col>6</xdr:col>
      <xdr:colOff>561975</xdr:colOff>
      <xdr:row>97</xdr:row>
      <xdr:rowOff>122354</xdr:rowOff>
    </xdr:to>
    <xdr:sp macro="" textlink="">
      <xdr:nvSpPr>
        <xdr:cNvPr id="251" name="円/楕円 250"/>
        <xdr:cNvSpPr/>
      </xdr:nvSpPr>
      <xdr:spPr>
        <a:xfrm>
          <a:off x="4584700" y="166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170631</xdr:rowOff>
    </xdr:from>
    <xdr:ext cx="534377" cy="259045"/>
    <xdr:sp macro="" textlink="">
      <xdr:nvSpPr>
        <xdr:cNvPr id="252" name="衛生費該当値テキスト"/>
        <xdr:cNvSpPr txBox="1"/>
      </xdr:nvSpPr>
      <xdr:spPr>
        <a:xfrm>
          <a:off x="4686300" y="1662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30,481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67435</xdr:rowOff>
    </xdr:from>
    <xdr:to>
      <xdr:col>5</xdr:col>
      <xdr:colOff>409575</xdr:colOff>
      <xdr:row>97</xdr:row>
      <xdr:rowOff>169035</xdr:rowOff>
    </xdr:to>
    <xdr:sp macro="" textlink="">
      <xdr:nvSpPr>
        <xdr:cNvPr id="253" name="円/楕円 252"/>
        <xdr:cNvSpPr/>
      </xdr:nvSpPr>
      <xdr:spPr>
        <a:xfrm>
          <a:off x="3746500" y="166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160162</xdr:rowOff>
    </xdr:from>
    <xdr:ext cx="534377" cy="259045"/>
    <xdr:sp macro="" textlink="">
      <xdr:nvSpPr>
        <xdr:cNvPr id="254" name="テキスト ボックス 253"/>
        <xdr:cNvSpPr txBox="1"/>
      </xdr:nvSpPr>
      <xdr:spPr>
        <a:xfrm>
          <a:off x="3530111" y="167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121955</xdr:rowOff>
    </xdr:from>
    <xdr:to>
      <xdr:col>4</xdr:col>
      <xdr:colOff>206375</xdr:colOff>
      <xdr:row>98</xdr:row>
      <xdr:rowOff>52105</xdr:rowOff>
    </xdr:to>
    <xdr:sp macro="" textlink="">
      <xdr:nvSpPr>
        <xdr:cNvPr id="255" name="円/楕円 254"/>
        <xdr:cNvSpPr/>
      </xdr:nvSpPr>
      <xdr:spPr>
        <a:xfrm>
          <a:off x="2857500" y="16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43232</xdr:rowOff>
    </xdr:from>
    <xdr:ext cx="534377" cy="259045"/>
    <xdr:sp macro="" textlink="">
      <xdr:nvSpPr>
        <xdr:cNvPr id="256" name="テキスト ボックス 255"/>
        <xdr:cNvSpPr txBox="1"/>
      </xdr:nvSpPr>
      <xdr:spPr>
        <a:xfrm>
          <a:off x="2641111" y="168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22309</xdr:rowOff>
    </xdr:from>
    <xdr:to>
      <xdr:col>3</xdr:col>
      <xdr:colOff>3175</xdr:colOff>
      <xdr:row>97</xdr:row>
      <xdr:rowOff>123909</xdr:rowOff>
    </xdr:to>
    <xdr:sp macro="" textlink="">
      <xdr:nvSpPr>
        <xdr:cNvPr id="257" name="円/楕円 256"/>
        <xdr:cNvSpPr/>
      </xdr:nvSpPr>
      <xdr:spPr>
        <a:xfrm>
          <a:off x="1968500" y="1665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115036</xdr:rowOff>
    </xdr:from>
    <xdr:ext cx="534377" cy="259045"/>
    <xdr:sp macro="" textlink="">
      <xdr:nvSpPr>
        <xdr:cNvPr id="258" name="テキスト ボックス 257"/>
        <xdr:cNvSpPr txBox="1"/>
      </xdr:nvSpPr>
      <xdr:spPr>
        <a:xfrm>
          <a:off x="1752111" y="1674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94204</xdr:rowOff>
    </xdr:from>
    <xdr:to>
      <xdr:col>1</xdr:col>
      <xdr:colOff>485775</xdr:colOff>
      <xdr:row>98</xdr:row>
      <xdr:rowOff>24354</xdr:rowOff>
    </xdr:to>
    <xdr:sp macro="" textlink="">
      <xdr:nvSpPr>
        <xdr:cNvPr id="259" name="円/楕円 258"/>
        <xdr:cNvSpPr/>
      </xdr:nvSpPr>
      <xdr:spPr>
        <a:xfrm>
          <a:off x="1079500" y="167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15481</xdr:rowOff>
    </xdr:from>
    <xdr:ext cx="534377" cy="259045"/>
    <xdr:sp macro="" textlink="">
      <xdr:nvSpPr>
        <xdr:cNvPr id="260" name="テキスト ボックス 259"/>
        <xdr:cNvSpPr txBox="1"/>
      </xdr:nvSpPr>
      <xdr:spPr>
        <a:xfrm>
          <a:off x="863111" y="1681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123012</xdr:rowOff>
    </xdr:from>
    <xdr:to>
      <xdr:col>15</xdr:col>
      <xdr:colOff>180975</xdr:colOff>
      <xdr:row>38</xdr:row>
      <xdr:rowOff>123927</xdr:rowOff>
    </xdr:to>
    <xdr:cxnSp macro="">
      <xdr:nvCxnSpPr>
        <xdr:cNvPr id="287" name="直線コネクタ 286"/>
        <xdr:cNvCxnSpPr/>
      </xdr:nvCxnSpPr>
      <xdr:spPr>
        <a:xfrm flipV="1">
          <a:off x="9639300" y="663811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123927</xdr:rowOff>
    </xdr:from>
    <xdr:to>
      <xdr:col>14</xdr:col>
      <xdr:colOff>28575</xdr:colOff>
      <xdr:row>38</xdr:row>
      <xdr:rowOff>126212</xdr:rowOff>
    </xdr:to>
    <xdr:cxnSp macro="">
      <xdr:nvCxnSpPr>
        <xdr:cNvPr id="290" name="直線コネクタ 289"/>
        <xdr:cNvCxnSpPr/>
      </xdr:nvCxnSpPr>
      <xdr:spPr>
        <a:xfrm flipV="1">
          <a:off x="8750300" y="663902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1" name="フローチャート : 判断 290"/>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71010</xdr:rowOff>
    </xdr:from>
    <xdr:ext cx="469744" cy="259045"/>
    <xdr:sp macro="" textlink="">
      <xdr:nvSpPr>
        <xdr:cNvPr id="292" name="テキスト ボックス 291"/>
        <xdr:cNvSpPr txBox="1"/>
      </xdr:nvSpPr>
      <xdr:spPr>
        <a:xfrm>
          <a:off x="9404427"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121412</xdr:rowOff>
    </xdr:from>
    <xdr:to>
      <xdr:col>12</xdr:col>
      <xdr:colOff>511175</xdr:colOff>
      <xdr:row>38</xdr:row>
      <xdr:rowOff>126212</xdr:rowOff>
    </xdr:to>
    <xdr:cxnSp macro="">
      <xdr:nvCxnSpPr>
        <xdr:cNvPr id="293" name="直線コネクタ 292"/>
        <xdr:cNvCxnSpPr/>
      </xdr:nvCxnSpPr>
      <xdr:spPr>
        <a:xfrm>
          <a:off x="7861300" y="6636512"/>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34722</xdr:rowOff>
    </xdr:from>
    <xdr:to>
      <xdr:col>12</xdr:col>
      <xdr:colOff>561975</xdr:colOff>
      <xdr:row>36</xdr:row>
      <xdr:rowOff>136322</xdr:rowOff>
    </xdr:to>
    <xdr:sp macro="" textlink="">
      <xdr:nvSpPr>
        <xdr:cNvPr id="294" name="フローチャート : 判断 293"/>
        <xdr:cNvSpPr/>
      </xdr:nvSpPr>
      <xdr:spPr>
        <a:xfrm>
          <a:off x="8699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152849</xdr:rowOff>
    </xdr:from>
    <xdr:ext cx="469744" cy="259045"/>
    <xdr:sp macro="" textlink="">
      <xdr:nvSpPr>
        <xdr:cNvPr id="295" name="テキスト ボックス 294"/>
        <xdr:cNvSpPr txBox="1"/>
      </xdr:nvSpPr>
      <xdr:spPr>
        <a:xfrm>
          <a:off x="8515427" y="59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103353</xdr:rowOff>
    </xdr:from>
    <xdr:to>
      <xdr:col>11</xdr:col>
      <xdr:colOff>307975</xdr:colOff>
      <xdr:row>38</xdr:row>
      <xdr:rowOff>121412</xdr:rowOff>
    </xdr:to>
    <xdr:cxnSp macro="">
      <xdr:nvCxnSpPr>
        <xdr:cNvPr id="296" name="直線コネクタ 295"/>
        <xdr:cNvCxnSpPr/>
      </xdr:nvCxnSpPr>
      <xdr:spPr>
        <a:xfrm>
          <a:off x="6972300" y="6618453"/>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75641</xdr:rowOff>
    </xdr:from>
    <xdr:to>
      <xdr:col>11</xdr:col>
      <xdr:colOff>358775</xdr:colOff>
      <xdr:row>36</xdr:row>
      <xdr:rowOff>5791</xdr:rowOff>
    </xdr:to>
    <xdr:sp macro="" textlink="">
      <xdr:nvSpPr>
        <xdr:cNvPr id="297" name="フローチャート : 判断 296"/>
        <xdr:cNvSpPr/>
      </xdr:nvSpPr>
      <xdr:spPr>
        <a:xfrm>
          <a:off x="7810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22318</xdr:rowOff>
    </xdr:from>
    <xdr:ext cx="469744" cy="259045"/>
    <xdr:sp macro="" textlink="">
      <xdr:nvSpPr>
        <xdr:cNvPr id="298" name="テキスト ボックス 297"/>
        <xdr:cNvSpPr txBox="1"/>
      </xdr:nvSpPr>
      <xdr:spPr>
        <a:xfrm>
          <a:off x="7626427"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59639</xdr:rowOff>
    </xdr:from>
    <xdr:to>
      <xdr:col>10</xdr:col>
      <xdr:colOff>155575</xdr:colOff>
      <xdr:row>34</xdr:row>
      <xdr:rowOff>161239</xdr:rowOff>
    </xdr:to>
    <xdr:sp macro="" textlink="">
      <xdr:nvSpPr>
        <xdr:cNvPr id="299" name="フローチャート : 判断 298"/>
        <xdr:cNvSpPr/>
      </xdr:nvSpPr>
      <xdr:spPr>
        <a:xfrm>
          <a:off x="6921500" y="588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6316</xdr:rowOff>
    </xdr:from>
    <xdr:ext cx="469744" cy="259045"/>
    <xdr:sp macro="" textlink="">
      <xdr:nvSpPr>
        <xdr:cNvPr id="300" name="テキスト ボックス 299"/>
        <xdr:cNvSpPr txBox="1"/>
      </xdr:nvSpPr>
      <xdr:spPr>
        <a:xfrm>
          <a:off x="6737427" y="56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72212</xdr:rowOff>
    </xdr:from>
    <xdr:to>
      <xdr:col>15</xdr:col>
      <xdr:colOff>231775</xdr:colOff>
      <xdr:row>39</xdr:row>
      <xdr:rowOff>2362</xdr:rowOff>
    </xdr:to>
    <xdr:sp macro="" textlink="">
      <xdr:nvSpPr>
        <xdr:cNvPr id="306" name="円/楕円 305"/>
        <xdr:cNvSpPr/>
      </xdr:nvSpPr>
      <xdr:spPr>
        <a:xfrm>
          <a:off x="104267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158589</xdr:rowOff>
    </xdr:from>
    <xdr:ext cx="313932" cy="259045"/>
    <xdr:sp macro="" textlink="">
      <xdr:nvSpPr>
        <xdr:cNvPr id="307" name="労働費該当値テキスト"/>
        <xdr:cNvSpPr txBox="1"/>
      </xdr:nvSpPr>
      <xdr:spPr>
        <a:xfrm>
          <a:off x="10528300" y="6502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73127</xdr:rowOff>
    </xdr:from>
    <xdr:to>
      <xdr:col>14</xdr:col>
      <xdr:colOff>79375</xdr:colOff>
      <xdr:row>39</xdr:row>
      <xdr:rowOff>3277</xdr:rowOff>
    </xdr:to>
    <xdr:sp macro="" textlink="">
      <xdr:nvSpPr>
        <xdr:cNvPr id="308" name="円/楕円 307"/>
        <xdr:cNvSpPr/>
      </xdr:nvSpPr>
      <xdr:spPr>
        <a:xfrm>
          <a:off x="9588500" y="65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165854</xdr:rowOff>
    </xdr:from>
    <xdr:ext cx="313932" cy="259045"/>
    <xdr:sp macro="" textlink="">
      <xdr:nvSpPr>
        <xdr:cNvPr id="309" name="テキスト ボックス 308"/>
        <xdr:cNvSpPr txBox="1"/>
      </xdr:nvSpPr>
      <xdr:spPr>
        <a:xfrm>
          <a:off x="9482333" y="66809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75412</xdr:rowOff>
    </xdr:from>
    <xdr:to>
      <xdr:col>12</xdr:col>
      <xdr:colOff>561975</xdr:colOff>
      <xdr:row>39</xdr:row>
      <xdr:rowOff>5562</xdr:rowOff>
    </xdr:to>
    <xdr:sp macro="" textlink="">
      <xdr:nvSpPr>
        <xdr:cNvPr id="310" name="円/楕円 309"/>
        <xdr:cNvSpPr/>
      </xdr:nvSpPr>
      <xdr:spPr>
        <a:xfrm>
          <a:off x="8699500" y="65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38</xdr:row>
      <xdr:rowOff>168139</xdr:rowOff>
    </xdr:from>
    <xdr:ext cx="313932" cy="259045"/>
    <xdr:sp macro="" textlink="">
      <xdr:nvSpPr>
        <xdr:cNvPr id="311" name="テキスト ボックス 310"/>
        <xdr:cNvSpPr txBox="1"/>
      </xdr:nvSpPr>
      <xdr:spPr>
        <a:xfrm>
          <a:off x="8593333" y="6683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70612</xdr:rowOff>
    </xdr:from>
    <xdr:to>
      <xdr:col>11</xdr:col>
      <xdr:colOff>358775</xdr:colOff>
      <xdr:row>39</xdr:row>
      <xdr:rowOff>762</xdr:rowOff>
    </xdr:to>
    <xdr:sp macro="" textlink="">
      <xdr:nvSpPr>
        <xdr:cNvPr id="312" name="円/楕円 311"/>
        <xdr:cNvSpPr/>
      </xdr:nvSpPr>
      <xdr:spPr>
        <a:xfrm>
          <a:off x="7810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38</xdr:row>
      <xdr:rowOff>163339</xdr:rowOff>
    </xdr:from>
    <xdr:ext cx="313932" cy="259045"/>
    <xdr:sp macro="" textlink="">
      <xdr:nvSpPr>
        <xdr:cNvPr id="313" name="テキスト ボックス 312"/>
        <xdr:cNvSpPr txBox="1"/>
      </xdr:nvSpPr>
      <xdr:spPr>
        <a:xfrm>
          <a:off x="7704333" y="66784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52553</xdr:rowOff>
    </xdr:from>
    <xdr:to>
      <xdr:col>10</xdr:col>
      <xdr:colOff>155575</xdr:colOff>
      <xdr:row>38</xdr:row>
      <xdr:rowOff>154153</xdr:rowOff>
    </xdr:to>
    <xdr:sp macro="" textlink="">
      <xdr:nvSpPr>
        <xdr:cNvPr id="314" name="円/楕円 313"/>
        <xdr:cNvSpPr/>
      </xdr:nvSpPr>
      <xdr:spPr>
        <a:xfrm>
          <a:off x="6921500" y="65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145280</xdr:rowOff>
    </xdr:from>
    <xdr:ext cx="378565" cy="259045"/>
    <xdr:sp macro="" textlink="">
      <xdr:nvSpPr>
        <xdr:cNvPr id="315" name="テキスト ボックス 314"/>
        <xdr:cNvSpPr txBox="1"/>
      </xdr:nvSpPr>
      <xdr:spPr>
        <a:xfrm>
          <a:off x="6783017" y="6660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135128</xdr:rowOff>
    </xdr:from>
    <xdr:to>
      <xdr:col>15</xdr:col>
      <xdr:colOff>180975</xdr:colOff>
      <xdr:row>58</xdr:row>
      <xdr:rowOff>144381</xdr:rowOff>
    </xdr:to>
    <xdr:cxnSp macro="">
      <xdr:nvCxnSpPr>
        <xdr:cNvPr id="346" name="直線コネクタ 345"/>
        <xdr:cNvCxnSpPr/>
      </xdr:nvCxnSpPr>
      <xdr:spPr>
        <a:xfrm flipV="1">
          <a:off x="9639300" y="10079228"/>
          <a:ext cx="838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49184</xdr:rowOff>
    </xdr:from>
    <xdr:ext cx="469744" cy="259045"/>
    <xdr:sp macro="" textlink="">
      <xdr:nvSpPr>
        <xdr:cNvPr id="347" name="農林水産業費平均値テキスト"/>
        <xdr:cNvSpPr txBox="1"/>
      </xdr:nvSpPr>
      <xdr:spPr>
        <a:xfrm>
          <a:off x="10528300" y="96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139700</xdr:rowOff>
    </xdr:from>
    <xdr:to>
      <xdr:col>14</xdr:col>
      <xdr:colOff>28575</xdr:colOff>
      <xdr:row>58</xdr:row>
      <xdr:rowOff>144381</xdr:rowOff>
    </xdr:to>
    <xdr:cxnSp macro="">
      <xdr:nvCxnSpPr>
        <xdr:cNvPr id="349" name="直線コネクタ 348"/>
        <xdr:cNvCxnSpPr/>
      </xdr:nvCxnSpPr>
      <xdr:spPr>
        <a:xfrm>
          <a:off x="8750300" y="10083800"/>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82042</xdr:rowOff>
    </xdr:from>
    <xdr:to>
      <xdr:col>14</xdr:col>
      <xdr:colOff>79375</xdr:colOff>
      <xdr:row>58</xdr:row>
      <xdr:rowOff>12192</xdr:rowOff>
    </xdr:to>
    <xdr:sp macro="" textlink="">
      <xdr:nvSpPr>
        <xdr:cNvPr id="350" name="フローチャート : 判断 349"/>
        <xdr:cNvSpPr/>
      </xdr:nvSpPr>
      <xdr:spPr>
        <a:xfrm>
          <a:off x="9588500" y="985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28719</xdr:rowOff>
    </xdr:from>
    <xdr:ext cx="469744" cy="259045"/>
    <xdr:sp macro="" textlink="">
      <xdr:nvSpPr>
        <xdr:cNvPr id="351" name="テキスト ボックス 350"/>
        <xdr:cNvSpPr txBox="1"/>
      </xdr:nvSpPr>
      <xdr:spPr>
        <a:xfrm>
          <a:off x="9404427" y="962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139700</xdr:rowOff>
    </xdr:from>
    <xdr:to>
      <xdr:col>12</xdr:col>
      <xdr:colOff>511175</xdr:colOff>
      <xdr:row>58</xdr:row>
      <xdr:rowOff>145143</xdr:rowOff>
    </xdr:to>
    <xdr:cxnSp macro="">
      <xdr:nvCxnSpPr>
        <xdr:cNvPr id="352" name="直線コネクタ 351"/>
        <xdr:cNvCxnSpPr/>
      </xdr:nvCxnSpPr>
      <xdr:spPr>
        <a:xfrm flipV="1">
          <a:off x="7861300" y="1008380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102616</xdr:rowOff>
    </xdr:from>
    <xdr:to>
      <xdr:col>12</xdr:col>
      <xdr:colOff>561975</xdr:colOff>
      <xdr:row>58</xdr:row>
      <xdr:rowOff>32766</xdr:rowOff>
    </xdr:to>
    <xdr:sp macro="" textlink="">
      <xdr:nvSpPr>
        <xdr:cNvPr id="353" name="フローチャート : 判断 352"/>
        <xdr:cNvSpPr/>
      </xdr:nvSpPr>
      <xdr:spPr>
        <a:xfrm>
          <a:off x="8699500" y="987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49293</xdr:rowOff>
    </xdr:from>
    <xdr:ext cx="469744" cy="259045"/>
    <xdr:sp macro="" textlink="">
      <xdr:nvSpPr>
        <xdr:cNvPr id="354" name="テキスト ボックス 353"/>
        <xdr:cNvSpPr txBox="1"/>
      </xdr:nvSpPr>
      <xdr:spPr>
        <a:xfrm>
          <a:off x="8515427" y="965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145143</xdr:rowOff>
    </xdr:from>
    <xdr:to>
      <xdr:col>11</xdr:col>
      <xdr:colOff>307975</xdr:colOff>
      <xdr:row>58</xdr:row>
      <xdr:rowOff>155266</xdr:rowOff>
    </xdr:to>
    <xdr:cxnSp macro="">
      <xdr:nvCxnSpPr>
        <xdr:cNvPr id="355" name="直線コネクタ 354"/>
        <xdr:cNvCxnSpPr/>
      </xdr:nvCxnSpPr>
      <xdr:spPr>
        <a:xfrm flipV="1">
          <a:off x="6972300" y="10089243"/>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83239</xdr:rowOff>
    </xdr:from>
    <xdr:to>
      <xdr:col>11</xdr:col>
      <xdr:colOff>358775</xdr:colOff>
      <xdr:row>58</xdr:row>
      <xdr:rowOff>13389</xdr:rowOff>
    </xdr:to>
    <xdr:sp macro="" textlink="">
      <xdr:nvSpPr>
        <xdr:cNvPr id="356" name="フローチャート : 判断 355"/>
        <xdr:cNvSpPr/>
      </xdr:nvSpPr>
      <xdr:spPr>
        <a:xfrm>
          <a:off x="7810500" y="985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29916</xdr:rowOff>
    </xdr:from>
    <xdr:ext cx="469744" cy="259045"/>
    <xdr:sp macro="" textlink="">
      <xdr:nvSpPr>
        <xdr:cNvPr id="357" name="テキスト ボックス 356"/>
        <xdr:cNvSpPr txBox="1"/>
      </xdr:nvSpPr>
      <xdr:spPr>
        <a:xfrm>
          <a:off x="7626427" y="963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127653</xdr:rowOff>
    </xdr:from>
    <xdr:to>
      <xdr:col>10</xdr:col>
      <xdr:colOff>155575</xdr:colOff>
      <xdr:row>58</xdr:row>
      <xdr:rowOff>57803</xdr:rowOff>
    </xdr:to>
    <xdr:sp macro="" textlink="">
      <xdr:nvSpPr>
        <xdr:cNvPr id="358" name="フローチャート : 判断 357"/>
        <xdr:cNvSpPr/>
      </xdr:nvSpPr>
      <xdr:spPr>
        <a:xfrm>
          <a:off x="6921500" y="99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74330</xdr:rowOff>
    </xdr:from>
    <xdr:ext cx="469744" cy="259045"/>
    <xdr:sp macro="" textlink="">
      <xdr:nvSpPr>
        <xdr:cNvPr id="359" name="テキスト ボックス 358"/>
        <xdr:cNvSpPr txBox="1"/>
      </xdr:nvSpPr>
      <xdr:spPr>
        <a:xfrm>
          <a:off x="6737427" y="967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84328</xdr:rowOff>
    </xdr:from>
    <xdr:to>
      <xdr:col>15</xdr:col>
      <xdr:colOff>231775</xdr:colOff>
      <xdr:row>59</xdr:row>
      <xdr:rowOff>14478</xdr:rowOff>
    </xdr:to>
    <xdr:sp macro="" textlink="">
      <xdr:nvSpPr>
        <xdr:cNvPr id="365" name="円/楕円 364"/>
        <xdr:cNvSpPr/>
      </xdr:nvSpPr>
      <xdr:spPr>
        <a:xfrm>
          <a:off x="10426700" y="100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62755</xdr:rowOff>
    </xdr:from>
    <xdr:ext cx="469744" cy="259045"/>
    <xdr:sp macro="" textlink="">
      <xdr:nvSpPr>
        <xdr:cNvPr id="366" name="農林水産業費該当値テキスト"/>
        <xdr:cNvSpPr txBox="1"/>
      </xdr:nvSpPr>
      <xdr:spPr>
        <a:xfrm>
          <a:off x="10528300" y="1000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93581</xdr:rowOff>
    </xdr:from>
    <xdr:to>
      <xdr:col>14</xdr:col>
      <xdr:colOff>79375</xdr:colOff>
      <xdr:row>59</xdr:row>
      <xdr:rowOff>23731</xdr:rowOff>
    </xdr:to>
    <xdr:sp macro="" textlink="">
      <xdr:nvSpPr>
        <xdr:cNvPr id="367" name="円/楕円 366"/>
        <xdr:cNvSpPr/>
      </xdr:nvSpPr>
      <xdr:spPr>
        <a:xfrm>
          <a:off x="9588500" y="100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14858</xdr:rowOff>
    </xdr:from>
    <xdr:ext cx="469744" cy="259045"/>
    <xdr:sp macro="" textlink="">
      <xdr:nvSpPr>
        <xdr:cNvPr id="368" name="テキスト ボックス 367"/>
        <xdr:cNvSpPr txBox="1"/>
      </xdr:nvSpPr>
      <xdr:spPr>
        <a:xfrm>
          <a:off x="9404427" y="1013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88900</xdr:rowOff>
    </xdr:from>
    <xdr:to>
      <xdr:col>12</xdr:col>
      <xdr:colOff>561975</xdr:colOff>
      <xdr:row>59</xdr:row>
      <xdr:rowOff>19050</xdr:rowOff>
    </xdr:to>
    <xdr:sp macro="" textlink="">
      <xdr:nvSpPr>
        <xdr:cNvPr id="369" name="円/楕円 368"/>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10177</xdr:rowOff>
    </xdr:from>
    <xdr:ext cx="469744" cy="259045"/>
    <xdr:sp macro="" textlink="">
      <xdr:nvSpPr>
        <xdr:cNvPr id="370" name="テキスト ボックス 369"/>
        <xdr:cNvSpPr txBox="1"/>
      </xdr:nvSpPr>
      <xdr:spPr>
        <a:xfrm>
          <a:off x="8515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94343</xdr:rowOff>
    </xdr:from>
    <xdr:to>
      <xdr:col>11</xdr:col>
      <xdr:colOff>358775</xdr:colOff>
      <xdr:row>59</xdr:row>
      <xdr:rowOff>24493</xdr:rowOff>
    </xdr:to>
    <xdr:sp macro="" textlink="">
      <xdr:nvSpPr>
        <xdr:cNvPr id="371" name="円/楕円 370"/>
        <xdr:cNvSpPr/>
      </xdr:nvSpPr>
      <xdr:spPr>
        <a:xfrm>
          <a:off x="7810500" y="10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15620</xdr:rowOff>
    </xdr:from>
    <xdr:ext cx="469744" cy="259045"/>
    <xdr:sp macro="" textlink="">
      <xdr:nvSpPr>
        <xdr:cNvPr id="372" name="テキスト ボックス 371"/>
        <xdr:cNvSpPr txBox="1"/>
      </xdr:nvSpPr>
      <xdr:spPr>
        <a:xfrm>
          <a:off x="7626427" y="1013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104466</xdr:rowOff>
    </xdr:from>
    <xdr:to>
      <xdr:col>10</xdr:col>
      <xdr:colOff>155575</xdr:colOff>
      <xdr:row>59</xdr:row>
      <xdr:rowOff>34616</xdr:rowOff>
    </xdr:to>
    <xdr:sp macro="" textlink="">
      <xdr:nvSpPr>
        <xdr:cNvPr id="373" name="円/楕円 372"/>
        <xdr:cNvSpPr/>
      </xdr:nvSpPr>
      <xdr:spPr>
        <a:xfrm>
          <a:off x="6921500" y="1004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25743</xdr:rowOff>
    </xdr:from>
    <xdr:ext cx="469744" cy="259045"/>
    <xdr:sp macro="" textlink="">
      <xdr:nvSpPr>
        <xdr:cNvPr id="374" name="テキスト ボックス 373"/>
        <xdr:cNvSpPr txBox="1"/>
      </xdr:nvSpPr>
      <xdr:spPr>
        <a:xfrm>
          <a:off x="6737427" y="1014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32944</xdr:rowOff>
    </xdr:from>
    <xdr:to>
      <xdr:col>15</xdr:col>
      <xdr:colOff>180975</xdr:colOff>
      <xdr:row>77</xdr:row>
      <xdr:rowOff>86265</xdr:rowOff>
    </xdr:to>
    <xdr:cxnSp macro="">
      <xdr:nvCxnSpPr>
        <xdr:cNvPr id="399" name="直線コネクタ 398"/>
        <xdr:cNvCxnSpPr/>
      </xdr:nvCxnSpPr>
      <xdr:spPr>
        <a:xfrm flipV="1">
          <a:off x="9639300" y="13234594"/>
          <a:ext cx="838200" cy="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148010</xdr:rowOff>
    </xdr:from>
    <xdr:ext cx="469744" cy="259045"/>
    <xdr:sp macro="" textlink="">
      <xdr:nvSpPr>
        <xdr:cNvPr id="400" name="商工費平均値テキスト"/>
        <xdr:cNvSpPr txBox="1"/>
      </xdr:nvSpPr>
      <xdr:spPr>
        <a:xfrm>
          <a:off x="10528300" y="1283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81921</xdr:rowOff>
    </xdr:from>
    <xdr:to>
      <xdr:col>14</xdr:col>
      <xdr:colOff>28575</xdr:colOff>
      <xdr:row>77</xdr:row>
      <xdr:rowOff>86265</xdr:rowOff>
    </xdr:to>
    <xdr:cxnSp macro="">
      <xdr:nvCxnSpPr>
        <xdr:cNvPr id="402" name="直線コネクタ 401"/>
        <xdr:cNvCxnSpPr/>
      </xdr:nvCxnSpPr>
      <xdr:spPr>
        <a:xfrm>
          <a:off x="8750300" y="1328357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156338</xdr:rowOff>
    </xdr:from>
    <xdr:to>
      <xdr:col>14</xdr:col>
      <xdr:colOff>79375</xdr:colOff>
      <xdr:row>76</xdr:row>
      <xdr:rowOff>86488</xdr:rowOff>
    </xdr:to>
    <xdr:sp macro="" textlink="">
      <xdr:nvSpPr>
        <xdr:cNvPr id="403" name="フローチャート : 判断 402"/>
        <xdr:cNvSpPr/>
      </xdr:nvSpPr>
      <xdr:spPr>
        <a:xfrm>
          <a:off x="9588500" y="130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103014</xdr:rowOff>
    </xdr:from>
    <xdr:ext cx="469744" cy="259045"/>
    <xdr:sp macro="" textlink="">
      <xdr:nvSpPr>
        <xdr:cNvPr id="404" name="テキスト ボックス 403"/>
        <xdr:cNvSpPr txBox="1"/>
      </xdr:nvSpPr>
      <xdr:spPr>
        <a:xfrm>
          <a:off x="9404427" y="1279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81921</xdr:rowOff>
    </xdr:from>
    <xdr:to>
      <xdr:col>12</xdr:col>
      <xdr:colOff>511175</xdr:colOff>
      <xdr:row>77</xdr:row>
      <xdr:rowOff>127984</xdr:rowOff>
    </xdr:to>
    <xdr:cxnSp macro="">
      <xdr:nvCxnSpPr>
        <xdr:cNvPr id="405" name="直線コネクタ 404"/>
        <xdr:cNvCxnSpPr/>
      </xdr:nvCxnSpPr>
      <xdr:spPr>
        <a:xfrm flipV="1">
          <a:off x="7861300" y="13283571"/>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150507</xdr:rowOff>
    </xdr:from>
    <xdr:to>
      <xdr:col>12</xdr:col>
      <xdr:colOff>561975</xdr:colOff>
      <xdr:row>76</xdr:row>
      <xdr:rowOff>80657</xdr:rowOff>
    </xdr:to>
    <xdr:sp macro="" textlink="">
      <xdr:nvSpPr>
        <xdr:cNvPr id="406" name="フローチャート : 判断 405"/>
        <xdr:cNvSpPr/>
      </xdr:nvSpPr>
      <xdr:spPr>
        <a:xfrm>
          <a:off x="8699500" y="130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97185</xdr:rowOff>
    </xdr:from>
    <xdr:ext cx="469744" cy="259045"/>
    <xdr:sp macro="" textlink="">
      <xdr:nvSpPr>
        <xdr:cNvPr id="407" name="テキスト ボックス 406"/>
        <xdr:cNvSpPr txBox="1"/>
      </xdr:nvSpPr>
      <xdr:spPr>
        <a:xfrm>
          <a:off x="8515427" y="127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113412</xdr:rowOff>
    </xdr:from>
    <xdr:to>
      <xdr:col>11</xdr:col>
      <xdr:colOff>307975</xdr:colOff>
      <xdr:row>77</xdr:row>
      <xdr:rowOff>127984</xdr:rowOff>
    </xdr:to>
    <xdr:cxnSp macro="">
      <xdr:nvCxnSpPr>
        <xdr:cNvPr id="408" name="直線コネクタ 407"/>
        <xdr:cNvCxnSpPr/>
      </xdr:nvCxnSpPr>
      <xdr:spPr>
        <a:xfrm>
          <a:off x="6972300" y="13315062"/>
          <a:ext cx="889000" cy="1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166052</xdr:rowOff>
    </xdr:from>
    <xdr:to>
      <xdr:col>11</xdr:col>
      <xdr:colOff>358775</xdr:colOff>
      <xdr:row>76</xdr:row>
      <xdr:rowOff>96202</xdr:rowOff>
    </xdr:to>
    <xdr:sp macro="" textlink="">
      <xdr:nvSpPr>
        <xdr:cNvPr id="409" name="フローチャート : 判断 408"/>
        <xdr:cNvSpPr/>
      </xdr:nvSpPr>
      <xdr:spPr>
        <a:xfrm>
          <a:off x="7810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112730</xdr:rowOff>
    </xdr:from>
    <xdr:ext cx="469744" cy="259045"/>
    <xdr:sp macro="" textlink="">
      <xdr:nvSpPr>
        <xdr:cNvPr id="410" name="テキスト ボックス 409"/>
        <xdr:cNvSpPr txBox="1"/>
      </xdr:nvSpPr>
      <xdr:spPr>
        <a:xfrm>
          <a:off x="7626427" y="1280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150451</xdr:rowOff>
    </xdr:from>
    <xdr:to>
      <xdr:col>10</xdr:col>
      <xdr:colOff>155575</xdr:colOff>
      <xdr:row>76</xdr:row>
      <xdr:rowOff>80601</xdr:rowOff>
    </xdr:to>
    <xdr:sp macro="" textlink="">
      <xdr:nvSpPr>
        <xdr:cNvPr id="411" name="フローチャート : 判断 410"/>
        <xdr:cNvSpPr/>
      </xdr:nvSpPr>
      <xdr:spPr>
        <a:xfrm>
          <a:off x="6921500" y="1300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97128</xdr:rowOff>
    </xdr:from>
    <xdr:ext cx="469744" cy="259045"/>
    <xdr:sp macro="" textlink="">
      <xdr:nvSpPr>
        <xdr:cNvPr id="412" name="テキスト ボックス 411"/>
        <xdr:cNvSpPr txBox="1"/>
      </xdr:nvSpPr>
      <xdr:spPr>
        <a:xfrm>
          <a:off x="6737427" y="1278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153594</xdr:rowOff>
    </xdr:from>
    <xdr:to>
      <xdr:col>15</xdr:col>
      <xdr:colOff>231775</xdr:colOff>
      <xdr:row>77</xdr:row>
      <xdr:rowOff>83744</xdr:rowOff>
    </xdr:to>
    <xdr:sp macro="" textlink="">
      <xdr:nvSpPr>
        <xdr:cNvPr id="418" name="円/楕円 417"/>
        <xdr:cNvSpPr/>
      </xdr:nvSpPr>
      <xdr:spPr>
        <a:xfrm>
          <a:off x="10426700" y="131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68521</xdr:rowOff>
    </xdr:from>
    <xdr:ext cx="469744" cy="259045"/>
    <xdr:sp macro="" textlink="">
      <xdr:nvSpPr>
        <xdr:cNvPr id="419" name="商工費該当値テキスト"/>
        <xdr:cNvSpPr txBox="1"/>
      </xdr:nvSpPr>
      <xdr:spPr>
        <a:xfrm>
          <a:off x="10528300" y="1309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35465</xdr:rowOff>
    </xdr:from>
    <xdr:to>
      <xdr:col>14</xdr:col>
      <xdr:colOff>79375</xdr:colOff>
      <xdr:row>77</xdr:row>
      <xdr:rowOff>137065</xdr:rowOff>
    </xdr:to>
    <xdr:sp macro="" textlink="">
      <xdr:nvSpPr>
        <xdr:cNvPr id="420" name="円/楕円 419"/>
        <xdr:cNvSpPr/>
      </xdr:nvSpPr>
      <xdr:spPr>
        <a:xfrm>
          <a:off x="9588500" y="132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128192</xdr:rowOff>
    </xdr:from>
    <xdr:ext cx="469744" cy="259045"/>
    <xdr:sp macro="" textlink="">
      <xdr:nvSpPr>
        <xdr:cNvPr id="421" name="テキスト ボックス 420"/>
        <xdr:cNvSpPr txBox="1"/>
      </xdr:nvSpPr>
      <xdr:spPr>
        <a:xfrm>
          <a:off x="9404427" y="1332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31121</xdr:rowOff>
    </xdr:from>
    <xdr:to>
      <xdr:col>12</xdr:col>
      <xdr:colOff>561975</xdr:colOff>
      <xdr:row>77</xdr:row>
      <xdr:rowOff>132721</xdr:rowOff>
    </xdr:to>
    <xdr:sp macro="" textlink="">
      <xdr:nvSpPr>
        <xdr:cNvPr id="422" name="円/楕円 421"/>
        <xdr:cNvSpPr/>
      </xdr:nvSpPr>
      <xdr:spPr>
        <a:xfrm>
          <a:off x="8699500" y="132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123848</xdr:rowOff>
    </xdr:from>
    <xdr:ext cx="469744" cy="259045"/>
    <xdr:sp macro="" textlink="">
      <xdr:nvSpPr>
        <xdr:cNvPr id="423" name="テキスト ボックス 422"/>
        <xdr:cNvSpPr txBox="1"/>
      </xdr:nvSpPr>
      <xdr:spPr>
        <a:xfrm>
          <a:off x="8515427" y="1332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77184</xdr:rowOff>
    </xdr:from>
    <xdr:to>
      <xdr:col>11</xdr:col>
      <xdr:colOff>358775</xdr:colOff>
      <xdr:row>78</xdr:row>
      <xdr:rowOff>7334</xdr:rowOff>
    </xdr:to>
    <xdr:sp macro="" textlink="">
      <xdr:nvSpPr>
        <xdr:cNvPr id="424" name="円/楕円 423"/>
        <xdr:cNvSpPr/>
      </xdr:nvSpPr>
      <xdr:spPr>
        <a:xfrm>
          <a:off x="7810500" y="1327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169911</xdr:rowOff>
    </xdr:from>
    <xdr:ext cx="469744" cy="259045"/>
    <xdr:sp macro="" textlink="">
      <xdr:nvSpPr>
        <xdr:cNvPr id="425" name="テキスト ボックス 424"/>
        <xdr:cNvSpPr txBox="1"/>
      </xdr:nvSpPr>
      <xdr:spPr>
        <a:xfrm>
          <a:off x="7626427" y="1337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62612</xdr:rowOff>
    </xdr:from>
    <xdr:to>
      <xdr:col>10</xdr:col>
      <xdr:colOff>155575</xdr:colOff>
      <xdr:row>77</xdr:row>
      <xdr:rowOff>164212</xdr:rowOff>
    </xdr:to>
    <xdr:sp macro="" textlink="">
      <xdr:nvSpPr>
        <xdr:cNvPr id="426" name="円/楕円 425"/>
        <xdr:cNvSpPr/>
      </xdr:nvSpPr>
      <xdr:spPr>
        <a:xfrm>
          <a:off x="6921500" y="132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155339</xdr:rowOff>
    </xdr:from>
    <xdr:ext cx="469744" cy="259045"/>
    <xdr:sp macro="" textlink="">
      <xdr:nvSpPr>
        <xdr:cNvPr id="427" name="テキスト ボックス 426"/>
        <xdr:cNvSpPr txBox="1"/>
      </xdr:nvSpPr>
      <xdr:spPr>
        <a:xfrm>
          <a:off x="6737427" y="1335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4696</xdr:rowOff>
    </xdr:from>
    <xdr:to>
      <xdr:col>15</xdr:col>
      <xdr:colOff>180975</xdr:colOff>
      <xdr:row>98</xdr:row>
      <xdr:rowOff>60604</xdr:rowOff>
    </xdr:to>
    <xdr:cxnSp macro="">
      <xdr:nvCxnSpPr>
        <xdr:cNvPr id="459" name="直線コネクタ 458"/>
        <xdr:cNvCxnSpPr/>
      </xdr:nvCxnSpPr>
      <xdr:spPr>
        <a:xfrm flipV="1">
          <a:off x="9639300" y="16806796"/>
          <a:ext cx="838200" cy="5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71936</xdr:rowOff>
    </xdr:from>
    <xdr:ext cx="534377" cy="259045"/>
    <xdr:sp macro="" textlink="">
      <xdr:nvSpPr>
        <xdr:cNvPr id="460" name="土木費平均値テキスト"/>
        <xdr:cNvSpPr txBox="1"/>
      </xdr:nvSpPr>
      <xdr:spPr>
        <a:xfrm>
          <a:off x="10528300" y="1635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6100</xdr:rowOff>
    </xdr:from>
    <xdr:to>
      <xdr:col>14</xdr:col>
      <xdr:colOff>28575</xdr:colOff>
      <xdr:row>98</xdr:row>
      <xdr:rowOff>60604</xdr:rowOff>
    </xdr:to>
    <xdr:cxnSp macro="">
      <xdr:nvCxnSpPr>
        <xdr:cNvPr id="462" name="直線コネクタ 461"/>
        <xdr:cNvCxnSpPr/>
      </xdr:nvCxnSpPr>
      <xdr:spPr>
        <a:xfrm>
          <a:off x="8750300" y="16465300"/>
          <a:ext cx="889000" cy="39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29758</xdr:rowOff>
    </xdr:from>
    <xdr:to>
      <xdr:col>14</xdr:col>
      <xdr:colOff>79375</xdr:colOff>
      <xdr:row>96</xdr:row>
      <xdr:rowOff>131358</xdr:rowOff>
    </xdr:to>
    <xdr:sp macro="" textlink="">
      <xdr:nvSpPr>
        <xdr:cNvPr id="463" name="フローチャート : 判断 462"/>
        <xdr:cNvSpPr/>
      </xdr:nvSpPr>
      <xdr:spPr>
        <a:xfrm>
          <a:off x="9588500" y="1648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147885</xdr:rowOff>
    </xdr:from>
    <xdr:ext cx="534377" cy="259045"/>
    <xdr:sp macro="" textlink="">
      <xdr:nvSpPr>
        <xdr:cNvPr id="464" name="テキスト ボックス 463"/>
        <xdr:cNvSpPr txBox="1"/>
      </xdr:nvSpPr>
      <xdr:spPr>
        <a:xfrm>
          <a:off x="9372111" y="162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36,311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6100</xdr:rowOff>
    </xdr:from>
    <xdr:to>
      <xdr:col>12</xdr:col>
      <xdr:colOff>511175</xdr:colOff>
      <xdr:row>98</xdr:row>
      <xdr:rowOff>33826</xdr:rowOff>
    </xdr:to>
    <xdr:cxnSp macro="">
      <xdr:nvCxnSpPr>
        <xdr:cNvPr id="465" name="直線コネクタ 464"/>
        <xdr:cNvCxnSpPr/>
      </xdr:nvCxnSpPr>
      <xdr:spPr>
        <a:xfrm flipV="1">
          <a:off x="7861300" y="16465300"/>
          <a:ext cx="889000" cy="37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21659</xdr:rowOff>
    </xdr:from>
    <xdr:to>
      <xdr:col>12</xdr:col>
      <xdr:colOff>561975</xdr:colOff>
      <xdr:row>96</xdr:row>
      <xdr:rowOff>123259</xdr:rowOff>
    </xdr:to>
    <xdr:sp macro="" textlink="">
      <xdr:nvSpPr>
        <xdr:cNvPr id="466" name="フローチャート : 判断 465"/>
        <xdr:cNvSpPr/>
      </xdr:nvSpPr>
      <xdr:spPr>
        <a:xfrm>
          <a:off x="8699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114386</xdr:rowOff>
    </xdr:from>
    <xdr:ext cx="534377" cy="259045"/>
    <xdr:sp macro="" textlink="">
      <xdr:nvSpPr>
        <xdr:cNvPr id="467" name="テキスト ボックス 466"/>
        <xdr:cNvSpPr txBox="1"/>
      </xdr:nvSpPr>
      <xdr:spPr>
        <a:xfrm>
          <a:off x="8483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33826</xdr:rowOff>
    </xdr:from>
    <xdr:to>
      <xdr:col>11</xdr:col>
      <xdr:colOff>307975</xdr:colOff>
      <xdr:row>98</xdr:row>
      <xdr:rowOff>80525</xdr:rowOff>
    </xdr:to>
    <xdr:cxnSp macro="">
      <xdr:nvCxnSpPr>
        <xdr:cNvPr id="468" name="直線コネクタ 467"/>
        <xdr:cNvCxnSpPr/>
      </xdr:nvCxnSpPr>
      <xdr:spPr>
        <a:xfrm flipV="1">
          <a:off x="6972300" y="16835926"/>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104315</xdr:rowOff>
    </xdr:from>
    <xdr:to>
      <xdr:col>11</xdr:col>
      <xdr:colOff>358775</xdr:colOff>
      <xdr:row>97</xdr:row>
      <xdr:rowOff>34465</xdr:rowOff>
    </xdr:to>
    <xdr:sp macro="" textlink="">
      <xdr:nvSpPr>
        <xdr:cNvPr id="469" name="フローチャート : 判断 468"/>
        <xdr:cNvSpPr/>
      </xdr:nvSpPr>
      <xdr:spPr>
        <a:xfrm>
          <a:off x="7810500" y="1656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50992</xdr:rowOff>
    </xdr:from>
    <xdr:ext cx="534377" cy="259045"/>
    <xdr:sp macro="" textlink="">
      <xdr:nvSpPr>
        <xdr:cNvPr id="470" name="テキスト ボックス 469"/>
        <xdr:cNvSpPr txBox="1"/>
      </xdr:nvSpPr>
      <xdr:spPr>
        <a:xfrm>
          <a:off x="7594111" y="1633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34,028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139356</xdr:rowOff>
    </xdr:from>
    <xdr:to>
      <xdr:col>10</xdr:col>
      <xdr:colOff>155575</xdr:colOff>
      <xdr:row>97</xdr:row>
      <xdr:rowOff>69506</xdr:rowOff>
    </xdr:to>
    <xdr:sp macro="" textlink="">
      <xdr:nvSpPr>
        <xdr:cNvPr id="471" name="フローチャート : 判断 470"/>
        <xdr:cNvSpPr/>
      </xdr:nvSpPr>
      <xdr:spPr>
        <a:xfrm>
          <a:off x="6921500" y="165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86033</xdr:rowOff>
    </xdr:from>
    <xdr:ext cx="534377" cy="259045"/>
    <xdr:sp macro="" textlink="">
      <xdr:nvSpPr>
        <xdr:cNvPr id="472" name="テキスト ボックス 471"/>
        <xdr:cNvSpPr txBox="1"/>
      </xdr:nvSpPr>
      <xdr:spPr>
        <a:xfrm>
          <a:off x="6705111" y="1637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32,955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125346</xdr:rowOff>
    </xdr:from>
    <xdr:to>
      <xdr:col>15</xdr:col>
      <xdr:colOff>231775</xdr:colOff>
      <xdr:row>98</xdr:row>
      <xdr:rowOff>55496</xdr:rowOff>
    </xdr:to>
    <xdr:sp macro="" textlink="">
      <xdr:nvSpPr>
        <xdr:cNvPr id="478" name="円/楕円 477"/>
        <xdr:cNvSpPr/>
      </xdr:nvSpPr>
      <xdr:spPr>
        <a:xfrm>
          <a:off x="10426700" y="1675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103773</xdr:rowOff>
    </xdr:from>
    <xdr:ext cx="534377" cy="259045"/>
    <xdr:sp macro="" textlink="">
      <xdr:nvSpPr>
        <xdr:cNvPr id="479" name="土木費該当値テキスト"/>
        <xdr:cNvSpPr txBox="1"/>
      </xdr:nvSpPr>
      <xdr:spPr>
        <a:xfrm>
          <a:off x="10528300" y="1673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28,134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9804</xdr:rowOff>
    </xdr:from>
    <xdr:to>
      <xdr:col>14</xdr:col>
      <xdr:colOff>79375</xdr:colOff>
      <xdr:row>98</xdr:row>
      <xdr:rowOff>111404</xdr:rowOff>
    </xdr:to>
    <xdr:sp macro="" textlink="">
      <xdr:nvSpPr>
        <xdr:cNvPr id="480" name="円/楕円 479"/>
        <xdr:cNvSpPr/>
      </xdr:nvSpPr>
      <xdr:spPr>
        <a:xfrm>
          <a:off x="9588500" y="168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102531</xdr:rowOff>
    </xdr:from>
    <xdr:ext cx="534377" cy="259045"/>
    <xdr:sp macro="" textlink="">
      <xdr:nvSpPr>
        <xdr:cNvPr id="481" name="テキスト ボックス 480"/>
        <xdr:cNvSpPr txBox="1"/>
      </xdr:nvSpPr>
      <xdr:spPr>
        <a:xfrm>
          <a:off x="9372111" y="1690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126750</xdr:rowOff>
    </xdr:from>
    <xdr:to>
      <xdr:col>12</xdr:col>
      <xdr:colOff>561975</xdr:colOff>
      <xdr:row>96</xdr:row>
      <xdr:rowOff>56900</xdr:rowOff>
    </xdr:to>
    <xdr:sp macro="" textlink="">
      <xdr:nvSpPr>
        <xdr:cNvPr id="482" name="円/楕円 481"/>
        <xdr:cNvSpPr/>
      </xdr:nvSpPr>
      <xdr:spPr>
        <a:xfrm>
          <a:off x="8699500" y="16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73427</xdr:rowOff>
    </xdr:from>
    <xdr:ext cx="534377" cy="259045"/>
    <xdr:sp macro="" textlink="">
      <xdr:nvSpPr>
        <xdr:cNvPr id="483" name="テキスト ボックス 482"/>
        <xdr:cNvSpPr txBox="1"/>
      </xdr:nvSpPr>
      <xdr:spPr>
        <a:xfrm>
          <a:off x="8483111" y="1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154476</xdr:rowOff>
    </xdr:from>
    <xdr:to>
      <xdr:col>11</xdr:col>
      <xdr:colOff>358775</xdr:colOff>
      <xdr:row>98</xdr:row>
      <xdr:rowOff>84626</xdr:rowOff>
    </xdr:to>
    <xdr:sp macro="" textlink="">
      <xdr:nvSpPr>
        <xdr:cNvPr id="484" name="円/楕円 483"/>
        <xdr:cNvSpPr/>
      </xdr:nvSpPr>
      <xdr:spPr>
        <a:xfrm>
          <a:off x="7810500" y="1678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75753</xdr:rowOff>
    </xdr:from>
    <xdr:ext cx="534377" cy="259045"/>
    <xdr:sp macro="" textlink="">
      <xdr:nvSpPr>
        <xdr:cNvPr id="485" name="テキスト ボックス 484"/>
        <xdr:cNvSpPr txBox="1"/>
      </xdr:nvSpPr>
      <xdr:spPr>
        <a:xfrm>
          <a:off x="7594111" y="1687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29725</xdr:rowOff>
    </xdr:from>
    <xdr:to>
      <xdr:col>10</xdr:col>
      <xdr:colOff>155575</xdr:colOff>
      <xdr:row>98</xdr:row>
      <xdr:rowOff>131325</xdr:rowOff>
    </xdr:to>
    <xdr:sp macro="" textlink="">
      <xdr:nvSpPr>
        <xdr:cNvPr id="486" name="円/楕円 485"/>
        <xdr:cNvSpPr/>
      </xdr:nvSpPr>
      <xdr:spPr>
        <a:xfrm>
          <a:off x="6921500" y="168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122452</xdr:rowOff>
    </xdr:from>
    <xdr:ext cx="534377" cy="259045"/>
    <xdr:sp macro="" textlink="">
      <xdr:nvSpPr>
        <xdr:cNvPr id="487" name="テキスト ボックス 486"/>
        <xdr:cNvSpPr txBox="1"/>
      </xdr:nvSpPr>
      <xdr:spPr>
        <a:xfrm>
          <a:off x="6705111" y="1692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145826</xdr:rowOff>
    </xdr:from>
    <xdr:to>
      <xdr:col>23</xdr:col>
      <xdr:colOff>517525</xdr:colOff>
      <xdr:row>38</xdr:row>
      <xdr:rowOff>99375</xdr:rowOff>
    </xdr:to>
    <xdr:cxnSp macro="">
      <xdr:nvCxnSpPr>
        <xdr:cNvPr id="515" name="直線コネクタ 514"/>
        <xdr:cNvCxnSpPr/>
      </xdr:nvCxnSpPr>
      <xdr:spPr>
        <a:xfrm flipV="1">
          <a:off x="15481300" y="6489476"/>
          <a:ext cx="838200" cy="12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6"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66045</xdr:rowOff>
    </xdr:from>
    <xdr:to>
      <xdr:col>22</xdr:col>
      <xdr:colOff>365125</xdr:colOff>
      <xdr:row>38</xdr:row>
      <xdr:rowOff>99375</xdr:rowOff>
    </xdr:to>
    <xdr:cxnSp macro="">
      <xdr:nvCxnSpPr>
        <xdr:cNvPr id="518" name="直線コネクタ 517"/>
        <xdr:cNvCxnSpPr/>
      </xdr:nvCxnSpPr>
      <xdr:spPr>
        <a:xfrm>
          <a:off x="14592300" y="6409695"/>
          <a:ext cx="889000" cy="20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54610</xdr:rowOff>
    </xdr:from>
    <xdr:to>
      <xdr:col>22</xdr:col>
      <xdr:colOff>415925</xdr:colOff>
      <xdr:row>37</xdr:row>
      <xdr:rowOff>156210</xdr:rowOff>
    </xdr:to>
    <xdr:sp macro="" textlink="">
      <xdr:nvSpPr>
        <xdr:cNvPr id="519" name="フローチャート : 判断 518"/>
        <xdr:cNvSpPr/>
      </xdr:nvSpPr>
      <xdr:spPr>
        <a:xfrm>
          <a:off x="15430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1287</xdr:rowOff>
    </xdr:from>
    <xdr:ext cx="534377" cy="259045"/>
    <xdr:sp macro="" textlink="">
      <xdr:nvSpPr>
        <xdr:cNvPr id="520" name="テキスト ボックス 519"/>
        <xdr:cNvSpPr txBox="1"/>
      </xdr:nvSpPr>
      <xdr:spPr>
        <a:xfrm>
          <a:off x="15214111" y="61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14,500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66045</xdr:rowOff>
    </xdr:from>
    <xdr:to>
      <xdr:col>21</xdr:col>
      <xdr:colOff>161925</xdr:colOff>
      <xdr:row>37</xdr:row>
      <xdr:rowOff>95169</xdr:rowOff>
    </xdr:to>
    <xdr:cxnSp macro="">
      <xdr:nvCxnSpPr>
        <xdr:cNvPr id="521" name="直線コネクタ 520"/>
        <xdr:cNvCxnSpPr/>
      </xdr:nvCxnSpPr>
      <xdr:spPr>
        <a:xfrm flipV="1">
          <a:off x="13703300" y="6409695"/>
          <a:ext cx="8890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103759</xdr:rowOff>
    </xdr:from>
    <xdr:to>
      <xdr:col>21</xdr:col>
      <xdr:colOff>212725</xdr:colOff>
      <xdr:row>38</xdr:row>
      <xdr:rowOff>33910</xdr:rowOff>
    </xdr:to>
    <xdr:sp macro="" textlink="">
      <xdr:nvSpPr>
        <xdr:cNvPr id="522" name="フローチャート : 判断 521"/>
        <xdr:cNvSpPr/>
      </xdr:nvSpPr>
      <xdr:spPr>
        <a:xfrm>
          <a:off x="14541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25036</xdr:rowOff>
    </xdr:from>
    <xdr:ext cx="534377" cy="259045"/>
    <xdr:sp macro="" textlink="">
      <xdr:nvSpPr>
        <xdr:cNvPr id="523" name="テキスト ボックス 522"/>
        <xdr:cNvSpPr txBox="1"/>
      </xdr:nvSpPr>
      <xdr:spPr>
        <a:xfrm>
          <a:off x="14325111" y="654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95169</xdr:rowOff>
    </xdr:from>
    <xdr:to>
      <xdr:col>19</xdr:col>
      <xdr:colOff>644525</xdr:colOff>
      <xdr:row>38</xdr:row>
      <xdr:rowOff>81910</xdr:rowOff>
    </xdr:to>
    <xdr:cxnSp macro="">
      <xdr:nvCxnSpPr>
        <xdr:cNvPr id="524" name="直線コネクタ 523"/>
        <xdr:cNvCxnSpPr/>
      </xdr:nvCxnSpPr>
      <xdr:spPr>
        <a:xfrm flipV="1">
          <a:off x="12814300" y="6438819"/>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105633</xdr:rowOff>
    </xdr:from>
    <xdr:to>
      <xdr:col>20</xdr:col>
      <xdr:colOff>9525</xdr:colOff>
      <xdr:row>38</xdr:row>
      <xdr:rowOff>35784</xdr:rowOff>
    </xdr:to>
    <xdr:sp macro="" textlink="">
      <xdr:nvSpPr>
        <xdr:cNvPr id="525" name="フローチャート : 判断 524"/>
        <xdr:cNvSpPr/>
      </xdr:nvSpPr>
      <xdr:spPr>
        <a:xfrm>
          <a:off x="13652500" y="64492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26911</xdr:rowOff>
    </xdr:from>
    <xdr:ext cx="534377" cy="259045"/>
    <xdr:sp macro="" textlink="">
      <xdr:nvSpPr>
        <xdr:cNvPr id="526" name="テキスト ボックス 525"/>
        <xdr:cNvSpPr txBox="1"/>
      </xdr:nvSpPr>
      <xdr:spPr>
        <a:xfrm>
          <a:off x="13436111" y="654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133980</xdr:rowOff>
    </xdr:from>
    <xdr:to>
      <xdr:col>18</xdr:col>
      <xdr:colOff>492125</xdr:colOff>
      <xdr:row>38</xdr:row>
      <xdr:rowOff>64129</xdr:rowOff>
    </xdr:to>
    <xdr:sp macro="" textlink="">
      <xdr:nvSpPr>
        <xdr:cNvPr id="527" name="フローチャート : 判断 526"/>
        <xdr:cNvSpPr/>
      </xdr:nvSpPr>
      <xdr:spPr>
        <a:xfrm>
          <a:off x="12763500" y="647763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80657</xdr:rowOff>
    </xdr:from>
    <xdr:ext cx="534377" cy="259045"/>
    <xdr:sp macro="" textlink="">
      <xdr:nvSpPr>
        <xdr:cNvPr id="528" name="テキスト ボックス 527"/>
        <xdr:cNvSpPr txBox="1"/>
      </xdr:nvSpPr>
      <xdr:spPr>
        <a:xfrm>
          <a:off x="12547111" y="625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95026</xdr:rowOff>
    </xdr:from>
    <xdr:to>
      <xdr:col>23</xdr:col>
      <xdr:colOff>568325</xdr:colOff>
      <xdr:row>38</xdr:row>
      <xdr:rowOff>25177</xdr:rowOff>
    </xdr:to>
    <xdr:sp macro="" textlink="">
      <xdr:nvSpPr>
        <xdr:cNvPr id="534" name="円/楕円 533"/>
        <xdr:cNvSpPr/>
      </xdr:nvSpPr>
      <xdr:spPr>
        <a:xfrm>
          <a:off x="16268700" y="64386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73453</xdr:rowOff>
    </xdr:from>
    <xdr:ext cx="534377" cy="259045"/>
    <xdr:sp macro="" textlink="">
      <xdr:nvSpPr>
        <xdr:cNvPr id="535" name="消防費該当値テキスト"/>
        <xdr:cNvSpPr txBox="1"/>
      </xdr:nvSpPr>
      <xdr:spPr>
        <a:xfrm>
          <a:off x="16370300" y="64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48575</xdr:rowOff>
    </xdr:from>
    <xdr:to>
      <xdr:col>22</xdr:col>
      <xdr:colOff>415925</xdr:colOff>
      <xdr:row>38</xdr:row>
      <xdr:rowOff>150175</xdr:rowOff>
    </xdr:to>
    <xdr:sp macro="" textlink="">
      <xdr:nvSpPr>
        <xdr:cNvPr id="536" name="円/楕円 535"/>
        <xdr:cNvSpPr/>
      </xdr:nvSpPr>
      <xdr:spPr>
        <a:xfrm>
          <a:off x="15430500" y="65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141302</xdr:rowOff>
    </xdr:from>
    <xdr:ext cx="534377" cy="259045"/>
    <xdr:sp macro="" textlink="">
      <xdr:nvSpPr>
        <xdr:cNvPr id="537" name="テキスト ボックス 536"/>
        <xdr:cNvSpPr txBox="1"/>
      </xdr:nvSpPr>
      <xdr:spPr>
        <a:xfrm>
          <a:off x="15214111" y="665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15245</xdr:rowOff>
    </xdr:from>
    <xdr:to>
      <xdr:col>21</xdr:col>
      <xdr:colOff>212725</xdr:colOff>
      <xdr:row>37</xdr:row>
      <xdr:rowOff>116845</xdr:rowOff>
    </xdr:to>
    <xdr:sp macro="" textlink="">
      <xdr:nvSpPr>
        <xdr:cNvPr id="538" name="円/楕円 537"/>
        <xdr:cNvSpPr/>
      </xdr:nvSpPr>
      <xdr:spPr>
        <a:xfrm>
          <a:off x="14541500" y="63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133372</xdr:rowOff>
    </xdr:from>
    <xdr:ext cx="534377" cy="259045"/>
    <xdr:sp macro="" textlink="">
      <xdr:nvSpPr>
        <xdr:cNvPr id="539" name="テキスト ボックス 538"/>
        <xdr:cNvSpPr txBox="1"/>
      </xdr:nvSpPr>
      <xdr:spPr>
        <a:xfrm>
          <a:off x="14325111" y="61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44369</xdr:rowOff>
    </xdr:from>
    <xdr:to>
      <xdr:col>20</xdr:col>
      <xdr:colOff>9525</xdr:colOff>
      <xdr:row>37</xdr:row>
      <xdr:rowOff>145969</xdr:rowOff>
    </xdr:to>
    <xdr:sp macro="" textlink="">
      <xdr:nvSpPr>
        <xdr:cNvPr id="540" name="円/楕円 539"/>
        <xdr:cNvSpPr/>
      </xdr:nvSpPr>
      <xdr:spPr>
        <a:xfrm>
          <a:off x="13652500" y="63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162496</xdr:rowOff>
    </xdr:from>
    <xdr:ext cx="534377" cy="259045"/>
    <xdr:sp macro="" textlink="">
      <xdr:nvSpPr>
        <xdr:cNvPr id="541" name="テキスト ボックス 540"/>
        <xdr:cNvSpPr txBox="1"/>
      </xdr:nvSpPr>
      <xdr:spPr>
        <a:xfrm>
          <a:off x="13436111" y="616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31110</xdr:rowOff>
    </xdr:from>
    <xdr:to>
      <xdr:col>18</xdr:col>
      <xdr:colOff>492125</xdr:colOff>
      <xdr:row>38</xdr:row>
      <xdr:rowOff>132710</xdr:rowOff>
    </xdr:to>
    <xdr:sp macro="" textlink="">
      <xdr:nvSpPr>
        <xdr:cNvPr id="542" name="円/楕円 541"/>
        <xdr:cNvSpPr/>
      </xdr:nvSpPr>
      <xdr:spPr>
        <a:xfrm>
          <a:off x="12763500" y="65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123837</xdr:rowOff>
    </xdr:from>
    <xdr:ext cx="534377" cy="259045"/>
    <xdr:sp macro="" textlink="">
      <xdr:nvSpPr>
        <xdr:cNvPr id="543" name="テキスト ボックス 542"/>
        <xdr:cNvSpPr txBox="1"/>
      </xdr:nvSpPr>
      <xdr:spPr>
        <a:xfrm>
          <a:off x="12547111" y="66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64399</xdr:rowOff>
    </xdr:from>
    <xdr:to>
      <xdr:col>23</xdr:col>
      <xdr:colOff>517525</xdr:colOff>
      <xdr:row>55</xdr:row>
      <xdr:rowOff>170835</xdr:rowOff>
    </xdr:to>
    <xdr:cxnSp macro="">
      <xdr:nvCxnSpPr>
        <xdr:cNvPr id="571" name="直線コネクタ 570"/>
        <xdr:cNvCxnSpPr/>
      </xdr:nvCxnSpPr>
      <xdr:spPr>
        <a:xfrm flipV="1">
          <a:off x="15481300" y="9494149"/>
          <a:ext cx="838200" cy="10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78117</xdr:rowOff>
    </xdr:from>
    <xdr:ext cx="534377" cy="259045"/>
    <xdr:sp macro="" textlink="">
      <xdr:nvSpPr>
        <xdr:cNvPr id="572" name="教育費平均値テキスト"/>
        <xdr:cNvSpPr txBox="1"/>
      </xdr:nvSpPr>
      <xdr:spPr>
        <a:xfrm>
          <a:off x="16370300" y="950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170835</xdr:rowOff>
    </xdr:from>
    <xdr:to>
      <xdr:col>22</xdr:col>
      <xdr:colOff>365125</xdr:colOff>
      <xdr:row>56</xdr:row>
      <xdr:rowOff>47551</xdr:rowOff>
    </xdr:to>
    <xdr:cxnSp macro="">
      <xdr:nvCxnSpPr>
        <xdr:cNvPr id="574" name="直線コネクタ 573"/>
        <xdr:cNvCxnSpPr/>
      </xdr:nvCxnSpPr>
      <xdr:spPr>
        <a:xfrm flipV="1">
          <a:off x="14592300" y="9600585"/>
          <a:ext cx="8890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3770</xdr:rowOff>
    </xdr:from>
    <xdr:to>
      <xdr:col>22</xdr:col>
      <xdr:colOff>415925</xdr:colOff>
      <xdr:row>56</xdr:row>
      <xdr:rowOff>105370</xdr:rowOff>
    </xdr:to>
    <xdr:sp macro="" textlink="">
      <xdr:nvSpPr>
        <xdr:cNvPr id="575" name="フローチャート : 判断 574"/>
        <xdr:cNvSpPr/>
      </xdr:nvSpPr>
      <xdr:spPr>
        <a:xfrm>
          <a:off x="15430500" y="96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96497</xdr:rowOff>
    </xdr:from>
    <xdr:ext cx="534377" cy="259045"/>
    <xdr:sp macro="" textlink="">
      <xdr:nvSpPr>
        <xdr:cNvPr id="576" name="テキスト ボックス 575"/>
        <xdr:cNvSpPr txBox="1"/>
      </xdr:nvSpPr>
      <xdr:spPr>
        <a:xfrm>
          <a:off x="15214111" y="969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47551</xdr:rowOff>
    </xdr:from>
    <xdr:to>
      <xdr:col>21</xdr:col>
      <xdr:colOff>161925</xdr:colOff>
      <xdr:row>57</xdr:row>
      <xdr:rowOff>40305</xdr:rowOff>
    </xdr:to>
    <xdr:cxnSp macro="">
      <xdr:nvCxnSpPr>
        <xdr:cNvPr id="577" name="直線コネクタ 576"/>
        <xdr:cNvCxnSpPr/>
      </xdr:nvCxnSpPr>
      <xdr:spPr>
        <a:xfrm flipV="1">
          <a:off x="13703300" y="9648751"/>
          <a:ext cx="889000" cy="1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6376</xdr:rowOff>
    </xdr:from>
    <xdr:to>
      <xdr:col>21</xdr:col>
      <xdr:colOff>212725</xdr:colOff>
      <xdr:row>56</xdr:row>
      <xdr:rowOff>107976</xdr:rowOff>
    </xdr:to>
    <xdr:sp macro="" textlink="">
      <xdr:nvSpPr>
        <xdr:cNvPr id="578" name="フローチャート : 判断 577"/>
        <xdr:cNvSpPr/>
      </xdr:nvSpPr>
      <xdr:spPr>
        <a:xfrm>
          <a:off x="14541500" y="96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99103</xdr:rowOff>
    </xdr:from>
    <xdr:ext cx="534377" cy="259045"/>
    <xdr:sp macro="" textlink="">
      <xdr:nvSpPr>
        <xdr:cNvPr id="579" name="テキスト ボックス 578"/>
        <xdr:cNvSpPr txBox="1"/>
      </xdr:nvSpPr>
      <xdr:spPr>
        <a:xfrm>
          <a:off x="14325111" y="97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22337</xdr:rowOff>
    </xdr:from>
    <xdr:to>
      <xdr:col>19</xdr:col>
      <xdr:colOff>644525</xdr:colOff>
      <xdr:row>57</xdr:row>
      <xdr:rowOff>40305</xdr:rowOff>
    </xdr:to>
    <xdr:cxnSp macro="">
      <xdr:nvCxnSpPr>
        <xdr:cNvPr id="580" name="直線コネクタ 579"/>
        <xdr:cNvCxnSpPr/>
      </xdr:nvCxnSpPr>
      <xdr:spPr>
        <a:xfrm>
          <a:off x="12814300" y="9794987"/>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114457</xdr:rowOff>
    </xdr:from>
    <xdr:to>
      <xdr:col>20</xdr:col>
      <xdr:colOff>9525</xdr:colOff>
      <xdr:row>56</xdr:row>
      <xdr:rowOff>44607</xdr:rowOff>
    </xdr:to>
    <xdr:sp macro="" textlink="">
      <xdr:nvSpPr>
        <xdr:cNvPr id="581" name="フローチャート : 判断 580"/>
        <xdr:cNvSpPr/>
      </xdr:nvSpPr>
      <xdr:spPr>
        <a:xfrm>
          <a:off x="13652500" y="954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61134</xdr:rowOff>
    </xdr:from>
    <xdr:ext cx="534377" cy="259045"/>
    <xdr:sp macro="" textlink="">
      <xdr:nvSpPr>
        <xdr:cNvPr id="582" name="テキスト ボックス 581"/>
        <xdr:cNvSpPr txBox="1"/>
      </xdr:nvSpPr>
      <xdr:spPr>
        <a:xfrm>
          <a:off x="13436111" y="93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41,382</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170396</xdr:rowOff>
    </xdr:from>
    <xdr:to>
      <xdr:col>18</xdr:col>
      <xdr:colOff>492125</xdr:colOff>
      <xdr:row>56</xdr:row>
      <xdr:rowOff>100546</xdr:rowOff>
    </xdr:to>
    <xdr:sp macro="" textlink="">
      <xdr:nvSpPr>
        <xdr:cNvPr id="583" name="フローチャート : 判断 582"/>
        <xdr:cNvSpPr/>
      </xdr:nvSpPr>
      <xdr:spPr>
        <a:xfrm>
          <a:off x="12763500" y="960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117073</xdr:rowOff>
    </xdr:from>
    <xdr:ext cx="534377" cy="259045"/>
    <xdr:sp macro="" textlink="">
      <xdr:nvSpPr>
        <xdr:cNvPr id="584" name="テキスト ボックス 583"/>
        <xdr:cNvSpPr txBox="1"/>
      </xdr:nvSpPr>
      <xdr:spPr>
        <a:xfrm>
          <a:off x="12547111" y="937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13599</xdr:rowOff>
    </xdr:from>
    <xdr:to>
      <xdr:col>23</xdr:col>
      <xdr:colOff>568325</xdr:colOff>
      <xdr:row>55</xdr:row>
      <xdr:rowOff>115199</xdr:rowOff>
    </xdr:to>
    <xdr:sp macro="" textlink="">
      <xdr:nvSpPr>
        <xdr:cNvPr id="590" name="円/楕円 589"/>
        <xdr:cNvSpPr/>
      </xdr:nvSpPr>
      <xdr:spPr>
        <a:xfrm>
          <a:off x="16268700" y="944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36476</xdr:rowOff>
    </xdr:from>
    <xdr:ext cx="534377" cy="259045"/>
    <xdr:sp macro="" textlink="">
      <xdr:nvSpPr>
        <xdr:cNvPr id="591" name="教育費該当値テキスト"/>
        <xdr:cNvSpPr txBox="1"/>
      </xdr:nvSpPr>
      <xdr:spPr>
        <a:xfrm>
          <a:off x="16370300" y="929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45,794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120035</xdr:rowOff>
    </xdr:from>
    <xdr:to>
      <xdr:col>22</xdr:col>
      <xdr:colOff>415925</xdr:colOff>
      <xdr:row>56</xdr:row>
      <xdr:rowOff>50185</xdr:rowOff>
    </xdr:to>
    <xdr:sp macro="" textlink="">
      <xdr:nvSpPr>
        <xdr:cNvPr id="592" name="円/楕円 591"/>
        <xdr:cNvSpPr/>
      </xdr:nvSpPr>
      <xdr:spPr>
        <a:xfrm>
          <a:off x="15430500" y="954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66712</xdr:rowOff>
    </xdr:from>
    <xdr:ext cx="534377" cy="259045"/>
    <xdr:sp macro="" textlink="">
      <xdr:nvSpPr>
        <xdr:cNvPr id="593" name="テキスト ボックス 592"/>
        <xdr:cNvSpPr txBox="1"/>
      </xdr:nvSpPr>
      <xdr:spPr>
        <a:xfrm>
          <a:off x="15214111" y="932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168201</xdr:rowOff>
    </xdr:from>
    <xdr:to>
      <xdr:col>21</xdr:col>
      <xdr:colOff>212725</xdr:colOff>
      <xdr:row>56</xdr:row>
      <xdr:rowOff>98351</xdr:rowOff>
    </xdr:to>
    <xdr:sp macro="" textlink="">
      <xdr:nvSpPr>
        <xdr:cNvPr id="594" name="円/楕円 593"/>
        <xdr:cNvSpPr/>
      </xdr:nvSpPr>
      <xdr:spPr>
        <a:xfrm>
          <a:off x="14541500" y="95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114878</xdr:rowOff>
    </xdr:from>
    <xdr:ext cx="534377" cy="259045"/>
    <xdr:sp macro="" textlink="">
      <xdr:nvSpPr>
        <xdr:cNvPr id="595" name="テキスト ボックス 594"/>
        <xdr:cNvSpPr txBox="1"/>
      </xdr:nvSpPr>
      <xdr:spPr>
        <a:xfrm>
          <a:off x="14325111" y="937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160955</xdr:rowOff>
    </xdr:from>
    <xdr:to>
      <xdr:col>20</xdr:col>
      <xdr:colOff>9525</xdr:colOff>
      <xdr:row>57</xdr:row>
      <xdr:rowOff>91105</xdr:rowOff>
    </xdr:to>
    <xdr:sp macro="" textlink="">
      <xdr:nvSpPr>
        <xdr:cNvPr id="596" name="円/楕円 595"/>
        <xdr:cNvSpPr/>
      </xdr:nvSpPr>
      <xdr:spPr>
        <a:xfrm>
          <a:off x="13652500" y="97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82232</xdr:rowOff>
    </xdr:from>
    <xdr:ext cx="534377" cy="259045"/>
    <xdr:sp macro="" textlink="">
      <xdr:nvSpPr>
        <xdr:cNvPr id="597" name="テキスト ボックス 596"/>
        <xdr:cNvSpPr txBox="1"/>
      </xdr:nvSpPr>
      <xdr:spPr>
        <a:xfrm>
          <a:off x="13436111" y="985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142987</xdr:rowOff>
    </xdr:from>
    <xdr:to>
      <xdr:col>18</xdr:col>
      <xdr:colOff>492125</xdr:colOff>
      <xdr:row>57</xdr:row>
      <xdr:rowOff>73137</xdr:rowOff>
    </xdr:to>
    <xdr:sp macro="" textlink="">
      <xdr:nvSpPr>
        <xdr:cNvPr id="598" name="円/楕円 597"/>
        <xdr:cNvSpPr/>
      </xdr:nvSpPr>
      <xdr:spPr>
        <a:xfrm>
          <a:off x="12763500" y="9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64264</xdr:rowOff>
    </xdr:from>
    <xdr:ext cx="534377" cy="259045"/>
    <xdr:sp macro="" textlink="">
      <xdr:nvSpPr>
        <xdr:cNvPr id="599" name="テキスト ボックス 598"/>
        <xdr:cNvSpPr txBox="1"/>
      </xdr:nvSpPr>
      <xdr:spPr>
        <a:xfrm>
          <a:off x="12547111" y="983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138176</xdr:rowOff>
    </xdr:from>
    <xdr:to>
      <xdr:col>23</xdr:col>
      <xdr:colOff>517525</xdr:colOff>
      <xdr:row>79</xdr:row>
      <xdr:rowOff>44450</xdr:rowOff>
    </xdr:to>
    <xdr:cxnSp macro="">
      <xdr:nvCxnSpPr>
        <xdr:cNvPr id="628" name="直線コネクタ 627"/>
        <xdr:cNvCxnSpPr/>
      </xdr:nvCxnSpPr>
      <xdr:spPr>
        <a:xfrm>
          <a:off x="15481300" y="135112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9"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138176</xdr:rowOff>
    </xdr:from>
    <xdr:to>
      <xdr:col>22</xdr:col>
      <xdr:colOff>365125</xdr:colOff>
      <xdr:row>79</xdr:row>
      <xdr:rowOff>19114</xdr:rowOff>
    </xdr:to>
    <xdr:cxnSp macro="">
      <xdr:nvCxnSpPr>
        <xdr:cNvPr id="631" name="直線コネクタ 630"/>
        <xdr:cNvCxnSpPr/>
      </xdr:nvCxnSpPr>
      <xdr:spPr>
        <a:xfrm flipV="1">
          <a:off x="14592300" y="13511276"/>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94044</xdr:rowOff>
    </xdr:from>
    <xdr:to>
      <xdr:col>22</xdr:col>
      <xdr:colOff>415925</xdr:colOff>
      <xdr:row>79</xdr:row>
      <xdr:rowOff>24194</xdr:rowOff>
    </xdr:to>
    <xdr:sp macro="" textlink="">
      <xdr:nvSpPr>
        <xdr:cNvPr id="632" name="フローチャート : 判断 631"/>
        <xdr:cNvSpPr/>
      </xdr:nvSpPr>
      <xdr:spPr>
        <a:xfrm>
          <a:off x="15430500" y="1346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15321</xdr:rowOff>
    </xdr:from>
    <xdr:ext cx="378565" cy="259045"/>
    <xdr:sp macro="" textlink="">
      <xdr:nvSpPr>
        <xdr:cNvPr id="633" name="テキスト ボックス 632"/>
        <xdr:cNvSpPr txBox="1"/>
      </xdr:nvSpPr>
      <xdr:spPr>
        <a:xfrm>
          <a:off x="15292017" y="13559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138937</xdr:rowOff>
    </xdr:from>
    <xdr:to>
      <xdr:col>21</xdr:col>
      <xdr:colOff>161925</xdr:colOff>
      <xdr:row>79</xdr:row>
      <xdr:rowOff>19114</xdr:rowOff>
    </xdr:to>
    <xdr:cxnSp macro="">
      <xdr:nvCxnSpPr>
        <xdr:cNvPr id="634" name="直線コネクタ 633"/>
        <xdr:cNvCxnSpPr/>
      </xdr:nvCxnSpPr>
      <xdr:spPr>
        <a:xfrm>
          <a:off x="13703300" y="13512037"/>
          <a:ext cx="889000" cy="5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104139</xdr:rowOff>
    </xdr:from>
    <xdr:to>
      <xdr:col>21</xdr:col>
      <xdr:colOff>212725</xdr:colOff>
      <xdr:row>79</xdr:row>
      <xdr:rowOff>34289</xdr:rowOff>
    </xdr:to>
    <xdr:sp macro="" textlink="">
      <xdr:nvSpPr>
        <xdr:cNvPr id="635" name="フローチャート : 判断 634"/>
        <xdr:cNvSpPr/>
      </xdr:nvSpPr>
      <xdr:spPr>
        <a:xfrm>
          <a:off x="14541500" y="1347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50816</xdr:rowOff>
    </xdr:from>
    <xdr:ext cx="378565" cy="259045"/>
    <xdr:sp macro="" textlink="">
      <xdr:nvSpPr>
        <xdr:cNvPr id="636" name="テキスト ボックス 635"/>
        <xdr:cNvSpPr txBox="1"/>
      </xdr:nvSpPr>
      <xdr:spPr>
        <a:xfrm>
          <a:off x="14403017" y="13252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138937</xdr:rowOff>
    </xdr:from>
    <xdr:to>
      <xdr:col>19</xdr:col>
      <xdr:colOff>644525</xdr:colOff>
      <xdr:row>78</xdr:row>
      <xdr:rowOff>139319</xdr:rowOff>
    </xdr:to>
    <xdr:cxnSp macro="">
      <xdr:nvCxnSpPr>
        <xdr:cNvPr id="637" name="直線コネクタ 636"/>
        <xdr:cNvCxnSpPr/>
      </xdr:nvCxnSpPr>
      <xdr:spPr>
        <a:xfrm flipV="1">
          <a:off x="12814300" y="13512037"/>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42227</xdr:rowOff>
    </xdr:from>
    <xdr:to>
      <xdr:col>20</xdr:col>
      <xdr:colOff>9525</xdr:colOff>
      <xdr:row>78</xdr:row>
      <xdr:rowOff>143827</xdr:rowOff>
    </xdr:to>
    <xdr:sp macro="" textlink="">
      <xdr:nvSpPr>
        <xdr:cNvPr id="638" name="フローチャート : 判断 637"/>
        <xdr:cNvSpPr/>
      </xdr:nvSpPr>
      <xdr:spPr>
        <a:xfrm>
          <a:off x="13652500" y="1341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76</xdr:row>
      <xdr:rowOff>160354</xdr:rowOff>
    </xdr:from>
    <xdr:ext cx="378565" cy="259045"/>
    <xdr:sp macro="" textlink="">
      <xdr:nvSpPr>
        <xdr:cNvPr id="639" name="テキスト ボックス 638"/>
        <xdr:cNvSpPr txBox="1"/>
      </xdr:nvSpPr>
      <xdr:spPr>
        <a:xfrm>
          <a:off x="13514017" y="131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0" name="フローチャート : 判断 639"/>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76</xdr:row>
      <xdr:rowOff>140733</xdr:rowOff>
    </xdr:from>
    <xdr:ext cx="378565" cy="259045"/>
    <xdr:sp macro="" textlink="">
      <xdr:nvSpPr>
        <xdr:cNvPr id="641" name="テキスト ボックス 640"/>
        <xdr:cNvSpPr txBox="1"/>
      </xdr:nvSpPr>
      <xdr:spPr>
        <a:xfrm>
          <a:off x="12625017" y="13170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7" name="円/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87376</xdr:rowOff>
    </xdr:from>
    <xdr:to>
      <xdr:col>22</xdr:col>
      <xdr:colOff>415925</xdr:colOff>
      <xdr:row>79</xdr:row>
      <xdr:rowOff>17526</xdr:rowOff>
    </xdr:to>
    <xdr:sp macro="" textlink="">
      <xdr:nvSpPr>
        <xdr:cNvPr id="649" name="円/楕円 648"/>
        <xdr:cNvSpPr/>
      </xdr:nvSpPr>
      <xdr:spPr>
        <a:xfrm>
          <a:off x="15430500" y="134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34053</xdr:rowOff>
    </xdr:from>
    <xdr:ext cx="378565" cy="259045"/>
    <xdr:sp macro="" textlink="">
      <xdr:nvSpPr>
        <xdr:cNvPr id="650" name="テキスト ボックス 649"/>
        <xdr:cNvSpPr txBox="1"/>
      </xdr:nvSpPr>
      <xdr:spPr>
        <a:xfrm>
          <a:off x="15292017" y="1323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139764</xdr:rowOff>
    </xdr:from>
    <xdr:to>
      <xdr:col>21</xdr:col>
      <xdr:colOff>212725</xdr:colOff>
      <xdr:row>79</xdr:row>
      <xdr:rowOff>69914</xdr:rowOff>
    </xdr:to>
    <xdr:sp macro="" textlink="">
      <xdr:nvSpPr>
        <xdr:cNvPr id="651" name="円/楕円 650"/>
        <xdr:cNvSpPr/>
      </xdr:nvSpPr>
      <xdr:spPr>
        <a:xfrm>
          <a:off x="14541500" y="1351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61041</xdr:rowOff>
    </xdr:from>
    <xdr:ext cx="378565" cy="259045"/>
    <xdr:sp macro="" textlink="">
      <xdr:nvSpPr>
        <xdr:cNvPr id="652" name="テキスト ボックス 651"/>
        <xdr:cNvSpPr txBox="1"/>
      </xdr:nvSpPr>
      <xdr:spPr>
        <a:xfrm>
          <a:off x="14403017" y="13605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88137</xdr:rowOff>
    </xdr:from>
    <xdr:to>
      <xdr:col>20</xdr:col>
      <xdr:colOff>9525</xdr:colOff>
      <xdr:row>79</xdr:row>
      <xdr:rowOff>18287</xdr:rowOff>
    </xdr:to>
    <xdr:sp macro="" textlink="">
      <xdr:nvSpPr>
        <xdr:cNvPr id="653" name="円/楕円 652"/>
        <xdr:cNvSpPr/>
      </xdr:nvSpPr>
      <xdr:spPr>
        <a:xfrm>
          <a:off x="13652500" y="134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9414</xdr:rowOff>
    </xdr:from>
    <xdr:ext cx="378565" cy="259045"/>
    <xdr:sp macro="" textlink="">
      <xdr:nvSpPr>
        <xdr:cNvPr id="654" name="テキスト ボックス 653"/>
        <xdr:cNvSpPr txBox="1"/>
      </xdr:nvSpPr>
      <xdr:spPr>
        <a:xfrm>
          <a:off x="13514017" y="1355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88519</xdr:rowOff>
    </xdr:from>
    <xdr:to>
      <xdr:col>18</xdr:col>
      <xdr:colOff>492125</xdr:colOff>
      <xdr:row>79</xdr:row>
      <xdr:rowOff>18669</xdr:rowOff>
    </xdr:to>
    <xdr:sp macro="" textlink="">
      <xdr:nvSpPr>
        <xdr:cNvPr id="655" name="円/楕円 654"/>
        <xdr:cNvSpPr/>
      </xdr:nvSpPr>
      <xdr:spPr>
        <a:xfrm>
          <a:off x="12763500" y="134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9796</xdr:rowOff>
    </xdr:from>
    <xdr:ext cx="378565" cy="259045"/>
    <xdr:sp macro="" textlink="">
      <xdr:nvSpPr>
        <xdr:cNvPr id="656" name="テキスト ボックス 655"/>
        <xdr:cNvSpPr txBox="1"/>
      </xdr:nvSpPr>
      <xdr:spPr>
        <a:xfrm>
          <a:off x="12625017" y="13554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128302</xdr:rowOff>
    </xdr:from>
    <xdr:to>
      <xdr:col>23</xdr:col>
      <xdr:colOff>517525</xdr:colOff>
      <xdr:row>97</xdr:row>
      <xdr:rowOff>34609</xdr:rowOff>
    </xdr:to>
    <xdr:cxnSp macro="">
      <xdr:nvCxnSpPr>
        <xdr:cNvPr id="687" name="直線コネクタ 686"/>
        <xdr:cNvCxnSpPr/>
      </xdr:nvCxnSpPr>
      <xdr:spPr>
        <a:xfrm>
          <a:off x="15481300" y="16587502"/>
          <a:ext cx="838200" cy="7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55770</xdr:rowOff>
    </xdr:from>
    <xdr:ext cx="534377" cy="259045"/>
    <xdr:sp macro="" textlink="">
      <xdr:nvSpPr>
        <xdr:cNvPr id="688" name="公債費平均値テキスト"/>
        <xdr:cNvSpPr txBox="1"/>
      </xdr:nvSpPr>
      <xdr:spPr>
        <a:xfrm>
          <a:off x="16370300" y="1634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167670</xdr:rowOff>
    </xdr:from>
    <xdr:to>
      <xdr:col>22</xdr:col>
      <xdr:colOff>365125</xdr:colOff>
      <xdr:row>96</xdr:row>
      <xdr:rowOff>128302</xdr:rowOff>
    </xdr:to>
    <xdr:cxnSp macro="">
      <xdr:nvCxnSpPr>
        <xdr:cNvPr id="690" name="直線コネクタ 689"/>
        <xdr:cNvCxnSpPr/>
      </xdr:nvCxnSpPr>
      <xdr:spPr>
        <a:xfrm>
          <a:off x="14592300" y="16455420"/>
          <a:ext cx="889000" cy="13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32272</xdr:rowOff>
    </xdr:from>
    <xdr:to>
      <xdr:col>22</xdr:col>
      <xdr:colOff>415925</xdr:colOff>
      <xdr:row>96</xdr:row>
      <xdr:rowOff>133872</xdr:rowOff>
    </xdr:to>
    <xdr:sp macro="" textlink="">
      <xdr:nvSpPr>
        <xdr:cNvPr id="691" name="フローチャート : 判断 690"/>
        <xdr:cNvSpPr/>
      </xdr:nvSpPr>
      <xdr:spPr>
        <a:xfrm>
          <a:off x="15430500" y="1649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150399</xdr:rowOff>
    </xdr:from>
    <xdr:ext cx="534377" cy="259045"/>
    <xdr:sp macro="" textlink="">
      <xdr:nvSpPr>
        <xdr:cNvPr id="692" name="テキスト ボックス 691"/>
        <xdr:cNvSpPr txBox="1"/>
      </xdr:nvSpPr>
      <xdr:spPr>
        <a:xfrm>
          <a:off x="15214111" y="1626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98340</xdr:rowOff>
    </xdr:from>
    <xdr:to>
      <xdr:col>21</xdr:col>
      <xdr:colOff>161925</xdr:colOff>
      <xdr:row>95</xdr:row>
      <xdr:rowOff>167670</xdr:rowOff>
    </xdr:to>
    <xdr:cxnSp macro="">
      <xdr:nvCxnSpPr>
        <xdr:cNvPr id="693" name="直線コネクタ 692"/>
        <xdr:cNvCxnSpPr/>
      </xdr:nvCxnSpPr>
      <xdr:spPr>
        <a:xfrm>
          <a:off x="13703300" y="16386090"/>
          <a:ext cx="889000" cy="6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21104</xdr:rowOff>
    </xdr:from>
    <xdr:to>
      <xdr:col>21</xdr:col>
      <xdr:colOff>212725</xdr:colOff>
      <xdr:row>96</xdr:row>
      <xdr:rowOff>122704</xdr:rowOff>
    </xdr:to>
    <xdr:sp macro="" textlink="">
      <xdr:nvSpPr>
        <xdr:cNvPr id="694" name="フローチャート : 判断 693"/>
        <xdr:cNvSpPr/>
      </xdr:nvSpPr>
      <xdr:spPr>
        <a:xfrm>
          <a:off x="14541500" y="1648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113831</xdr:rowOff>
    </xdr:from>
    <xdr:ext cx="534377" cy="259045"/>
    <xdr:sp macro="" textlink="">
      <xdr:nvSpPr>
        <xdr:cNvPr id="695" name="テキスト ボックス 694"/>
        <xdr:cNvSpPr txBox="1"/>
      </xdr:nvSpPr>
      <xdr:spPr>
        <a:xfrm>
          <a:off x="14325111" y="16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98340</xdr:rowOff>
    </xdr:from>
    <xdr:to>
      <xdr:col>19</xdr:col>
      <xdr:colOff>644525</xdr:colOff>
      <xdr:row>95</xdr:row>
      <xdr:rowOff>132941</xdr:rowOff>
    </xdr:to>
    <xdr:cxnSp macro="">
      <xdr:nvCxnSpPr>
        <xdr:cNvPr id="696" name="直線コネクタ 695"/>
        <xdr:cNvCxnSpPr/>
      </xdr:nvCxnSpPr>
      <xdr:spPr>
        <a:xfrm flipV="1">
          <a:off x="12814300" y="16386090"/>
          <a:ext cx="889000" cy="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3828</xdr:rowOff>
    </xdr:from>
    <xdr:to>
      <xdr:col>20</xdr:col>
      <xdr:colOff>9525</xdr:colOff>
      <xdr:row>96</xdr:row>
      <xdr:rowOff>105428</xdr:rowOff>
    </xdr:to>
    <xdr:sp macro="" textlink="">
      <xdr:nvSpPr>
        <xdr:cNvPr id="697" name="フローチャート : 判断 696"/>
        <xdr:cNvSpPr/>
      </xdr:nvSpPr>
      <xdr:spPr>
        <a:xfrm>
          <a:off x="13652500" y="1646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96555</xdr:rowOff>
    </xdr:from>
    <xdr:ext cx="534377" cy="259045"/>
    <xdr:sp macro="" textlink="">
      <xdr:nvSpPr>
        <xdr:cNvPr id="698" name="テキスト ボックス 697"/>
        <xdr:cNvSpPr txBox="1"/>
      </xdr:nvSpPr>
      <xdr:spPr>
        <a:xfrm>
          <a:off x="13436111" y="1655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165954</xdr:rowOff>
    </xdr:from>
    <xdr:to>
      <xdr:col>18</xdr:col>
      <xdr:colOff>492125</xdr:colOff>
      <xdr:row>96</xdr:row>
      <xdr:rowOff>96104</xdr:rowOff>
    </xdr:to>
    <xdr:sp macro="" textlink="">
      <xdr:nvSpPr>
        <xdr:cNvPr id="699" name="フローチャート : 判断 698"/>
        <xdr:cNvSpPr/>
      </xdr:nvSpPr>
      <xdr:spPr>
        <a:xfrm>
          <a:off x="12763500" y="1645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87231</xdr:rowOff>
    </xdr:from>
    <xdr:ext cx="534377" cy="259045"/>
    <xdr:sp macro="" textlink="">
      <xdr:nvSpPr>
        <xdr:cNvPr id="700" name="テキスト ボックス 699"/>
        <xdr:cNvSpPr txBox="1"/>
      </xdr:nvSpPr>
      <xdr:spPr>
        <a:xfrm>
          <a:off x="12547111" y="165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34,781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155259</xdr:rowOff>
    </xdr:from>
    <xdr:to>
      <xdr:col>23</xdr:col>
      <xdr:colOff>568325</xdr:colOff>
      <xdr:row>97</xdr:row>
      <xdr:rowOff>85409</xdr:rowOff>
    </xdr:to>
    <xdr:sp macro="" textlink="">
      <xdr:nvSpPr>
        <xdr:cNvPr id="706" name="円/楕円 705"/>
        <xdr:cNvSpPr/>
      </xdr:nvSpPr>
      <xdr:spPr>
        <a:xfrm>
          <a:off x="16268700" y="1661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133686</xdr:rowOff>
    </xdr:from>
    <xdr:ext cx="534377" cy="259045"/>
    <xdr:sp macro="" textlink="">
      <xdr:nvSpPr>
        <xdr:cNvPr id="707" name="公債費該当値テキスト"/>
        <xdr:cNvSpPr txBox="1"/>
      </xdr:nvSpPr>
      <xdr:spPr>
        <a:xfrm>
          <a:off x="16370300" y="165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24,936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77502</xdr:rowOff>
    </xdr:from>
    <xdr:to>
      <xdr:col>22</xdr:col>
      <xdr:colOff>415925</xdr:colOff>
      <xdr:row>97</xdr:row>
      <xdr:rowOff>7652</xdr:rowOff>
    </xdr:to>
    <xdr:sp macro="" textlink="">
      <xdr:nvSpPr>
        <xdr:cNvPr id="708" name="円/楕円 707"/>
        <xdr:cNvSpPr/>
      </xdr:nvSpPr>
      <xdr:spPr>
        <a:xfrm>
          <a:off x="15430500" y="165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170229</xdr:rowOff>
    </xdr:from>
    <xdr:ext cx="534377" cy="259045"/>
    <xdr:sp macro="" textlink="">
      <xdr:nvSpPr>
        <xdr:cNvPr id="709" name="テキスト ボックス 708"/>
        <xdr:cNvSpPr txBox="1"/>
      </xdr:nvSpPr>
      <xdr:spPr>
        <a:xfrm>
          <a:off x="15214111" y="166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116870</xdr:rowOff>
    </xdr:from>
    <xdr:to>
      <xdr:col>21</xdr:col>
      <xdr:colOff>212725</xdr:colOff>
      <xdr:row>96</xdr:row>
      <xdr:rowOff>47020</xdr:rowOff>
    </xdr:to>
    <xdr:sp macro="" textlink="">
      <xdr:nvSpPr>
        <xdr:cNvPr id="710" name="円/楕円 709"/>
        <xdr:cNvSpPr/>
      </xdr:nvSpPr>
      <xdr:spPr>
        <a:xfrm>
          <a:off x="14541500" y="1640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63547</xdr:rowOff>
    </xdr:from>
    <xdr:ext cx="534377" cy="259045"/>
    <xdr:sp macro="" textlink="">
      <xdr:nvSpPr>
        <xdr:cNvPr id="711" name="テキスト ボックス 710"/>
        <xdr:cNvSpPr txBox="1"/>
      </xdr:nvSpPr>
      <xdr:spPr>
        <a:xfrm>
          <a:off x="14325111" y="1617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47540</xdr:rowOff>
    </xdr:from>
    <xdr:to>
      <xdr:col>20</xdr:col>
      <xdr:colOff>9525</xdr:colOff>
      <xdr:row>95</xdr:row>
      <xdr:rowOff>149140</xdr:rowOff>
    </xdr:to>
    <xdr:sp macro="" textlink="">
      <xdr:nvSpPr>
        <xdr:cNvPr id="712" name="円/楕円 711"/>
        <xdr:cNvSpPr/>
      </xdr:nvSpPr>
      <xdr:spPr>
        <a:xfrm>
          <a:off x="13652500" y="1633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165667</xdr:rowOff>
    </xdr:from>
    <xdr:ext cx="534377" cy="259045"/>
    <xdr:sp macro="" textlink="">
      <xdr:nvSpPr>
        <xdr:cNvPr id="713" name="テキスト ボックス 712"/>
        <xdr:cNvSpPr txBox="1"/>
      </xdr:nvSpPr>
      <xdr:spPr>
        <a:xfrm>
          <a:off x="13436111" y="161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82141</xdr:rowOff>
    </xdr:from>
    <xdr:to>
      <xdr:col>18</xdr:col>
      <xdr:colOff>492125</xdr:colOff>
      <xdr:row>96</xdr:row>
      <xdr:rowOff>12291</xdr:rowOff>
    </xdr:to>
    <xdr:sp macro="" textlink="">
      <xdr:nvSpPr>
        <xdr:cNvPr id="714" name="円/楕円 713"/>
        <xdr:cNvSpPr/>
      </xdr:nvSpPr>
      <xdr:spPr>
        <a:xfrm>
          <a:off x="12763500" y="163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28818</xdr:rowOff>
    </xdr:from>
    <xdr:ext cx="534377" cy="259045"/>
    <xdr:sp macro="" textlink="">
      <xdr:nvSpPr>
        <xdr:cNvPr id="715" name="テキスト ボックス 714"/>
        <xdr:cNvSpPr txBox="1"/>
      </xdr:nvSpPr>
      <xdr:spPr>
        <a:xfrm>
          <a:off x="12547111" y="1614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143193</xdr:rowOff>
    </xdr:from>
    <xdr:to>
      <xdr:col>31</xdr:col>
      <xdr:colOff>85725</xdr:colOff>
      <xdr:row>39</xdr:row>
      <xdr:rowOff>73343</xdr:rowOff>
    </xdr:to>
    <xdr:sp macro="" textlink="">
      <xdr:nvSpPr>
        <xdr:cNvPr id="748" name="フローチャート : 判断 747"/>
        <xdr:cNvSpPr/>
      </xdr:nvSpPr>
      <xdr:spPr>
        <a:xfrm>
          <a:off x="21272500" y="6658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89869</xdr:rowOff>
    </xdr:from>
    <xdr:ext cx="378565" cy="259045"/>
    <xdr:sp macro="" textlink="">
      <xdr:nvSpPr>
        <xdr:cNvPr id="749" name="テキスト ボックス 748"/>
        <xdr:cNvSpPr txBox="1"/>
      </xdr:nvSpPr>
      <xdr:spPr>
        <a:xfrm>
          <a:off x="21134017" y="643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52895</xdr:rowOff>
    </xdr:from>
    <xdr:to>
      <xdr:col>29</xdr:col>
      <xdr:colOff>568325</xdr:colOff>
      <xdr:row>38</xdr:row>
      <xdr:rowOff>154495</xdr:rowOff>
    </xdr:to>
    <xdr:sp macro="" textlink="">
      <xdr:nvSpPr>
        <xdr:cNvPr id="751" name="フローチャート : 判断 750"/>
        <xdr:cNvSpPr/>
      </xdr:nvSpPr>
      <xdr:spPr>
        <a:xfrm>
          <a:off x="20383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171023</xdr:rowOff>
    </xdr:from>
    <xdr:ext cx="378565" cy="259045"/>
    <xdr:sp macro="" textlink="">
      <xdr:nvSpPr>
        <xdr:cNvPr id="752" name="テキスト ボックス 751"/>
        <xdr:cNvSpPr txBox="1"/>
      </xdr:nvSpPr>
      <xdr:spPr>
        <a:xfrm>
          <a:off x="20245017" y="6343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160528</xdr:rowOff>
    </xdr:from>
    <xdr:to>
      <xdr:col>28</xdr:col>
      <xdr:colOff>365125</xdr:colOff>
      <xdr:row>37</xdr:row>
      <xdr:rowOff>90678</xdr:rowOff>
    </xdr:to>
    <xdr:sp macro="" textlink="">
      <xdr:nvSpPr>
        <xdr:cNvPr id="754" name="フローチャート : 判断 753"/>
        <xdr:cNvSpPr/>
      </xdr:nvSpPr>
      <xdr:spPr>
        <a:xfrm>
          <a:off x="19494500" y="63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107205</xdr:rowOff>
    </xdr:from>
    <xdr:ext cx="469744" cy="259045"/>
    <xdr:sp macro="" textlink="">
      <xdr:nvSpPr>
        <xdr:cNvPr id="755" name="テキスト ボックス 754"/>
        <xdr:cNvSpPr txBox="1"/>
      </xdr:nvSpPr>
      <xdr:spPr>
        <a:xfrm>
          <a:off x="19310427" y="610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155004</xdr:rowOff>
    </xdr:from>
    <xdr:to>
      <xdr:col>27</xdr:col>
      <xdr:colOff>161925</xdr:colOff>
      <xdr:row>39</xdr:row>
      <xdr:rowOff>85154</xdr:rowOff>
    </xdr:to>
    <xdr:sp macro="" textlink="">
      <xdr:nvSpPr>
        <xdr:cNvPr id="756" name="フローチャート : 判断 755"/>
        <xdr:cNvSpPr/>
      </xdr:nvSpPr>
      <xdr:spPr>
        <a:xfrm>
          <a:off x="18605500" y="66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101680</xdr:rowOff>
    </xdr:from>
    <xdr:ext cx="313932" cy="259045"/>
    <xdr:sp macro="" textlink="">
      <xdr:nvSpPr>
        <xdr:cNvPr id="757" name="テキスト ボックス 756"/>
        <xdr:cNvSpPr txBox="1"/>
      </xdr:nvSpPr>
      <xdr:spPr>
        <a:xfrm>
          <a:off x="18499333" y="6445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教育費を除くと、概ね住民一人当たりのコストは類似団体平均を下回っている。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教育費で類似団体平均を上回って要因としては、こども園や小中一貫校建設等に伴う幼稚園・小学校・中学校におけるハード面での整備事業費が増加したことや、子育て世代に対する環境整備にも重点を置いていることから市内に公立９幼稚園設置していること等が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平成</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年度は、歳入においては、市税で特別土地保有税が減少した一方、地方消費税交付金が増収となり、また各学校・幼稚園等の整備に係る国庫補助金や繰越金、繰入金等が増となったことなどにより、</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13.4</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億円の増収となった。歳出では、昨年度に引き続き公債費は減になったが、依然として社会保障関係費は増え、また庁舎耐震工事や各学校・幼稚園等の整備工事、道路橋梁の維持・新設改良経費などが増加し、</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26.9</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億円の増となり、これらにより、翌年度繰越額を差し引いた実質的な黒字額は</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9.2</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億円となり、実質収支比率の黒字の比率は減少するとともに、実質単年度収支はマイナスとなった。</a:t>
          </a: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年度は、平成</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年度と比較して一般会計の黒字額が減少したことから、黒字の比率が減少した。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国民健康保険特別会計は、前年度と比較して、歳入で国民健康保険税や国庫支出金等が減収となったものの、歳出において、保険給付費や前期高齢者納付金等が減額となったことにより、実質収支が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介護保険特別会計は、前年度と比較して、歳出で保険給付費が増額となったものの、歳入において、介護保険料や国庫支出金等が増収となったことにより、実質収支が黒字となった。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その他の特別会計においても、実質収支が黒字あるいは収支均衡となったことから、平成</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年度も算定結果は黒字となっている。</a:t>
          </a: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38726921</v>
      </c>
      <c r="BO4" s="409"/>
      <c r="BP4" s="409"/>
      <c r="BQ4" s="409"/>
      <c r="BR4" s="409"/>
      <c r="BS4" s="409"/>
      <c r="BT4" s="409"/>
      <c r="BU4" s="410"/>
      <c r="BV4" s="408">
        <v>37328354</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4.0999999999999996</v>
      </c>
      <c r="CU4" s="586"/>
      <c r="CV4" s="586"/>
      <c r="CW4" s="586"/>
      <c r="CX4" s="586"/>
      <c r="CY4" s="586"/>
      <c r="CZ4" s="586"/>
      <c r="DA4" s="587"/>
      <c r="DB4" s="585">
        <v>8.6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37555290</v>
      </c>
      <c r="BO5" s="414"/>
      <c r="BP5" s="414"/>
      <c r="BQ5" s="414"/>
      <c r="BR5" s="414"/>
      <c r="BS5" s="414"/>
      <c r="BT5" s="414"/>
      <c r="BU5" s="415"/>
      <c r="BV5" s="413">
        <v>34809340</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88.1</v>
      </c>
      <c r="CU5" s="384"/>
      <c r="CV5" s="384"/>
      <c r="CW5" s="384"/>
      <c r="CX5" s="384"/>
      <c r="CY5" s="384"/>
      <c r="CZ5" s="384"/>
      <c r="DA5" s="385"/>
      <c r="DB5" s="383">
        <v>86.2</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1171631</v>
      </c>
      <c r="BO6" s="414"/>
      <c r="BP6" s="414"/>
      <c r="BQ6" s="414"/>
      <c r="BR6" s="414"/>
      <c r="BS6" s="414"/>
      <c r="BT6" s="414"/>
      <c r="BU6" s="415"/>
      <c r="BV6" s="413">
        <v>2519014</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93.2</v>
      </c>
      <c r="CU6" s="560"/>
      <c r="CV6" s="560"/>
      <c r="CW6" s="560"/>
      <c r="CX6" s="560"/>
      <c r="CY6" s="560"/>
      <c r="CZ6" s="560"/>
      <c r="DA6" s="561"/>
      <c r="DB6" s="559">
        <v>94.6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254827</v>
      </c>
      <c r="BO7" s="414"/>
      <c r="BP7" s="414"/>
      <c r="BQ7" s="414"/>
      <c r="BR7" s="414"/>
      <c r="BS7" s="414"/>
      <c r="BT7" s="414"/>
      <c r="BU7" s="415"/>
      <c r="BV7" s="413">
        <v>603581</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22376840</v>
      </c>
      <c r="CU7" s="414"/>
      <c r="CV7" s="414"/>
      <c r="CW7" s="414"/>
      <c r="CX7" s="414"/>
      <c r="CY7" s="414"/>
      <c r="CZ7" s="414"/>
      <c r="DA7" s="415"/>
      <c r="DB7" s="413">
        <v>22270329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916804</v>
      </c>
      <c r="BO8" s="414"/>
      <c r="BP8" s="414"/>
      <c r="BQ8" s="414"/>
      <c r="BR8" s="414"/>
      <c r="BS8" s="414"/>
      <c r="BT8" s="414"/>
      <c r="BU8" s="415"/>
      <c r="BV8" s="413">
        <v>1915433</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0.8</v>
      </c>
      <c r="CU8" s="523"/>
      <c r="CV8" s="523"/>
      <c r="CW8" s="523"/>
      <c r="CX8" s="523"/>
      <c r="CY8" s="523"/>
      <c r="CZ8" s="523"/>
      <c r="DA8" s="524"/>
      <c r="DB8" s="522">
        <v>0.8</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118233</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-998629</v>
      </c>
      <c r="BO9" s="414"/>
      <c r="BP9" s="414"/>
      <c r="BQ9" s="414"/>
      <c r="BR9" s="414"/>
      <c r="BS9" s="414"/>
      <c r="BT9" s="414"/>
      <c r="BU9" s="415"/>
      <c r="BV9" s="413">
        <v>49174</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11.1</v>
      </c>
      <c r="CU9" s="384"/>
      <c r="CV9" s="384"/>
      <c r="CW9" s="384"/>
      <c r="CX9" s="384"/>
      <c r="CY9" s="384"/>
      <c r="CZ9" s="384"/>
      <c r="DA9" s="385"/>
      <c r="DB9" s="383">
        <v>13.1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118113</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3335</v>
      </c>
      <c r="BO10" s="414"/>
      <c r="BP10" s="414"/>
      <c r="BQ10" s="414"/>
      <c r="BR10" s="414"/>
      <c r="BS10" s="414"/>
      <c r="BT10" s="414"/>
      <c r="BU10" s="415"/>
      <c r="BV10" s="413">
        <v>4119</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139341</v>
      </c>
      <c r="BO11" s="414"/>
      <c r="BP11" s="414"/>
      <c r="BQ11" s="414"/>
      <c r="BR11" s="414"/>
      <c r="BS11" s="414"/>
      <c r="BT11" s="414"/>
      <c r="BU11" s="415"/>
      <c r="BV11" s="413">
        <v>464700</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120944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78</v>
      </c>
      <c r="AV12" s="471"/>
      <c r="AW12" s="471"/>
      <c r="AX12" s="471"/>
      <c r="AY12" s="393" t="s">
        <v>116</v>
      </c>
      <c r="AZ12" s="394"/>
      <c r="BA12" s="394"/>
      <c r="BB12" s="394"/>
      <c r="BC12" s="394"/>
      <c r="BD12" s="394"/>
      <c r="BE12" s="394"/>
      <c r="BF12" s="394"/>
      <c r="BG12" s="394"/>
      <c r="BH12" s="394"/>
      <c r="BI12" s="394"/>
      <c r="BJ12" s="394"/>
      <c r="BK12" s="394"/>
      <c r="BL12" s="394"/>
      <c r="BM12" s="395"/>
      <c r="BN12" s="413" t="s">
        <v>110</v>
      </c>
      <c r="BO12" s="414"/>
      <c r="BP12" s="414"/>
      <c r="BQ12" s="414"/>
      <c r="BR12" s="414"/>
      <c r="BS12" s="414"/>
      <c r="BT12" s="414"/>
      <c r="BU12" s="415"/>
      <c r="BV12" s="413" t="s">
        <v>110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110</v>
      </c>
      <c r="CU12" s="523"/>
      <c r="CV12" s="523"/>
      <c r="CW12" s="523"/>
      <c r="CX12" s="523"/>
      <c r="CY12" s="523"/>
      <c r="CZ12" s="523"/>
      <c r="DA12" s="524"/>
      <c r="DB12" s="522" t="s">
        <v>110</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119900</v>
      </c>
      <c r="S13" s="515"/>
      <c r="T13" s="515"/>
      <c r="U13" s="515"/>
      <c r="V13" s="516"/>
      <c r="W13" s="502" t="s">
        <v>119</v>
      </c>
      <c r="X13" s="426"/>
      <c r="Y13" s="426"/>
      <c r="Z13" s="426"/>
      <c r="AA13" s="426"/>
      <c r="AB13" s="427"/>
      <c r="AC13" s="389">
        <v>464</v>
      </c>
      <c r="AD13" s="390"/>
      <c r="AE13" s="390"/>
      <c r="AF13" s="390"/>
      <c r="AG13" s="391"/>
      <c r="AH13" s="389">
        <v>510</v>
      </c>
      <c r="AI13" s="390"/>
      <c r="AJ13" s="390"/>
      <c r="AK13" s="390"/>
      <c r="AL13" s="392"/>
      <c r="AM13" s="482" t="s">
        <v>120</v>
      </c>
      <c r="AN13" s="387"/>
      <c r="AO13" s="387"/>
      <c r="AP13" s="387"/>
      <c r="AQ13" s="387"/>
      <c r="AR13" s="387"/>
      <c r="AS13" s="387"/>
      <c r="AT13" s="388"/>
      <c r="AU13" s="470" t="s">
        <v>92</v>
      </c>
      <c r="AV13" s="471"/>
      <c r="AW13" s="471"/>
      <c r="AX13" s="471"/>
      <c r="AY13" s="393" t="s">
        <v>121</v>
      </c>
      <c r="AZ13" s="394"/>
      <c r="BA13" s="394"/>
      <c r="BB13" s="394"/>
      <c r="BC13" s="394"/>
      <c r="BD13" s="394"/>
      <c r="BE13" s="394"/>
      <c r="BF13" s="394"/>
      <c r="BG13" s="394"/>
      <c r="BH13" s="394"/>
      <c r="BI13" s="394"/>
      <c r="BJ13" s="394"/>
      <c r="BK13" s="394"/>
      <c r="BL13" s="394"/>
      <c r="BM13" s="395"/>
      <c r="BN13" s="413">
        <v>-855953</v>
      </c>
      <c r="BO13" s="414"/>
      <c r="BP13" s="414"/>
      <c r="BQ13" s="414"/>
      <c r="BR13" s="414"/>
      <c r="BS13" s="414"/>
      <c r="BT13" s="414"/>
      <c r="BU13" s="415"/>
      <c r="BV13" s="413">
        <v>517993</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0.7</v>
      </c>
      <c r="CU13" s="384"/>
      <c r="CV13" s="384"/>
      <c r="CW13" s="384"/>
      <c r="CX13" s="384"/>
      <c r="CY13" s="384"/>
      <c r="CZ13" s="384"/>
      <c r="DA13" s="385"/>
      <c r="DB13" s="383">
        <v>1.8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121013</v>
      </c>
      <c r="S14" s="515"/>
      <c r="T14" s="515"/>
      <c r="U14" s="515"/>
      <c r="V14" s="516"/>
      <c r="W14" s="517"/>
      <c r="X14" s="429"/>
      <c r="Y14" s="429"/>
      <c r="Z14" s="429"/>
      <c r="AA14" s="429"/>
      <c r="AB14" s="430"/>
      <c r="AC14" s="507">
        <v>1</v>
      </c>
      <c r="AD14" s="508"/>
      <c r="AE14" s="508"/>
      <c r="AF14" s="508"/>
      <c r="AG14" s="509"/>
      <c r="AH14" s="507">
        <v>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t="s">
        <v>110</v>
      </c>
      <c r="CU14" s="486"/>
      <c r="CV14" s="486"/>
      <c r="CW14" s="486"/>
      <c r="CX14" s="486"/>
      <c r="CY14" s="486"/>
      <c r="CZ14" s="486"/>
      <c r="DA14" s="487"/>
      <c r="DB14" s="518" t="s">
        <v>110</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119985</v>
      </c>
      <c r="S15" s="515"/>
      <c r="T15" s="515"/>
      <c r="U15" s="515"/>
      <c r="V15" s="516"/>
      <c r="W15" s="502" t="s">
        <v>125</v>
      </c>
      <c r="X15" s="426"/>
      <c r="Y15" s="426"/>
      <c r="Z15" s="426"/>
      <c r="AA15" s="426"/>
      <c r="AB15" s="427"/>
      <c r="AC15" s="389">
        <v>10443</v>
      </c>
      <c r="AD15" s="390"/>
      <c r="AE15" s="390"/>
      <c r="AF15" s="390"/>
      <c r="AG15" s="391"/>
      <c r="AH15" s="389">
        <v>11179</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13523837</v>
      </c>
      <c r="BO15" s="409"/>
      <c r="BP15" s="409"/>
      <c r="BQ15" s="409"/>
      <c r="BR15" s="409"/>
      <c r="BS15" s="409"/>
      <c r="BT15" s="409"/>
      <c r="BU15" s="410"/>
      <c r="BV15" s="408">
        <v>13065345</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21.5</v>
      </c>
      <c r="AD16" s="508"/>
      <c r="AE16" s="508"/>
      <c r="AF16" s="508"/>
      <c r="AG16" s="509"/>
      <c r="AH16" s="507">
        <v>22</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16636689</v>
      </c>
      <c r="BO16" s="414"/>
      <c r="BP16" s="414"/>
      <c r="BQ16" s="414"/>
      <c r="BR16" s="414"/>
      <c r="BS16" s="414"/>
      <c r="BT16" s="414"/>
      <c r="BU16" s="415"/>
      <c r="BV16" s="413">
        <v>16194848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129</v>
      </c>
      <c r="S17" s="500"/>
      <c r="T17" s="500"/>
      <c r="U17" s="500"/>
      <c r="V17" s="501"/>
      <c r="W17" s="502" t="s">
        <v>132</v>
      </c>
      <c r="X17" s="426"/>
      <c r="Y17" s="426"/>
      <c r="Z17" s="426"/>
      <c r="AA17" s="426"/>
      <c r="AB17" s="427"/>
      <c r="AC17" s="389">
        <v>37767</v>
      </c>
      <c r="AD17" s="390"/>
      <c r="AE17" s="390"/>
      <c r="AF17" s="390"/>
      <c r="AG17" s="391"/>
      <c r="AH17" s="389">
        <v>38362</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17472893</v>
      </c>
      <c r="BO17" s="414"/>
      <c r="BP17" s="414"/>
      <c r="BQ17" s="414"/>
      <c r="BR17" s="414"/>
      <c r="BS17" s="414"/>
      <c r="BT17" s="414"/>
      <c r="BU17" s="415"/>
      <c r="BV17" s="413">
        <v>17081293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53.15</v>
      </c>
      <c r="M18" s="478"/>
      <c r="N18" s="478"/>
      <c r="O18" s="478"/>
      <c r="P18" s="478"/>
      <c r="Q18" s="478"/>
      <c r="R18" s="479"/>
      <c r="S18" s="479"/>
      <c r="T18" s="479"/>
      <c r="U18" s="479"/>
      <c r="V18" s="480"/>
      <c r="W18" s="494"/>
      <c r="X18" s="495"/>
      <c r="Y18" s="495"/>
      <c r="Z18" s="495"/>
      <c r="AA18" s="495"/>
      <c r="AB18" s="503"/>
      <c r="AC18" s="377">
        <v>77.599999999999994</v>
      </c>
      <c r="AD18" s="378"/>
      <c r="AE18" s="378"/>
      <c r="AF18" s="378"/>
      <c r="AG18" s="481"/>
      <c r="AH18" s="377">
        <v>75.599999999999994</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19997367</v>
      </c>
      <c r="BO18" s="414"/>
      <c r="BP18" s="414"/>
      <c r="BQ18" s="414"/>
      <c r="BR18" s="414"/>
      <c r="BS18" s="414"/>
      <c r="BT18" s="414"/>
      <c r="BU18" s="415"/>
      <c r="BV18" s="413">
        <v>19882056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2225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26996437</v>
      </c>
      <c r="BO19" s="414"/>
      <c r="BP19" s="414"/>
      <c r="BQ19" s="414"/>
      <c r="BR19" s="414"/>
      <c r="BS19" s="414"/>
      <c r="BT19" s="414"/>
      <c r="BU19" s="415"/>
      <c r="BV19" s="413">
        <v>27421428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45593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18263422</v>
      </c>
      <c r="BO23" s="414"/>
      <c r="BP23" s="414"/>
      <c r="BQ23" s="414"/>
      <c r="BR23" s="414"/>
      <c r="BS23" s="414"/>
      <c r="BT23" s="414"/>
      <c r="BU23" s="415"/>
      <c r="BV23" s="413">
        <v>18425979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9540</v>
      </c>
      <c r="R24" s="390"/>
      <c r="S24" s="390"/>
      <c r="T24" s="390"/>
      <c r="U24" s="390"/>
      <c r="V24" s="391"/>
      <c r="W24" s="455"/>
      <c r="X24" s="446"/>
      <c r="Y24" s="447"/>
      <c r="Z24" s="386" t="s">
        <v>148</v>
      </c>
      <c r="AA24" s="387"/>
      <c r="AB24" s="387"/>
      <c r="AC24" s="387"/>
      <c r="AD24" s="387"/>
      <c r="AE24" s="387"/>
      <c r="AF24" s="387"/>
      <c r="AG24" s="388"/>
      <c r="AH24" s="389">
        <v>667</v>
      </c>
      <c r="AI24" s="390"/>
      <c r="AJ24" s="390"/>
      <c r="AK24" s="390"/>
      <c r="AL24" s="391"/>
      <c r="AM24" s="389">
        <v>2223778</v>
      </c>
      <c r="AN24" s="390"/>
      <c r="AO24" s="390"/>
      <c r="AP24" s="390"/>
      <c r="AQ24" s="390"/>
      <c r="AR24" s="391"/>
      <c r="AS24" s="389">
        <v>3334</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4560404</v>
      </c>
      <c r="BO24" s="414"/>
      <c r="BP24" s="414"/>
      <c r="BQ24" s="414"/>
      <c r="BR24" s="414"/>
      <c r="BS24" s="414"/>
      <c r="BT24" s="414"/>
      <c r="BU24" s="415"/>
      <c r="BV24" s="413">
        <v>5700562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150</v>
      </c>
      <c r="F25" s="387"/>
      <c r="G25" s="387"/>
      <c r="H25" s="387"/>
      <c r="I25" s="387"/>
      <c r="J25" s="387"/>
      <c r="K25" s="388"/>
      <c r="L25" s="389">
        <v>1</v>
      </c>
      <c r="M25" s="390"/>
      <c r="N25" s="390"/>
      <c r="O25" s="390"/>
      <c r="P25" s="391"/>
      <c r="Q25" s="389">
        <v>7920</v>
      </c>
      <c r="R25" s="390"/>
      <c r="S25" s="390"/>
      <c r="T25" s="390"/>
      <c r="U25" s="390"/>
      <c r="V25" s="391"/>
      <c r="W25" s="455"/>
      <c r="X25" s="446"/>
      <c r="Y25" s="447"/>
      <c r="Z25" s="386" t="s">
        <v>151</v>
      </c>
      <c r="AA25" s="387"/>
      <c r="AB25" s="387"/>
      <c r="AC25" s="387"/>
      <c r="AD25" s="387"/>
      <c r="AE25" s="387"/>
      <c r="AF25" s="387"/>
      <c r="AG25" s="388"/>
      <c r="AH25" s="389">
        <v>135</v>
      </c>
      <c r="AI25" s="390"/>
      <c r="AJ25" s="390"/>
      <c r="AK25" s="390"/>
      <c r="AL25" s="391"/>
      <c r="AM25" s="389">
        <v>441045</v>
      </c>
      <c r="AN25" s="390"/>
      <c r="AO25" s="390"/>
      <c r="AP25" s="390"/>
      <c r="AQ25" s="390"/>
      <c r="AR25" s="391"/>
      <c r="AS25" s="389">
        <v>3267</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13854106</v>
      </c>
      <c r="BO25" s="409"/>
      <c r="BP25" s="409"/>
      <c r="BQ25" s="409"/>
      <c r="BR25" s="409"/>
      <c r="BS25" s="409"/>
      <c r="BT25" s="409"/>
      <c r="BU25" s="410"/>
      <c r="BV25" s="408">
        <v>10265392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153</v>
      </c>
      <c r="F26" s="387"/>
      <c r="G26" s="387"/>
      <c r="H26" s="387"/>
      <c r="I26" s="387"/>
      <c r="J26" s="387"/>
      <c r="K26" s="388"/>
      <c r="L26" s="389">
        <v>1</v>
      </c>
      <c r="M26" s="390"/>
      <c r="N26" s="390"/>
      <c r="O26" s="390"/>
      <c r="P26" s="391"/>
      <c r="Q26" s="389">
        <v>7050</v>
      </c>
      <c r="R26" s="390"/>
      <c r="S26" s="390"/>
      <c r="T26" s="390"/>
      <c r="U26" s="390"/>
      <c r="V26" s="391"/>
      <c r="W26" s="455"/>
      <c r="X26" s="446"/>
      <c r="Y26" s="447"/>
      <c r="Z26" s="386" t="s">
        <v>154</v>
      </c>
      <c r="AA26" s="468"/>
      <c r="AB26" s="468"/>
      <c r="AC26" s="468"/>
      <c r="AD26" s="468"/>
      <c r="AE26" s="468"/>
      <c r="AF26" s="468"/>
      <c r="AG26" s="469"/>
      <c r="AH26" s="389">
        <v>27</v>
      </c>
      <c r="AI26" s="390"/>
      <c r="AJ26" s="390"/>
      <c r="AK26" s="390"/>
      <c r="AL26" s="391"/>
      <c r="AM26" s="389">
        <v>79839</v>
      </c>
      <c r="AN26" s="390"/>
      <c r="AO26" s="390"/>
      <c r="AP26" s="390"/>
      <c r="AQ26" s="390"/>
      <c r="AR26" s="391"/>
      <c r="AS26" s="389">
        <v>2957</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156</v>
      </c>
      <c r="BO26" s="414"/>
      <c r="BP26" s="414"/>
      <c r="BQ26" s="414"/>
      <c r="BR26" s="414"/>
      <c r="BS26" s="414"/>
      <c r="BT26" s="414"/>
      <c r="BU26" s="415"/>
      <c r="BV26" s="413" t="s">
        <v>156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6100</v>
      </c>
      <c r="R27" s="390"/>
      <c r="S27" s="390"/>
      <c r="T27" s="390"/>
      <c r="U27" s="390"/>
      <c r="V27" s="391"/>
      <c r="W27" s="455"/>
      <c r="X27" s="446"/>
      <c r="Y27" s="447"/>
      <c r="Z27" s="386" t="s">
        <v>158</v>
      </c>
      <c r="AA27" s="387"/>
      <c r="AB27" s="387"/>
      <c r="AC27" s="387"/>
      <c r="AD27" s="387"/>
      <c r="AE27" s="387"/>
      <c r="AF27" s="387"/>
      <c r="AG27" s="388"/>
      <c r="AH27" s="389">
        <v>59</v>
      </c>
      <c r="AI27" s="390"/>
      <c r="AJ27" s="390"/>
      <c r="AK27" s="390"/>
      <c r="AL27" s="391"/>
      <c r="AM27" s="389">
        <v>196588</v>
      </c>
      <c r="AN27" s="390"/>
      <c r="AO27" s="390"/>
      <c r="AP27" s="390"/>
      <c r="AQ27" s="390"/>
      <c r="AR27" s="391"/>
      <c r="AS27" s="389">
        <v>3332</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t="s">
        <v>156</v>
      </c>
      <c r="BO27" s="417"/>
      <c r="BP27" s="417"/>
      <c r="BQ27" s="417"/>
      <c r="BR27" s="417"/>
      <c r="BS27" s="417"/>
      <c r="BT27" s="417"/>
      <c r="BU27" s="418"/>
      <c r="BV27" s="416" t="s">
        <v>156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5500</v>
      </c>
      <c r="R28" s="390"/>
      <c r="S28" s="390"/>
      <c r="T28" s="390"/>
      <c r="U28" s="390"/>
      <c r="V28" s="391"/>
      <c r="W28" s="455"/>
      <c r="X28" s="446"/>
      <c r="Y28" s="447"/>
      <c r="Z28" s="386" t="s">
        <v>161</v>
      </c>
      <c r="AA28" s="387"/>
      <c r="AB28" s="387"/>
      <c r="AC28" s="387"/>
      <c r="AD28" s="387"/>
      <c r="AE28" s="387"/>
      <c r="AF28" s="387"/>
      <c r="AG28" s="388"/>
      <c r="AH28" s="389" t="s">
        <v>156</v>
      </c>
      <c r="AI28" s="390"/>
      <c r="AJ28" s="390"/>
      <c r="AK28" s="390"/>
      <c r="AL28" s="391"/>
      <c r="AM28" s="389" t="s">
        <v>156</v>
      </c>
      <c r="AN28" s="390"/>
      <c r="AO28" s="390"/>
      <c r="AP28" s="390"/>
      <c r="AQ28" s="390"/>
      <c r="AR28" s="391"/>
      <c r="AS28" s="389" t="s">
        <v>156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2403071</v>
      </c>
      <c r="BO28" s="409"/>
      <c r="BP28" s="409"/>
      <c r="BQ28" s="409"/>
      <c r="BR28" s="409"/>
      <c r="BS28" s="409"/>
      <c r="BT28" s="409"/>
      <c r="BU28" s="410"/>
      <c r="BV28" s="408">
        <v>2399736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22</v>
      </c>
      <c r="M29" s="390"/>
      <c r="N29" s="390"/>
      <c r="O29" s="390"/>
      <c r="P29" s="391"/>
      <c r="Q29" s="389">
        <v>5000</v>
      </c>
      <c r="R29" s="390"/>
      <c r="S29" s="390"/>
      <c r="T29" s="390"/>
      <c r="U29" s="390"/>
      <c r="V29" s="391"/>
      <c r="W29" s="456"/>
      <c r="X29" s="457"/>
      <c r="Y29" s="458"/>
      <c r="Z29" s="386" t="s">
        <v>165</v>
      </c>
      <c r="AA29" s="387"/>
      <c r="AB29" s="387"/>
      <c r="AC29" s="387"/>
      <c r="AD29" s="387"/>
      <c r="AE29" s="387"/>
      <c r="AF29" s="387"/>
      <c r="AG29" s="388"/>
      <c r="AH29" s="389">
        <v>726</v>
      </c>
      <c r="AI29" s="390"/>
      <c r="AJ29" s="390"/>
      <c r="AK29" s="390"/>
      <c r="AL29" s="391"/>
      <c r="AM29" s="389">
        <v>2420366</v>
      </c>
      <c r="AN29" s="390"/>
      <c r="AO29" s="390"/>
      <c r="AP29" s="390"/>
      <c r="AQ29" s="390"/>
      <c r="AR29" s="391"/>
      <c r="AS29" s="389">
        <v>3334</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3480169</v>
      </c>
      <c r="BO29" s="414"/>
      <c r="BP29" s="414"/>
      <c r="BQ29" s="414"/>
      <c r="BR29" s="414"/>
      <c r="BS29" s="414"/>
      <c r="BT29" s="414"/>
      <c r="BU29" s="415"/>
      <c r="BV29" s="413">
        <v>2410315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101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6117336</v>
      </c>
      <c r="BO30" s="417"/>
      <c r="BP30" s="417"/>
      <c r="BQ30" s="417"/>
      <c r="BR30" s="417"/>
      <c r="BS30" s="417"/>
      <c r="BT30" s="417"/>
      <c r="BU30" s="418"/>
      <c r="BV30" s="416">
        <v>6089431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介護保険特別会計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IF('各会計、関係団体の財政状況及び健全化判断比率'!B34="","",'各会計、関係団体の財政状況及び健全化判断比率'!B34)</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奈良県市町村総合事務組合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12</v>
      </c>
      <c r="CP34" s="373"/>
      <c r="CQ34" s="372" t="str">
        <f>IF('各会計、関係団体の財政状況及び健全化判断比率'!BS7="","",'各会計、関係団体の財政状況及び健全化判断比率'!BS7)</f>
        <v>生駒市土地開発公社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公共施設整備基金特別会計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国民健康保険特別会計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奈良県後期高齢者医療広域連合</v>
      </c>
      <c r="BZ35" s="372"/>
      <c r="CA35" s="372"/>
      <c r="CB35" s="372"/>
      <c r="CC35" s="372"/>
      <c r="CD35" s="372"/>
      <c r="CE35" s="372"/>
      <c r="CF35" s="372"/>
      <c r="CG35" s="372"/>
      <c r="CH35" s="372"/>
      <c r="CI35" s="372"/>
      <c r="CJ35" s="372"/>
      <c r="CK35" s="372"/>
      <c r="CL35" s="372"/>
      <c r="CM35" s="372"/>
      <c r="CN35" s="165"/>
      <c r="CO35" s="373">
        <f t="shared" ref="CO35:CO43" si="3">IF(CQ35="","",CO34+1)</f>
        <v>13</v>
      </c>
      <c r="CP35" s="373"/>
      <c r="CQ35" s="372" t="str">
        <f>IF('各会計、関係団体の財政状況及び健全化判断比率'!BS8="","",'各会計、関係団体の財政状況及び健全化判断比率'!BS8)</f>
        <v>一般財団法人生駒市メディカルセンター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t="str">
        <f t="shared" si="2"/>
        <v/>
      </c>
      <c r="BX36" s="373"/>
      <c r="BY36" s="372" t="str">
        <f>IF('各会計、関係団体の財政状況及び健全化判断比率'!B70="","",'各会計、関係団体の財政状況及び健全化判断比率'!B70)</f>
        <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自動車駐車場事業特別会計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523</v>
      </c>
      <c r="D34" s="1181"/>
      <c r="E34" s="1182"/>
      <c r="F34" s="32">
        <v>13.25</v>
      </c>
      <c r="G34" s="33">
        <v>18.23</v>
      </c>
      <c r="H34" s="33">
        <v>19.18</v>
      </c>
      <c r="I34" s="33">
        <v>20.84</v>
      </c>
      <c r="J34" s="34">
        <v>21.23</v>
      </c>
      <c r="K34" s="22"/>
      <c r="L34" s="22"/>
      <c r="M34" s="22"/>
      <c r="N34" s="22"/>
      <c r="O34" s="22"/>
      <c r="P34" s="22"/>
    </row>
    <row r="35" spans="1:16" ht="39" customHeight="1">
      <c r="A35" s="22"/>
      <c r="B35" s="35"/>
      <c r="C35" s="1175" t="s">
        <v>524</v>
      </c>
      <c r="D35" s="1176"/>
      <c r="E35" s="1177"/>
      <c r="F35" s="36">
        <v>5.89</v>
      </c>
      <c r="G35" s="37">
        <v>6.8</v>
      </c>
      <c r="H35" s="37">
        <v>8.33</v>
      </c>
      <c r="I35" s="37">
        <v>8.6</v>
      </c>
      <c r="J35" s="38">
        <v>4.09</v>
      </c>
      <c r="K35" s="22"/>
      <c r="L35" s="22"/>
      <c r="M35" s="22"/>
      <c r="N35" s="22"/>
      <c r="O35" s="22"/>
      <c r="P35" s="22"/>
    </row>
    <row r="36" spans="1:16" ht="39" customHeight="1">
      <c r="A36" s="22"/>
      <c r="B36" s="35"/>
      <c r="C36" s="1175" t="s">
        <v>525</v>
      </c>
      <c r="D36" s="1176"/>
      <c r="E36" s="1177"/>
      <c r="F36" s="36">
        <v>0.01</v>
      </c>
      <c r="G36" s="37">
        <v>0.6</v>
      </c>
      <c r="H36" s="37">
        <v>0.32</v>
      </c>
      <c r="I36" s="37">
        <v>0.25</v>
      </c>
      <c r="J36" s="38">
        <v>2.23</v>
      </c>
      <c r="K36" s="22"/>
      <c r="L36" s="22"/>
      <c r="M36" s="22"/>
      <c r="N36" s="22"/>
      <c r="O36" s="22"/>
      <c r="P36" s="22"/>
    </row>
    <row r="37" spans="1:16" ht="39" customHeight="1">
      <c r="A37" s="22"/>
      <c r="B37" s="35"/>
      <c r="C37" s="1175" t="s">
        <v>526</v>
      </c>
      <c r="D37" s="1176"/>
      <c r="E37" s="1177"/>
      <c r="F37" s="36">
        <v>2.42</v>
      </c>
      <c r="G37" s="37">
        <v>2.2400000000000002</v>
      </c>
      <c r="H37" s="37">
        <v>2.1800000000000002</v>
      </c>
      <c r="I37" s="37">
        <v>0.79</v>
      </c>
      <c r="J37" s="38">
        <v>1.3</v>
      </c>
      <c r="K37" s="22"/>
      <c r="L37" s="22"/>
      <c r="M37" s="22"/>
      <c r="N37" s="22"/>
      <c r="O37" s="22"/>
      <c r="P37" s="22"/>
    </row>
    <row r="38" spans="1:16" ht="39" customHeight="1">
      <c r="A38" s="22"/>
      <c r="B38" s="35"/>
      <c r="C38" s="1175" t="s">
        <v>527</v>
      </c>
      <c r="D38" s="1176"/>
      <c r="E38" s="1177"/>
      <c r="F38" s="36">
        <v>0.3</v>
      </c>
      <c r="G38" s="37">
        <v>0.52</v>
      </c>
      <c r="H38" s="37">
        <v>0.17</v>
      </c>
      <c r="I38" s="37">
        <v>0.19</v>
      </c>
      <c r="J38" s="38">
        <v>0.38</v>
      </c>
      <c r="K38" s="22"/>
      <c r="L38" s="22"/>
      <c r="M38" s="22"/>
      <c r="N38" s="22"/>
      <c r="O38" s="22"/>
      <c r="P38" s="22"/>
    </row>
    <row r="39" spans="1:16" ht="39" customHeight="1">
      <c r="A39" s="22"/>
      <c r="B39" s="35"/>
      <c r="C39" s="1175" t="s">
        <v>528</v>
      </c>
      <c r="D39" s="1176"/>
      <c r="E39" s="1177"/>
      <c r="F39" s="36">
        <v>0.01</v>
      </c>
      <c r="G39" s="37">
        <v>0.02</v>
      </c>
      <c r="H39" s="37">
        <v>0.02</v>
      </c>
      <c r="I39" s="37">
        <v>0.02</v>
      </c>
      <c r="J39" s="38">
        <v>0.01</v>
      </c>
      <c r="K39" s="22"/>
      <c r="L39" s="22"/>
      <c r="M39" s="22"/>
      <c r="N39" s="22"/>
      <c r="O39" s="22"/>
      <c r="P39" s="22"/>
    </row>
    <row r="40" spans="1:16" ht="39" customHeight="1">
      <c r="A40" s="22"/>
      <c r="B40" s="35"/>
      <c r="C40" s="1175" t="s">
        <v>529</v>
      </c>
      <c r="D40" s="1176"/>
      <c r="E40" s="1177"/>
      <c r="F40" s="36">
        <v>0</v>
      </c>
      <c r="G40" s="37">
        <v>0</v>
      </c>
      <c r="H40" s="37">
        <v>0</v>
      </c>
      <c r="I40" s="37">
        <v>0</v>
      </c>
      <c r="J40" s="38">
        <v>0</v>
      </c>
      <c r="K40" s="22"/>
      <c r="L40" s="22"/>
      <c r="M40" s="22"/>
      <c r="N40" s="22"/>
      <c r="O40" s="22"/>
      <c r="P40" s="22"/>
    </row>
    <row r="41" spans="1:16" ht="39" customHeight="1">
      <c r="A41" s="22"/>
      <c r="B41" s="35"/>
      <c r="C41" s="1175" t="s">
        <v>530</v>
      </c>
      <c r="D41" s="1176"/>
      <c r="E41" s="1177"/>
      <c r="F41" s="36">
        <v>0</v>
      </c>
      <c r="G41" s="37">
        <v>0</v>
      </c>
      <c r="H41" s="37">
        <v>0</v>
      </c>
      <c r="I41" s="37">
        <v>0</v>
      </c>
      <c r="J41" s="38">
        <v>0</v>
      </c>
      <c r="K41" s="22"/>
      <c r="L41" s="22"/>
      <c r="M41" s="22"/>
      <c r="N41" s="22"/>
      <c r="O41" s="22"/>
      <c r="P41" s="22"/>
    </row>
    <row r="42" spans="1:16" ht="39" customHeight="1">
      <c r="A42" s="22"/>
      <c r="B42" s="39"/>
      <c r="C42" s="1175" t="s">
        <v>531</v>
      </c>
      <c r="D42" s="1176"/>
      <c r="E42" s="1177"/>
      <c r="F42" s="36" t="s">
        <v>532</v>
      </c>
      <c r="G42" s="37" t="s">
        <v>477</v>
      </c>
      <c r="H42" s="37" t="s">
        <v>477</v>
      </c>
      <c r="I42" s="37" t="s">
        <v>477</v>
      </c>
      <c r="J42" s="38" t="s">
        <v>477</v>
      </c>
      <c r="K42" s="22"/>
      <c r="L42" s="22"/>
      <c r="M42" s="22"/>
      <c r="N42" s="22"/>
      <c r="O42" s="22"/>
      <c r="P42" s="22"/>
    </row>
    <row r="43" spans="1:16" ht="39" customHeight="1" thickBot="1">
      <c r="A43" s="22"/>
      <c r="B43" s="40"/>
      <c r="C43" s="1178" t="s">
        <v>533</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11</v>
      </c>
      <c r="C45" s="1192"/>
      <c r="D45" s="58"/>
      <c r="E45" s="1197" t="s">
        <v>12</v>
      </c>
      <c r="F45" s="1197"/>
      <c r="G45" s="1197"/>
      <c r="H45" s="1197"/>
      <c r="I45" s="1197"/>
      <c r="J45" s="1198"/>
      <c r="K45" s="59">
        <v>4211</v>
      </c>
      <c r="L45" s="60">
        <v>3943</v>
      </c>
      <c r="M45" s="60">
        <v>3576</v>
      </c>
      <c r="N45" s="60">
        <v>3201</v>
      </c>
      <c r="O45" s="61">
        <v>2934</v>
      </c>
      <c r="P45" s="48"/>
      <c r="Q45" s="48"/>
      <c r="R45" s="48"/>
      <c r="S45" s="48"/>
      <c r="T45" s="48"/>
      <c r="U45" s="48"/>
    </row>
    <row r="46" spans="1:21" ht="30.75" customHeight="1">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14</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15</v>
      </c>
      <c r="F48" s="1185"/>
      <c r="G48" s="1185"/>
      <c r="H48" s="1185"/>
      <c r="I48" s="1185"/>
      <c r="J48" s="1186"/>
      <c r="K48" s="63">
        <v>384</v>
      </c>
      <c r="L48" s="64">
        <v>400</v>
      </c>
      <c r="M48" s="64">
        <v>442</v>
      </c>
      <c r="N48" s="64">
        <v>493</v>
      </c>
      <c r="O48" s="65">
        <v>643</v>
      </c>
      <c r="P48" s="48"/>
      <c r="Q48" s="48"/>
      <c r="R48" s="48"/>
      <c r="S48" s="48"/>
      <c r="T48" s="48"/>
      <c r="U48" s="48"/>
    </row>
    <row r="49" spans="1:21" ht="30.75" customHeight="1">
      <c r="A49" s="48"/>
      <c r="B49" s="1193"/>
      <c r="C49" s="1194"/>
      <c r="D49" s="62"/>
      <c r="E49" s="1185" t="s">
        <v>16</v>
      </c>
      <c r="F49" s="1185"/>
      <c r="G49" s="1185"/>
      <c r="H49" s="1185"/>
      <c r="I49" s="1185"/>
      <c r="J49" s="1186"/>
      <c r="K49" s="63" t="s">
        <v>477</v>
      </c>
      <c r="L49" s="64" t="s">
        <v>477</v>
      </c>
      <c r="M49" s="64" t="s">
        <v>477</v>
      </c>
      <c r="N49" s="64" t="s">
        <v>477</v>
      </c>
      <c r="O49" s="65" t="s">
        <v>477</v>
      </c>
      <c r="P49" s="48"/>
      <c r="Q49" s="48"/>
      <c r="R49" s="48"/>
      <c r="S49" s="48"/>
      <c r="T49" s="48"/>
      <c r="U49" s="48"/>
    </row>
    <row r="50" spans="1:21" ht="30.75" customHeight="1">
      <c r="A50" s="48"/>
      <c r="B50" s="1193"/>
      <c r="C50" s="1194"/>
      <c r="D50" s="62"/>
      <c r="E50" s="1185" t="s">
        <v>17</v>
      </c>
      <c r="F50" s="1185"/>
      <c r="G50" s="1185"/>
      <c r="H50" s="1185"/>
      <c r="I50" s="1185"/>
      <c r="J50" s="1186"/>
      <c r="K50" s="63" t="s">
        <v>477</v>
      </c>
      <c r="L50" s="64" t="s">
        <v>477</v>
      </c>
      <c r="M50" s="64" t="s">
        <v>477</v>
      </c>
      <c r="N50" s="64" t="s">
        <v>477</v>
      </c>
      <c r="O50" s="65" t="s">
        <v>477</v>
      </c>
      <c r="P50" s="48"/>
      <c r="Q50" s="48"/>
      <c r="R50" s="48"/>
      <c r="S50" s="48"/>
      <c r="T50" s="48"/>
      <c r="U50" s="48"/>
    </row>
    <row r="51" spans="1:21" ht="30.75" customHeight="1">
      <c r="A51" s="48"/>
      <c r="B51" s="1195"/>
      <c r="C51" s="1196"/>
      <c r="D51" s="66"/>
      <c r="E51" s="1185" t="s">
        <v>18</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c r="A52" s="48"/>
      <c r="B52" s="1183" t="s">
        <v>19</v>
      </c>
      <c r="C52" s="1184"/>
      <c r="D52" s="66"/>
      <c r="E52" s="1185" t="s">
        <v>20</v>
      </c>
      <c r="F52" s="1185"/>
      <c r="G52" s="1185"/>
      <c r="H52" s="1185"/>
      <c r="I52" s="1185"/>
      <c r="J52" s="1186"/>
      <c r="K52" s="63">
        <v>3581</v>
      </c>
      <c r="L52" s="64">
        <v>3591</v>
      </c>
      <c r="M52" s="64">
        <v>3598</v>
      </c>
      <c r="N52" s="64">
        <v>3773</v>
      </c>
      <c r="O52" s="65">
        <v>3460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1014</v>
      </c>
      <c r="L53" s="69">
        <v>752</v>
      </c>
      <c r="M53" s="69">
        <v>420</v>
      </c>
      <c r="N53" s="69">
        <v>-79</v>
      </c>
      <c r="O53" s="70">
        <v>117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11" t="s">
        <v>24</v>
      </c>
      <c r="C41" s="1212"/>
      <c r="D41" s="81"/>
      <c r="E41" s="1213" t="s">
        <v>25</v>
      </c>
      <c r="F41" s="1213"/>
      <c r="G41" s="1213"/>
      <c r="H41" s="1214"/>
      <c r="I41" s="82">
        <v>23110</v>
      </c>
      <c r="J41" s="83">
        <v>21363</v>
      </c>
      <c r="K41" s="83">
        <v>20257</v>
      </c>
      <c r="L41" s="83">
        <v>19426</v>
      </c>
      <c r="M41" s="84">
        <v>19212</v>
      </c>
    </row>
    <row r="42" spans="2:13" ht="27.75" customHeight="1">
      <c r="B42" s="1201"/>
      <c r="C42" s="1202"/>
      <c r="D42" s="85"/>
      <c r="E42" s="1205" t="s">
        <v>26</v>
      </c>
      <c r="F42" s="1205"/>
      <c r="G42" s="1205"/>
      <c r="H42" s="1206"/>
      <c r="I42" s="86" t="s">
        <v>477</v>
      </c>
      <c r="J42" s="87">
        <v>78</v>
      </c>
      <c r="K42" s="87">
        <v>29</v>
      </c>
      <c r="L42" s="87">
        <v>56</v>
      </c>
      <c r="M42" s="88">
        <v>5</v>
      </c>
    </row>
    <row r="43" spans="2:13" ht="27.75" customHeight="1">
      <c r="B43" s="1201"/>
      <c r="C43" s="1202"/>
      <c r="D43" s="85"/>
      <c r="E43" s="1205" t="s">
        <v>27</v>
      </c>
      <c r="F43" s="1205"/>
      <c r="G43" s="1205"/>
      <c r="H43" s="1206"/>
      <c r="I43" s="86">
        <v>6580</v>
      </c>
      <c r="J43" s="87">
        <v>6378</v>
      </c>
      <c r="K43" s="87">
        <v>6698</v>
      </c>
      <c r="L43" s="87">
        <v>9897</v>
      </c>
      <c r="M43" s="88">
        <v>10232</v>
      </c>
    </row>
    <row r="44" spans="2:13" ht="27.75" customHeight="1">
      <c r="B44" s="1201"/>
      <c r="C44" s="1202"/>
      <c r="D44" s="85"/>
      <c r="E44" s="1205" t="s">
        <v>28</v>
      </c>
      <c r="F44" s="1205"/>
      <c r="G44" s="1205"/>
      <c r="H44" s="1206"/>
      <c r="I44" s="86" t="s">
        <v>477</v>
      </c>
      <c r="J44" s="87" t="s">
        <v>477</v>
      </c>
      <c r="K44" s="87" t="s">
        <v>477</v>
      </c>
      <c r="L44" s="87" t="s">
        <v>477</v>
      </c>
      <c r="M44" s="88" t="s">
        <v>477</v>
      </c>
    </row>
    <row r="45" spans="2:13" ht="27.75" customHeight="1">
      <c r="B45" s="1201"/>
      <c r="C45" s="1202"/>
      <c r="D45" s="85"/>
      <c r="E45" s="1205" t="s">
        <v>29</v>
      </c>
      <c r="F45" s="1205"/>
      <c r="G45" s="1205"/>
      <c r="H45" s="1206"/>
      <c r="I45" s="86">
        <v>7929</v>
      </c>
      <c r="J45" s="87">
        <v>7702</v>
      </c>
      <c r="K45" s="87">
        <v>8627</v>
      </c>
      <c r="L45" s="87">
        <v>8067</v>
      </c>
      <c r="M45" s="88">
        <v>7679</v>
      </c>
    </row>
    <row r="46" spans="2:13" ht="27.75" customHeight="1">
      <c r="B46" s="1201"/>
      <c r="C46" s="1202"/>
      <c r="D46" s="85"/>
      <c r="E46" s="1205" t="s">
        <v>30</v>
      </c>
      <c r="F46" s="1205"/>
      <c r="G46" s="1205"/>
      <c r="H46" s="1206"/>
      <c r="I46" s="86">
        <v>626</v>
      </c>
      <c r="J46" s="87">
        <v>367</v>
      </c>
      <c r="K46" s="87">
        <v>2</v>
      </c>
      <c r="L46" s="87">
        <v>3</v>
      </c>
      <c r="M46" s="88" t="s">
        <v>477</v>
      </c>
    </row>
    <row r="47" spans="2:13" ht="27.75" customHeight="1">
      <c r="B47" s="1201"/>
      <c r="C47" s="1202"/>
      <c r="D47" s="85"/>
      <c r="E47" s="1205" t="s">
        <v>31</v>
      </c>
      <c r="F47" s="1205"/>
      <c r="G47" s="1205"/>
      <c r="H47" s="1206"/>
      <c r="I47" s="86" t="s">
        <v>477</v>
      </c>
      <c r="J47" s="87" t="s">
        <v>477</v>
      </c>
      <c r="K47" s="87" t="s">
        <v>477</v>
      </c>
      <c r="L47" s="87" t="s">
        <v>477</v>
      </c>
      <c r="M47" s="88" t="s">
        <v>477</v>
      </c>
    </row>
    <row r="48" spans="2:13" ht="27.75" customHeight="1">
      <c r="B48" s="1203"/>
      <c r="C48" s="1204"/>
      <c r="D48" s="85"/>
      <c r="E48" s="1205" t="s">
        <v>32</v>
      </c>
      <c r="F48" s="1205"/>
      <c r="G48" s="1205"/>
      <c r="H48" s="1206"/>
      <c r="I48" s="86" t="s">
        <v>477</v>
      </c>
      <c r="J48" s="87" t="s">
        <v>477</v>
      </c>
      <c r="K48" s="87" t="s">
        <v>477</v>
      </c>
      <c r="L48" s="87" t="s">
        <v>477</v>
      </c>
      <c r="M48" s="88" t="s">
        <v>477</v>
      </c>
    </row>
    <row r="49" spans="2:13" ht="27.75" customHeight="1">
      <c r="B49" s="1199" t="s">
        <v>33</v>
      </c>
      <c r="C49" s="1200"/>
      <c r="D49" s="89"/>
      <c r="E49" s="1205" t="s">
        <v>34</v>
      </c>
      <c r="F49" s="1205"/>
      <c r="G49" s="1205"/>
      <c r="H49" s="1206"/>
      <c r="I49" s="86">
        <v>10007</v>
      </c>
      <c r="J49" s="87">
        <v>10360</v>
      </c>
      <c r="K49" s="87">
        <v>10683</v>
      </c>
      <c r="L49" s="87">
        <v>12504</v>
      </c>
      <c r="M49" s="88">
        <v>13734</v>
      </c>
    </row>
    <row r="50" spans="2:13" ht="27.75" customHeight="1">
      <c r="B50" s="1201"/>
      <c r="C50" s="1202"/>
      <c r="D50" s="85"/>
      <c r="E50" s="1205" t="s">
        <v>35</v>
      </c>
      <c r="F50" s="1205"/>
      <c r="G50" s="1205"/>
      <c r="H50" s="1206"/>
      <c r="I50" s="86">
        <v>9464</v>
      </c>
      <c r="J50" s="87">
        <v>8528</v>
      </c>
      <c r="K50" s="87">
        <v>6921</v>
      </c>
      <c r="L50" s="87">
        <v>6271</v>
      </c>
      <c r="M50" s="88">
        <v>5902</v>
      </c>
    </row>
    <row r="51" spans="2:13" ht="27.75" customHeight="1">
      <c r="B51" s="1203"/>
      <c r="C51" s="1204"/>
      <c r="D51" s="85"/>
      <c r="E51" s="1205" t="s">
        <v>36</v>
      </c>
      <c r="F51" s="1205"/>
      <c r="G51" s="1205"/>
      <c r="H51" s="1206"/>
      <c r="I51" s="86">
        <v>28986</v>
      </c>
      <c r="J51" s="87">
        <v>29571</v>
      </c>
      <c r="K51" s="87">
        <v>30514</v>
      </c>
      <c r="L51" s="87">
        <v>32649</v>
      </c>
      <c r="M51" s="88">
        <v>32842</v>
      </c>
    </row>
    <row r="52" spans="2:13" ht="27.75" customHeight="1" thickBot="1">
      <c r="B52" s="1207" t="s">
        <v>37</v>
      </c>
      <c r="C52" s="1208"/>
      <c r="D52" s="90"/>
      <c r="E52" s="1209" t="s">
        <v>38</v>
      </c>
      <c r="F52" s="1209"/>
      <c r="G52" s="1209"/>
      <c r="H52" s="1210"/>
      <c r="I52" s="91">
        <v>-10213</v>
      </c>
      <c r="J52" s="92">
        <v>-12571</v>
      </c>
      <c r="K52" s="92">
        <v>-12506</v>
      </c>
      <c r="L52" s="92">
        <v>-13976</v>
      </c>
      <c r="M52" s="93">
        <v>-15350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549</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549</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548</v>
      </c>
      <c r="C41" s="246"/>
      <c r="D41" s="246"/>
      <c r="E41" s="246"/>
      <c r="F41" s="246"/>
      <c r="G41" s="246"/>
      <c r="H41" s="246"/>
      <c r="I41" s="246"/>
      <c r="J41" s="246"/>
      <c r="K41" s="246"/>
      <c r="L41" s="246"/>
      <c r="M41" s="246"/>
      <c r="N41" s="246"/>
      <c r="O41" s="246"/>
      <c r="P41" s="247"/>
    </row>
    <row r="42" spans="2:17" ht="13.5">
      <c r="B42" s="248"/>
      <c r="C42" s="244"/>
      <c r="D42" s="244"/>
      <c r="E42" s="244"/>
      <c r="F42" s="244"/>
      <c r="G42" s="353" t="s">
        <v>543</v>
      </c>
      <c r="I42" s="352"/>
      <c r="J42" s="352"/>
      <c r="K42" s="352"/>
      <c r="L42" s="244"/>
      <c r="M42" s="244"/>
      <c r="N42" s="244"/>
      <c r="O42" s="244"/>
    </row>
    <row r="43" spans="2:17" ht="13.5">
      <c r="B43" s="248"/>
      <c r="C43" s="244"/>
      <c r="D43" s="244"/>
      <c r="E43" s="244"/>
      <c r="F43" s="244"/>
      <c r="G43" s="1251"/>
      <c r="H43" s="1220"/>
      <c r="I43" s="1220"/>
      <c r="J43" s="1220"/>
      <c r="K43" s="1220"/>
      <c r="L43" s="1220"/>
      <c r="M43" s="1220"/>
      <c r="N43" s="1220"/>
      <c r="O43" s="1221"/>
    </row>
    <row r="44" spans="2:17" ht="13.5">
      <c r="B44" s="248"/>
      <c r="C44" s="244"/>
      <c r="D44" s="244"/>
      <c r="E44" s="244"/>
      <c r="F44" s="244"/>
      <c r="G44" s="1222"/>
      <c r="H44" s="1223"/>
      <c r="I44" s="1223"/>
      <c r="J44" s="1223"/>
      <c r="K44" s="1223"/>
      <c r="L44" s="1223"/>
      <c r="M44" s="1223"/>
      <c r="N44" s="1223"/>
      <c r="O44" s="1224"/>
    </row>
    <row r="45" spans="2:17" ht="13.5">
      <c r="B45" s="248"/>
      <c r="C45" s="244"/>
      <c r="D45" s="244"/>
      <c r="E45" s="244"/>
      <c r="F45" s="244"/>
      <c r="G45" s="1222"/>
      <c r="H45" s="1223"/>
      <c r="I45" s="1223"/>
      <c r="J45" s="1223"/>
      <c r="K45" s="1223"/>
      <c r="L45" s="1223"/>
      <c r="M45" s="1223"/>
      <c r="N45" s="1223"/>
      <c r="O45" s="1224"/>
    </row>
    <row r="46" spans="2:17" ht="13.5">
      <c r="B46" s="248"/>
      <c r="C46" s="244"/>
      <c r="D46" s="244"/>
      <c r="E46" s="244"/>
      <c r="F46" s="244"/>
      <c r="G46" s="1222"/>
      <c r="H46" s="1223"/>
      <c r="I46" s="1223"/>
      <c r="J46" s="1223"/>
      <c r="K46" s="1223"/>
      <c r="L46" s="1223"/>
      <c r="M46" s="1223"/>
      <c r="N46" s="1223"/>
      <c r="O46" s="1224"/>
    </row>
    <row r="47" spans="2:17" ht="13.5">
      <c r="B47" s="248"/>
      <c r="C47" s="244"/>
      <c r="D47" s="244"/>
      <c r="E47" s="244"/>
      <c r="F47" s="244"/>
      <c r="G47" s="1225"/>
      <c r="H47" s="1226"/>
      <c r="I47" s="1226"/>
      <c r="J47" s="1226"/>
      <c r="K47" s="1226"/>
      <c r="L47" s="1226"/>
      <c r="M47" s="1226"/>
      <c r="N47" s="1226"/>
      <c r="O47" s="1227"/>
    </row>
    <row r="48" spans="2:17" ht="13.5">
      <c r="B48" s="248"/>
      <c r="C48" s="244"/>
      <c r="D48" s="244"/>
      <c r="E48" s="244"/>
      <c r="F48" s="244"/>
      <c r="G48" s="244"/>
      <c r="H48" s="363"/>
      <c r="I48" s="363"/>
      <c r="J48" s="363"/>
    </row>
    <row r="49" spans="1:17" ht="13.5">
      <c r="B49" s="248"/>
      <c r="C49" s="244"/>
      <c r="D49" s="244"/>
      <c r="E49" s="244"/>
      <c r="F49" s="244"/>
      <c r="G49" s="243" t="s">
        <v>547</v>
      </c>
    </row>
    <row r="50" spans="1:17" ht="13.5">
      <c r="B50" s="248"/>
      <c r="C50" s="244"/>
      <c r="D50" s="244"/>
      <c r="E50" s="244"/>
      <c r="F50" s="244"/>
      <c r="G50" s="1228"/>
      <c r="H50" s="1229"/>
      <c r="I50" s="1229"/>
      <c r="J50" s="1230"/>
      <c r="K50" s="345" t="s">
        <v>517</v>
      </c>
      <c r="L50" s="345" t="s">
        <v>518</v>
      </c>
      <c r="M50" s="345" t="s">
        <v>519</v>
      </c>
      <c r="N50" s="345" t="s">
        <v>520</v>
      </c>
      <c r="O50" s="345" t="s">
        <v>521</v>
      </c>
    </row>
    <row r="51" spans="1:17" ht="13.5">
      <c r="B51" s="248"/>
      <c r="C51" s="244"/>
      <c r="D51" s="244"/>
      <c r="E51" s="244"/>
      <c r="F51" s="244"/>
      <c r="G51" s="1231" t="s">
        <v>541</v>
      </c>
      <c r="H51" s="1232"/>
      <c r="I51" s="1237" t="s">
        <v>539</v>
      </c>
      <c r="J51" s="1237"/>
      <c r="K51" s="1249"/>
      <c r="L51" s="1249"/>
      <c r="M51" s="1249"/>
      <c r="N51" s="1249"/>
      <c r="O51" s="1249"/>
    </row>
    <row r="52" spans="1:17" ht="13.5">
      <c r="B52" s="248"/>
      <c r="C52" s="244"/>
      <c r="D52" s="244"/>
      <c r="E52" s="244"/>
      <c r="F52" s="244"/>
      <c r="G52" s="1233"/>
      <c r="H52" s="1234"/>
      <c r="I52" s="1238"/>
      <c r="J52" s="1238"/>
      <c r="K52" s="1215"/>
      <c r="L52" s="1215"/>
      <c r="M52" s="1215"/>
      <c r="N52" s="1215"/>
      <c r="O52" s="1215"/>
    </row>
    <row r="53" spans="1:17" ht="13.5">
      <c r="A53" s="355"/>
      <c r="B53" s="248"/>
      <c r="C53" s="244"/>
      <c r="D53" s="244"/>
      <c r="E53" s="244"/>
      <c r="F53" s="244"/>
      <c r="G53" s="1233"/>
      <c r="H53" s="1234"/>
      <c r="I53" s="1240" t="s">
        <v>546</v>
      </c>
      <c r="J53" s="1240"/>
      <c r="K53" s="1250"/>
      <c r="L53" s="1250"/>
      <c r="M53" s="1250"/>
      <c r="N53" s="1250"/>
      <c r="O53" s="1250"/>
    </row>
    <row r="54" spans="1:17" ht="13.5">
      <c r="A54" s="355"/>
      <c r="B54" s="248"/>
      <c r="C54" s="244"/>
      <c r="D54" s="244"/>
      <c r="E54" s="244"/>
      <c r="F54" s="244"/>
      <c r="G54" s="1235"/>
      <c r="H54" s="1236"/>
      <c r="I54" s="1240"/>
      <c r="J54" s="1240"/>
      <c r="K54" s="1242"/>
      <c r="L54" s="1242"/>
      <c r="M54" s="1242"/>
      <c r="N54" s="1242"/>
      <c r="O54" s="1242"/>
    </row>
    <row r="55" spans="1:17" ht="13.5">
      <c r="A55" s="355"/>
      <c r="B55" s="248"/>
      <c r="C55" s="244"/>
      <c r="D55" s="244"/>
      <c r="E55" s="244"/>
      <c r="F55" s="244"/>
      <c r="G55" s="1243" t="s">
        <v>540</v>
      </c>
      <c r="H55" s="1244"/>
      <c r="I55" s="1240" t="s">
        <v>539</v>
      </c>
      <c r="J55" s="1240"/>
      <c r="K55" s="1249"/>
      <c r="L55" s="1249"/>
      <c r="M55" s="1249"/>
      <c r="N55" s="1249"/>
      <c r="O55" s="1249"/>
    </row>
    <row r="56" spans="1:17" ht="13.5">
      <c r="A56" s="355"/>
      <c r="B56" s="248"/>
      <c r="C56" s="244"/>
      <c r="D56" s="244"/>
      <c r="E56" s="244"/>
      <c r="F56" s="244"/>
      <c r="G56" s="1245"/>
      <c r="H56" s="1246"/>
      <c r="I56" s="1240"/>
      <c r="J56" s="1240"/>
      <c r="K56" s="1215"/>
      <c r="L56" s="1215"/>
      <c r="M56" s="1215"/>
      <c r="N56" s="1215"/>
      <c r="O56" s="1215"/>
    </row>
    <row r="57" spans="1:17" s="355" customFormat="1" ht="13.5">
      <c r="B57" s="356"/>
      <c r="C57" s="352"/>
      <c r="D57" s="352"/>
      <c r="E57" s="352"/>
      <c r="F57" s="352"/>
      <c r="G57" s="1245"/>
      <c r="H57" s="1246"/>
      <c r="I57" s="1217" t="s">
        <v>545</v>
      </c>
      <c r="J57" s="1217"/>
      <c r="K57" s="1250"/>
      <c r="L57" s="1250"/>
      <c r="M57" s="1250"/>
      <c r="N57" s="1250"/>
      <c r="O57" s="1250"/>
      <c r="P57" s="361"/>
      <c r="Q57" s="356"/>
    </row>
    <row r="58" spans="1:17" s="355" customFormat="1" ht="13.5">
      <c r="A58" s="243"/>
      <c r="B58" s="356"/>
      <c r="C58" s="352"/>
      <c r="D58" s="352"/>
      <c r="E58" s="352"/>
      <c r="F58" s="352"/>
      <c r="G58" s="1247"/>
      <c r="H58" s="1248"/>
      <c r="I58" s="1217"/>
      <c r="J58" s="1217"/>
      <c r="K58" s="1242"/>
      <c r="L58" s="1242"/>
      <c r="M58" s="1242"/>
      <c r="N58" s="1242"/>
      <c r="O58" s="1242"/>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544</v>
      </c>
      <c r="C63" s="244"/>
      <c r="D63" s="244"/>
      <c r="E63" s="244"/>
      <c r="F63" s="244"/>
      <c r="G63" s="244"/>
      <c r="H63" s="244"/>
      <c r="I63" s="244"/>
      <c r="J63" s="244"/>
      <c r="K63" s="244"/>
      <c r="L63" s="244"/>
      <c r="M63" s="244"/>
      <c r="N63" s="244"/>
      <c r="O63" s="244"/>
    </row>
    <row r="64" spans="1:17" ht="13.5">
      <c r="B64" s="248"/>
      <c r="C64" s="244"/>
      <c r="D64" s="244"/>
      <c r="E64" s="244"/>
      <c r="F64" s="244"/>
      <c r="G64" s="353" t="s">
        <v>543</v>
      </c>
      <c r="I64" s="352"/>
      <c r="J64" s="352"/>
      <c r="K64" s="352"/>
      <c r="L64" s="244"/>
      <c r="M64" s="244"/>
      <c r="N64" s="244"/>
      <c r="O64" s="244"/>
    </row>
    <row r="65" spans="2:30" ht="13.5">
      <c r="B65" s="248"/>
      <c r="C65" s="244"/>
      <c r="D65" s="244"/>
      <c r="E65" s="244"/>
      <c r="F65" s="244"/>
      <c r="G65" s="1219" t="s">
        <v>550</v>
      </c>
      <c r="H65" s="1220"/>
      <c r="I65" s="1220"/>
      <c r="J65" s="1220"/>
      <c r="K65" s="1220"/>
      <c r="L65" s="1220"/>
      <c r="M65" s="1220"/>
      <c r="N65" s="1220"/>
      <c r="O65" s="1221"/>
    </row>
    <row r="66" spans="2:30" ht="13.5">
      <c r="B66" s="248"/>
      <c r="C66" s="244"/>
      <c r="D66" s="244"/>
      <c r="E66" s="244"/>
      <c r="F66" s="244"/>
      <c r="G66" s="1222"/>
      <c r="H66" s="1223"/>
      <c r="I66" s="1223"/>
      <c r="J66" s="1223"/>
      <c r="K66" s="1223"/>
      <c r="L66" s="1223"/>
      <c r="M66" s="1223"/>
      <c r="N66" s="1223"/>
      <c r="O66" s="1224"/>
    </row>
    <row r="67" spans="2:30" ht="13.5">
      <c r="B67" s="248"/>
      <c r="C67" s="244"/>
      <c r="D67" s="244"/>
      <c r="E67" s="244"/>
      <c r="F67" s="244"/>
      <c r="G67" s="1222"/>
      <c r="H67" s="1223"/>
      <c r="I67" s="1223"/>
      <c r="J67" s="1223"/>
      <c r="K67" s="1223"/>
      <c r="L67" s="1223"/>
      <c r="M67" s="1223"/>
      <c r="N67" s="1223"/>
      <c r="O67" s="1224"/>
    </row>
    <row r="68" spans="2:30" ht="13.5">
      <c r="B68" s="248"/>
      <c r="C68" s="244"/>
      <c r="D68" s="244"/>
      <c r="E68" s="244"/>
      <c r="F68" s="244"/>
      <c r="G68" s="1222"/>
      <c r="H68" s="1223"/>
      <c r="I68" s="1223"/>
      <c r="J68" s="1223"/>
      <c r="K68" s="1223"/>
      <c r="L68" s="1223"/>
      <c r="M68" s="1223"/>
      <c r="N68" s="1223"/>
      <c r="O68" s="1224"/>
    </row>
    <row r="69" spans="2:30" ht="13.5">
      <c r="B69" s="248"/>
      <c r="C69" s="244"/>
      <c r="D69" s="244"/>
      <c r="E69" s="244"/>
      <c r="F69" s="244"/>
      <c r="G69" s="1225"/>
      <c r="H69" s="1226"/>
      <c r="I69" s="1226"/>
      <c r="J69" s="1226"/>
      <c r="K69" s="1226"/>
      <c r="L69" s="1226"/>
      <c r="M69" s="1226"/>
      <c r="N69" s="1226"/>
      <c r="O69" s="1227"/>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542</v>
      </c>
      <c r="I71" s="349"/>
      <c r="J71" s="348"/>
      <c r="K71" s="348"/>
      <c r="L71" s="347"/>
      <c r="M71" s="348"/>
      <c r="N71" s="347"/>
      <c r="O71" s="346"/>
    </row>
    <row r="72" spans="2:30" ht="13.5">
      <c r="B72" s="248"/>
      <c r="C72" s="244"/>
      <c r="D72" s="244"/>
      <c r="E72" s="244"/>
      <c r="F72" s="244"/>
      <c r="G72" s="1228"/>
      <c r="H72" s="1229"/>
      <c r="I72" s="1229"/>
      <c r="J72" s="1230"/>
      <c r="K72" s="345" t="s">
        <v>517</v>
      </c>
      <c r="L72" s="345" t="s">
        <v>518</v>
      </c>
      <c r="M72" s="345" t="s">
        <v>519</v>
      </c>
      <c r="N72" s="345" t="s">
        <v>520</v>
      </c>
      <c r="O72" s="345" t="s">
        <v>521</v>
      </c>
    </row>
    <row r="73" spans="2:30" ht="13.5">
      <c r="B73" s="248"/>
      <c r="C73" s="244"/>
      <c r="D73" s="244"/>
      <c r="E73" s="244"/>
      <c r="F73" s="244"/>
      <c r="G73" s="1231" t="s">
        <v>541</v>
      </c>
      <c r="H73" s="1232"/>
      <c r="I73" s="1237" t="s">
        <v>539</v>
      </c>
      <c r="J73" s="1237"/>
      <c r="K73" s="1239"/>
      <c r="L73" s="1239"/>
      <c r="M73" s="1215"/>
      <c r="N73" s="1215"/>
      <c r="O73" s="1215"/>
      <c r="S73" s="243">
        <v>9.9</v>
      </c>
    </row>
    <row r="74" spans="2:30" ht="13.5">
      <c r="B74" s="248"/>
      <c r="C74" s="244"/>
      <c r="D74" s="244"/>
      <c r="E74" s="244"/>
      <c r="F74" s="244"/>
      <c r="G74" s="1233"/>
      <c r="H74" s="1234"/>
      <c r="I74" s="1238"/>
      <c r="J74" s="1238"/>
      <c r="K74" s="1239"/>
      <c r="L74" s="1239"/>
      <c r="M74" s="1215"/>
      <c r="N74" s="1215"/>
      <c r="O74" s="1215"/>
    </row>
    <row r="75" spans="2:30" ht="13.5">
      <c r="B75" s="248"/>
      <c r="C75" s="244"/>
      <c r="D75" s="244"/>
      <c r="E75" s="244"/>
      <c r="F75" s="244"/>
      <c r="G75" s="1233"/>
      <c r="H75" s="1234"/>
      <c r="I75" s="1240" t="s">
        <v>538</v>
      </c>
      <c r="J75" s="1240"/>
      <c r="K75" s="1241">
        <v>4.8</v>
      </c>
      <c r="L75" s="1241">
        <v>4.7</v>
      </c>
      <c r="M75" s="1241">
        <v>3.7</v>
      </c>
      <c r="N75" s="1241">
        <v>1.8</v>
      </c>
      <c r="O75" s="1241">
        <v>0.7</v>
      </c>
      <c r="U75" s="243">
        <v>81.2</v>
      </c>
      <c r="W75" s="243">
        <v>87.2</v>
      </c>
      <c r="Y75" s="243">
        <v>99.8</v>
      </c>
      <c r="AA75" s="243">
        <v>109.5</v>
      </c>
      <c r="AC75" s="243">
        <v>115.2</v>
      </c>
    </row>
    <row r="76" spans="2:30" ht="13.5">
      <c r="B76" s="248"/>
      <c r="C76" s="244"/>
      <c r="D76" s="244"/>
      <c r="E76" s="244"/>
      <c r="F76" s="244"/>
      <c r="G76" s="1235"/>
      <c r="H76" s="1236"/>
      <c r="I76" s="1240"/>
      <c r="J76" s="1240"/>
      <c r="K76" s="1242"/>
      <c r="L76" s="1242"/>
      <c r="M76" s="1242"/>
      <c r="N76" s="1242"/>
      <c r="O76" s="1242"/>
    </row>
    <row r="77" spans="2:30" ht="13.5">
      <c r="B77" s="248"/>
      <c r="C77" s="244"/>
      <c r="D77" s="244"/>
      <c r="E77" s="244"/>
      <c r="F77" s="244"/>
      <c r="G77" s="1243" t="s">
        <v>540</v>
      </c>
      <c r="H77" s="1244"/>
      <c r="I77" s="1240" t="s">
        <v>539</v>
      </c>
      <c r="J77" s="1240"/>
      <c r="K77" s="1239">
        <v>0</v>
      </c>
      <c r="L77" s="1239">
        <v>0</v>
      </c>
      <c r="M77" s="1215">
        <v>0</v>
      </c>
      <c r="N77" s="1215">
        <v>0</v>
      </c>
      <c r="O77" s="1215">
        <v>17.8</v>
      </c>
      <c r="R77" s="243">
        <v>12.3</v>
      </c>
      <c r="T77" s="243">
        <v>11.1</v>
      </c>
    </row>
    <row r="78" spans="2:30" ht="13.5">
      <c r="B78" s="248"/>
      <c r="C78" s="244"/>
      <c r="D78" s="244"/>
      <c r="E78" s="244"/>
      <c r="F78" s="244"/>
      <c r="G78" s="1245"/>
      <c r="H78" s="1246"/>
      <c r="I78" s="1240"/>
      <c r="J78" s="1240"/>
      <c r="K78" s="1239"/>
      <c r="L78" s="1239"/>
      <c r="M78" s="1215"/>
      <c r="N78" s="1215"/>
      <c r="O78" s="1215"/>
    </row>
    <row r="79" spans="2:30" ht="13.5">
      <c r="B79" s="248"/>
      <c r="C79" s="244"/>
      <c r="D79" s="244"/>
      <c r="E79" s="244"/>
      <c r="F79" s="244"/>
      <c r="G79" s="1245"/>
      <c r="H79" s="1246"/>
      <c r="I79" s="1216" t="s">
        <v>538</v>
      </c>
      <c r="J79" s="1217"/>
      <c r="K79" s="1218">
        <v>7.2</v>
      </c>
      <c r="L79" s="1218">
        <v>6.4</v>
      </c>
      <c r="M79" s="1218">
        <v>5.4</v>
      </c>
      <c r="N79" s="1218">
        <v>4.4000000000000004</v>
      </c>
      <c r="O79" s="1218">
        <v>5.3</v>
      </c>
      <c r="V79" s="243">
        <v>53.5</v>
      </c>
      <c r="X79" s="243">
        <v>48.2</v>
      </c>
      <c r="Z79" s="243">
        <v>34.200000000000003</v>
      </c>
      <c r="AB79" s="243">
        <v>30.3</v>
      </c>
      <c r="AD79" s="243">
        <v>28.9</v>
      </c>
    </row>
    <row r="80" spans="2:30" ht="13.5">
      <c r="B80" s="248"/>
      <c r="C80" s="244"/>
      <c r="D80" s="244"/>
      <c r="E80" s="244"/>
      <c r="F80" s="244"/>
      <c r="G80" s="1247"/>
      <c r="H80" s="1248"/>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20906</v>
      </c>
      <c r="E3" s="116"/>
      <c r="F3" s="117">
        <v>33903</v>
      </c>
      <c r="G3" s="118"/>
      <c r="H3" s="119"/>
    </row>
    <row r="4" spans="1:8">
      <c r="A4" s="120"/>
      <c r="B4" s="121"/>
      <c r="C4" s="122"/>
      <c r="D4" s="123">
        <v>14681</v>
      </c>
      <c r="E4" s="124"/>
      <c r="F4" s="125">
        <v>18526</v>
      </c>
      <c r="G4" s="126"/>
      <c r="H4" s="127"/>
    </row>
    <row r="5" spans="1:8">
      <c r="A5" s="108" t="s">
        <v>511</v>
      </c>
      <c r="B5" s="113"/>
      <c r="C5" s="114"/>
      <c r="D5" s="115">
        <v>28250</v>
      </c>
      <c r="E5" s="116"/>
      <c r="F5" s="117">
        <v>40849</v>
      </c>
      <c r="G5" s="118"/>
      <c r="H5" s="119"/>
    </row>
    <row r="6" spans="1:8">
      <c r="A6" s="120"/>
      <c r="B6" s="121"/>
      <c r="C6" s="122"/>
      <c r="D6" s="123">
        <v>13986</v>
      </c>
      <c r="E6" s="124"/>
      <c r="F6" s="125">
        <v>22537</v>
      </c>
      <c r="G6" s="126"/>
      <c r="H6" s="127"/>
    </row>
    <row r="7" spans="1:8">
      <c r="A7" s="108" t="s">
        <v>512</v>
      </c>
      <c r="B7" s="113"/>
      <c r="C7" s="114"/>
      <c r="D7" s="115">
        <v>38679</v>
      </c>
      <c r="E7" s="116"/>
      <c r="F7" s="117">
        <v>40632</v>
      </c>
      <c r="G7" s="118"/>
      <c r="H7" s="119"/>
    </row>
    <row r="8" spans="1:8">
      <c r="A8" s="120"/>
      <c r="B8" s="121"/>
      <c r="C8" s="122"/>
      <c r="D8" s="123">
        <v>17516</v>
      </c>
      <c r="E8" s="124"/>
      <c r="F8" s="125">
        <v>21402</v>
      </c>
      <c r="G8" s="126"/>
      <c r="H8" s="127"/>
    </row>
    <row r="9" spans="1:8">
      <c r="A9" s="108" t="s">
        <v>513</v>
      </c>
      <c r="B9" s="113"/>
      <c r="C9" s="114"/>
      <c r="D9" s="115">
        <v>24974</v>
      </c>
      <c r="E9" s="116"/>
      <c r="F9" s="117">
        <v>45375</v>
      </c>
      <c r="G9" s="118"/>
      <c r="H9" s="119"/>
    </row>
    <row r="10" spans="1:8">
      <c r="A10" s="120"/>
      <c r="B10" s="121"/>
      <c r="C10" s="122"/>
      <c r="D10" s="123">
        <v>15231</v>
      </c>
      <c r="E10" s="124"/>
      <c r="F10" s="125">
        <v>26025</v>
      </c>
      <c r="G10" s="126"/>
      <c r="H10" s="127"/>
    </row>
    <row r="11" spans="1:8">
      <c r="A11" s="108" t="s">
        <v>514</v>
      </c>
      <c r="B11" s="113"/>
      <c r="C11" s="114"/>
      <c r="D11" s="115">
        <v>41025</v>
      </c>
      <c r="E11" s="116"/>
      <c r="F11" s="117">
        <v>44267</v>
      </c>
      <c r="G11" s="118"/>
      <c r="H11" s="119"/>
    </row>
    <row r="12" spans="1:8">
      <c r="A12" s="120"/>
      <c r="B12" s="121"/>
      <c r="C12" s="128"/>
      <c r="D12" s="123">
        <v>26176</v>
      </c>
      <c r="E12" s="124"/>
      <c r="F12" s="125">
        <v>26161</v>
      </c>
      <c r="G12" s="126"/>
      <c r="H12" s="127"/>
    </row>
    <row r="13" spans="1:8">
      <c r="A13" s="108"/>
      <c r="B13" s="113"/>
      <c r="C13" s="129"/>
      <c r="D13" s="130">
        <v>30767</v>
      </c>
      <c r="E13" s="131"/>
      <c r="F13" s="132">
        <v>41005</v>
      </c>
      <c r="G13" s="133"/>
      <c r="H13" s="119"/>
    </row>
    <row r="14" spans="1:8">
      <c r="A14" s="120"/>
      <c r="B14" s="121"/>
      <c r="C14" s="122"/>
      <c r="D14" s="123">
        <v>17518</v>
      </c>
      <c r="E14" s="124"/>
      <c r="F14" s="125">
        <v>22930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5.89</v>
      </c>
      <c r="C19" s="134">
        <f>ROUND(VALUE(SUBSTITUTE(実質収支比率等に係る経年分析!G$48,"▲","-")),2)</f>
        <v>6.81</v>
      </c>
      <c r="D19" s="134">
        <f>ROUND(VALUE(SUBSTITUTE(実質収支比率等に係る経年分析!H$48,"▲","-")),2)</f>
        <v>8.34</v>
      </c>
      <c r="E19" s="134">
        <f>ROUND(VALUE(SUBSTITUTE(実質収支比率等に係る経年分析!I$48,"▲","-")),2)</f>
        <v>8.6</v>
      </c>
      <c r="F19" s="134">
        <f>ROUND(VALUE(SUBSTITUTE(実質収支比率等に係る経年分析!J$48,"▲","-")),2)</f>
        <v>4.0999999999999996</v>
      </c>
    </row>
    <row r="20" spans="1:11">
      <c r="A20" s="134" t="s">
        <v>43</v>
      </c>
      <c r="B20" s="134">
        <f>ROUND(VALUE(SUBSTITUTE(実質収支比率等に係る経年分析!F$47,"▲","-")),2)</f>
        <v>10.65</v>
      </c>
      <c r="C20" s="134">
        <f>ROUND(VALUE(SUBSTITUTE(実質収支比率等に係る経年分析!G$47,"▲","-")),2)</f>
        <v>10.55</v>
      </c>
      <c r="D20" s="134">
        <f>ROUND(VALUE(SUBSTITUTE(実質収支比率等に係る経年分析!H$47,"▲","-")),2)</f>
        <v>10.7</v>
      </c>
      <c r="E20" s="134">
        <f>ROUND(VALUE(SUBSTITUTE(実質収支比率等に係る経年分析!I$47,"▲","-")),2)</f>
        <v>10.78</v>
      </c>
      <c r="F20" s="134">
        <f>ROUND(VALUE(SUBSTITUTE(実質収支比率等に係る経年分析!J$47,"▲","-")),2)</f>
        <v>10.74</v>
      </c>
    </row>
    <row r="21" spans="1:11">
      <c r="A21" s="134" t="s">
        <v>44</v>
      </c>
      <c r="B21" s="134">
        <f>IF(ISNUMBER(VALUE(SUBSTITUTE(実質収支比率等に係る経年分析!F$49,"▲","-"))),ROUND(VALUE(SUBSTITUTE(実質収支比率等に係る経年分析!F$49,"▲","-")),2),NA())</f>
        <v>3.11</v>
      </c>
      <c r="C21" s="134">
        <f>IF(ISNUMBER(VALUE(SUBSTITUTE(実質収支比率等に係る経年分析!G$49,"▲","-"))),ROUND(VALUE(SUBSTITUTE(実質収支比率等に係る経年分析!G$49,"▲","-")),2),NA())</f>
        <v>6.36</v>
      </c>
      <c r="D21" s="134">
        <f>IF(ISNUMBER(VALUE(SUBSTITUTE(実質収支比率等に係る経年分析!H$49,"▲","-"))),ROUND(VALUE(SUBSTITUTE(実質収支比率等に係る経年分析!H$49,"▲","-")),2),NA())</f>
        <v>6.47</v>
      </c>
      <c r="E21" s="134">
        <f>IF(ISNUMBER(VALUE(SUBSTITUTE(実質収支比率等に係る経年分析!I$49,"▲","-"))),ROUND(VALUE(SUBSTITUTE(実質収支比率等に係る経年分析!I$49,"▲","-")),2),NA())</f>
        <v>2.33</v>
      </c>
      <c r="F21" s="134">
        <f>IF(ISNUMBER(VALUE(SUBSTITUTE(実質収支比率等に係る経年分析!J$49,"▲","-"))),ROUND(VALUE(SUBSTITUTE(実質収支比率等に係る経年分析!J$49,"▲","-")),2),NA())</f>
        <v>-3.83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0.05</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公共施設整備基金特別会計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2.2400000000000002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2.1800000000000002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21.23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3581</v>
      </c>
      <c r="E42" s="136"/>
      <c r="F42" s="136"/>
      <c r="G42" s="136">
        <f>'実質公債費比率（分子）の構造'!L$52</f>
        <v>3591</v>
      </c>
      <c r="H42" s="136"/>
      <c r="I42" s="136"/>
      <c r="J42" s="136">
        <f>'実質公債費比率（分子）の構造'!M$52</f>
        <v>3598</v>
      </c>
      <c r="K42" s="136"/>
      <c r="L42" s="136"/>
      <c r="M42" s="136">
        <f>'実質公債費比率（分子）の構造'!N$52</f>
        <v>3773</v>
      </c>
      <c r="N42" s="136"/>
      <c r="O42" s="136"/>
      <c r="P42" s="136">
        <f>'実質公債費比率（分子）の構造'!O$52</f>
        <v>3460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384</v>
      </c>
      <c r="C46" s="136"/>
      <c r="D46" s="136"/>
      <c r="E46" s="136">
        <f>'実質公債費比率（分子）の構造'!L$48</f>
        <v>400</v>
      </c>
      <c r="F46" s="136"/>
      <c r="G46" s="136"/>
      <c r="H46" s="136">
        <f>'実質公債費比率（分子）の構造'!M$48</f>
        <v>442</v>
      </c>
      <c r="I46" s="136"/>
      <c r="J46" s="136"/>
      <c r="K46" s="136">
        <f>'実質公債費比率（分子）の構造'!N$48</f>
        <v>493</v>
      </c>
      <c r="L46" s="136"/>
      <c r="M46" s="136"/>
      <c r="N46" s="136">
        <f>'実質公債費比率（分子）の構造'!O$48</f>
        <v>643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4211</v>
      </c>
      <c r="C49" s="136"/>
      <c r="D49" s="136"/>
      <c r="E49" s="136">
        <f>'実質公債費比率（分子）の構造'!L$45</f>
        <v>3943</v>
      </c>
      <c r="F49" s="136"/>
      <c r="G49" s="136"/>
      <c r="H49" s="136">
        <f>'実質公債費比率（分子）の構造'!M$45</f>
        <v>3576</v>
      </c>
      <c r="I49" s="136"/>
      <c r="J49" s="136"/>
      <c r="K49" s="136">
        <f>'実質公債費比率（分子）の構造'!N$45</f>
        <v>3201</v>
      </c>
      <c r="L49" s="136"/>
      <c r="M49" s="136"/>
      <c r="N49" s="136">
        <f>'実質公債費比率（分子）の構造'!O$45</f>
        <v>2934</v>
      </c>
      <c r="O49" s="136"/>
      <c r="P49" s="136"/>
    </row>
    <row r="50" spans="1:16">
      <c r="A50" s="136" t="s">
        <v>59</v>
      </c>
      <c r="B50" s="136" t="e">
        <f>NA()</f>
        <v>#N/A</v>
      </c>
      <c r="C50" s="136">
        <f>IF(ISNUMBER('実質公債費比率（分子）の構造'!K$53),'実質公債費比率（分子）の構造'!K$53,NA())</f>
        <v>1014</v>
      </c>
      <c r="D50" s="136" t="e">
        <f>NA()</f>
        <v>#N/A</v>
      </c>
      <c r="E50" s="136" t="e">
        <f>NA()</f>
        <v>#N/A</v>
      </c>
      <c r="F50" s="136">
        <f>IF(ISNUMBER('実質公債費比率（分子）の構造'!L$53),'実質公債費比率（分子）の構造'!L$53,NA())</f>
        <v>752</v>
      </c>
      <c r="G50" s="136" t="e">
        <f>NA()</f>
        <v>#N/A</v>
      </c>
      <c r="H50" s="136" t="e">
        <f>NA()</f>
        <v>#N/A</v>
      </c>
      <c r="I50" s="136">
        <f>IF(ISNUMBER('実質公債費比率（分子）の構造'!M$53),'実質公債費比率（分子）の構造'!M$53,NA())</f>
        <v>420</v>
      </c>
      <c r="J50" s="136" t="e">
        <f>NA()</f>
        <v>#N/A</v>
      </c>
      <c r="K50" s="136" t="e">
        <f>NA()</f>
        <v>#N/A</v>
      </c>
      <c r="L50" s="136">
        <f>IF(ISNUMBER('実質公債費比率（分子）の構造'!N$53),'実質公債費比率（分子）の構造'!N$53,NA())</f>
        <v>-79</v>
      </c>
      <c r="M50" s="136" t="e">
        <f>NA()</f>
        <v>#N/A</v>
      </c>
      <c r="N50" s="136" t="e">
        <f>NA()</f>
        <v>#N/A</v>
      </c>
      <c r="O50" s="136">
        <f>IF(ISNUMBER('実質公債費比率（分子）の構造'!O$53),'実質公債費比率（分子）の構造'!O$53,NA())</f>
        <v>117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28986</v>
      </c>
      <c r="E56" s="135"/>
      <c r="F56" s="135"/>
      <c r="G56" s="135">
        <f>'将来負担比率（分子）の構造'!J$51</f>
        <v>29571</v>
      </c>
      <c r="H56" s="135"/>
      <c r="I56" s="135"/>
      <c r="J56" s="135">
        <f>'将来負担比率（分子）の構造'!K$51</f>
        <v>30514</v>
      </c>
      <c r="K56" s="135"/>
      <c r="L56" s="135"/>
      <c r="M56" s="135">
        <f>'将来負担比率（分子）の構造'!L$51</f>
        <v>32649</v>
      </c>
      <c r="N56" s="135"/>
      <c r="O56" s="135"/>
      <c r="P56" s="135">
        <f>'将来負担比率（分子）の構造'!M$51</f>
        <v>32842</v>
      </c>
    </row>
    <row r="57" spans="1:16">
      <c r="A57" s="135" t="s">
        <v>35</v>
      </c>
      <c r="B57" s="135"/>
      <c r="C57" s="135"/>
      <c r="D57" s="135">
        <f>'将来負担比率（分子）の構造'!I$50</f>
        <v>9464</v>
      </c>
      <c r="E57" s="135"/>
      <c r="F57" s="135"/>
      <c r="G57" s="135">
        <f>'将来負担比率（分子）の構造'!J$50</f>
        <v>8528</v>
      </c>
      <c r="H57" s="135"/>
      <c r="I57" s="135"/>
      <c r="J57" s="135">
        <f>'将来負担比率（分子）の構造'!K$50</f>
        <v>6921</v>
      </c>
      <c r="K57" s="135"/>
      <c r="L57" s="135"/>
      <c r="M57" s="135">
        <f>'将来負担比率（分子）の構造'!L$50</f>
        <v>6271</v>
      </c>
      <c r="N57" s="135"/>
      <c r="O57" s="135"/>
      <c r="P57" s="135">
        <f>'将来負担比率（分子）の構造'!M$50</f>
        <v>5902</v>
      </c>
    </row>
    <row r="58" spans="1:16">
      <c r="A58" s="135" t="s">
        <v>34</v>
      </c>
      <c r="B58" s="135"/>
      <c r="C58" s="135"/>
      <c r="D58" s="135">
        <f>'将来負担比率（分子）の構造'!I$49</f>
        <v>10007</v>
      </c>
      <c r="E58" s="135"/>
      <c r="F58" s="135"/>
      <c r="G58" s="135">
        <f>'将来負担比率（分子）の構造'!J$49</f>
        <v>10360</v>
      </c>
      <c r="H58" s="135"/>
      <c r="I58" s="135"/>
      <c r="J58" s="135">
        <f>'将来負担比率（分子）の構造'!K$49</f>
        <v>10683</v>
      </c>
      <c r="K58" s="135"/>
      <c r="L58" s="135"/>
      <c r="M58" s="135">
        <f>'将来負担比率（分子）の構造'!L$49</f>
        <v>12504</v>
      </c>
      <c r="N58" s="135"/>
      <c r="O58" s="135"/>
      <c r="P58" s="135">
        <f>'将来負担比率（分子）の構造'!M$49</f>
        <v>13734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626</v>
      </c>
      <c r="C61" s="135"/>
      <c r="D61" s="135"/>
      <c r="E61" s="135">
        <f>'将来負担比率（分子）の構造'!J$46</f>
        <v>367</v>
      </c>
      <c r="F61" s="135"/>
      <c r="G61" s="135"/>
      <c r="H61" s="135">
        <f>'将来負担比率（分子）の構造'!K$46</f>
        <v>2</v>
      </c>
      <c r="I61" s="135"/>
      <c r="J61" s="135"/>
      <c r="K61" s="135">
        <f>'将来負担比率（分子）の構造'!L$46</f>
        <v>3</v>
      </c>
      <c r="L61" s="135"/>
      <c r="M61" s="135"/>
      <c r="N61" s="135" t="str">
        <f>'将来負担比率（分子）の構造'!M$46</f>
        <v>-</v>
      </c>
      <c r="O61" s="135"/>
      <c r="P61" s="135"/>
    </row>
    <row r="62" spans="1:16">
      <c r="A62" s="135" t="s">
        <v>29</v>
      </c>
      <c r="B62" s="135">
        <f>'将来負担比率（分子）の構造'!I$45</f>
        <v>7929</v>
      </c>
      <c r="C62" s="135"/>
      <c r="D62" s="135"/>
      <c r="E62" s="135">
        <f>'将来負担比率（分子）の構造'!J$45</f>
        <v>7702</v>
      </c>
      <c r="F62" s="135"/>
      <c r="G62" s="135"/>
      <c r="H62" s="135">
        <f>'将来負担比率（分子）の構造'!K$45</f>
        <v>8627</v>
      </c>
      <c r="I62" s="135"/>
      <c r="J62" s="135"/>
      <c r="K62" s="135">
        <f>'将来負担比率（分子）の構造'!L$45</f>
        <v>8067</v>
      </c>
      <c r="L62" s="135"/>
      <c r="M62" s="135"/>
      <c r="N62" s="135">
        <f>'将来負担比率（分子）の構造'!M$45</f>
        <v>7679</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6580</v>
      </c>
      <c r="C64" s="135"/>
      <c r="D64" s="135"/>
      <c r="E64" s="135">
        <f>'将来負担比率（分子）の構造'!J$43</f>
        <v>6378</v>
      </c>
      <c r="F64" s="135"/>
      <c r="G64" s="135"/>
      <c r="H64" s="135">
        <f>'将来負担比率（分子）の構造'!K$43</f>
        <v>6698</v>
      </c>
      <c r="I64" s="135"/>
      <c r="J64" s="135"/>
      <c r="K64" s="135">
        <f>'将来負担比率（分子）の構造'!L$43</f>
        <v>9897</v>
      </c>
      <c r="L64" s="135"/>
      <c r="M64" s="135"/>
      <c r="N64" s="135">
        <f>'将来負担比率（分子）の構造'!M$43</f>
        <v>10232</v>
      </c>
      <c r="O64" s="135"/>
      <c r="P64" s="135"/>
    </row>
    <row r="65" spans="1:16">
      <c r="A65" s="135" t="s">
        <v>26</v>
      </c>
      <c r="B65" s="135" t="str">
        <f>'将来負担比率（分子）の構造'!I$42</f>
        <v>-</v>
      </c>
      <c r="C65" s="135"/>
      <c r="D65" s="135"/>
      <c r="E65" s="135">
        <f>'将来負担比率（分子）の構造'!J$42</f>
        <v>78</v>
      </c>
      <c r="F65" s="135"/>
      <c r="G65" s="135"/>
      <c r="H65" s="135">
        <f>'将来負担比率（分子）の構造'!K$42</f>
        <v>29</v>
      </c>
      <c r="I65" s="135"/>
      <c r="J65" s="135"/>
      <c r="K65" s="135">
        <f>'将来負担比率（分子）の構造'!L$42</f>
        <v>56</v>
      </c>
      <c r="L65" s="135"/>
      <c r="M65" s="135"/>
      <c r="N65" s="135">
        <f>'将来負担比率（分子）の構造'!M$42</f>
        <v>5</v>
      </c>
      <c r="O65" s="135"/>
      <c r="P65" s="135"/>
    </row>
    <row r="66" spans="1:16">
      <c r="A66" s="135" t="s">
        <v>25</v>
      </c>
      <c r="B66" s="135">
        <f>'将来負担比率（分子）の構造'!I$41</f>
        <v>23110</v>
      </c>
      <c r="C66" s="135"/>
      <c r="D66" s="135"/>
      <c r="E66" s="135">
        <f>'将来負担比率（分子）の構造'!J$41</f>
        <v>21363</v>
      </c>
      <c r="F66" s="135"/>
      <c r="G66" s="135"/>
      <c r="H66" s="135">
        <f>'将来負担比率（分子）の構造'!K$41</f>
        <v>20257</v>
      </c>
      <c r="I66" s="135"/>
      <c r="J66" s="135"/>
      <c r="K66" s="135">
        <f>'将来負担比率（分子）の構造'!L$41</f>
        <v>19426</v>
      </c>
      <c r="L66" s="135"/>
      <c r="M66" s="135"/>
      <c r="N66" s="135">
        <f>'将来負担比率（分子）の構造'!M$41</f>
        <v>19212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16887368</v>
      </c>
      <c r="S5" s="669"/>
      <c r="T5" s="669"/>
      <c r="U5" s="669"/>
      <c r="V5" s="669"/>
      <c r="W5" s="669"/>
      <c r="X5" s="669"/>
      <c r="Y5" s="716"/>
      <c r="Z5" s="729">
        <v>43.6</v>
      </c>
      <c r="AA5" s="729"/>
      <c r="AB5" s="729"/>
      <c r="AC5" s="729"/>
      <c r="AD5" s="730">
        <v>15623519</v>
      </c>
      <c r="AE5" s="730"/>
      <c r="AF5" s="730"/>
      <c r="AG5" s="730"/>
      <c r="AH5" s="730"/>
      <c r="AI5" s="730"/>
      <c r="AJ5" s="730"/>
      <c r="AK5" s="730"/>
      <c r="AL5" s="717">
        <v>72.8</v>
      </c>
      <c r="AM5" s="686"/>
      <c r="AN5" s="686"/>
      <c r="AO5" s="718"/>
      <c r="AP5" s="705" t="s">
        <v>204</v>
      </c>
      <c r="AQ5" s="706"/>
      <c r="AR5" s="706"/>
      <c r="AS5" s="706"/>
      <c r="AT5" s="706"/>
      <c r="AU5" s="706"/>
      <c r="AV5" s="706"/>
      <c r="AW5" s="706"/>
      <c r="AX5" s="706"/>
      <c r="AY5" s="706"/>
      <c r="AZ5" s="706"/>
      <c r="BA5" s="706"/>
      <c r="BB5" s="706"/>
      <c r="BC5" s="706"/>
      <c r="BD5" s="706"/>
      <c r="BE5" s="706"/>
      <c r="BF5" s="707"/>
      <c r="BG5" s="618">
        <v>15623519</v>
      </c>
      <c r="BH5" s="619"/>
      <c r="BI5" s="619"/>
      <c r="BJ5" s="619"/>
      <c r="BK5" s="619"/>
      <c r="BL5" s="619"/>
      <c r="BM5" s="619"/>
      <c r="BN5" s="620"/>
      <c r="BO5" s="671">
        <v>92.5</v>
      </c>
      <c r="BP5" s="671"/>
      <c r="BQ5" s="671"/>
      <c r="BR5" s="671"/>
      <c r="BS5" s="672">
        <v>82923</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250228</v>
      </c>
      <c r="S6" s="619"/>
      <c r="T6" s="619"/>
      <c r="U6" s="619"/>
      <c r="V6" s="619"/>
      <c r="W6" s="619"/>
      <c r="X6" s="619"/>
      <c r="Y6" s="620"/>
      <c r="Z6" s="671">
        <v>0.6</v>
      </c>
      <c r="AA6" s="671"/>
      <c r="AB6" s="671"/>
      <c r="AC6" s="671"/>
      <c r="AD6" s="672">
        <v>250228</v>
      </c>
      <c r="AE6" s="672"/>
      <c r="AF6" s="672"/>
      <c r="AG6" s="672"/>
      <c r="AH6" s="672"/>
      <c r="AI6" s="672"/>
      <c r="AJ6" s="672"/>
      <c r="AK6" s="672"/>
      <c r="AL6" s="641">
        <v>1.2</v>
      </c>
      <c r="AM6" s="673"/>
      <c r="AN6" s="673"/>
      <c r="AO6" s="674"/>
      <c r="AP6" s="615" t="s">
        <v>209</v>
      </c>
      <c r="AQ6" s="616"/>
      <c r="AR6" s="616"/>
      <c r="AS6" s="616"/>
      <c r="AT6" s="616"/>
      <c r="AU6" s="616"/>
      <c r="AV6" s="616"/>
      <c r="AW6" s="616"/>
      <c r="AX6" s="616"/>
      <c r="AY6" s="616"/>
      <c r="AZ6" s="616"/>
      <c r="BA6" s="616"/>
      <c r="BB6" s="616"/>
      <c r="BC6" s="616"/>
      <c r="BD6" s="616"/>
      <c r="BE6" s="616"/>
      <c r="BF6" s="617"/>
      <c r="BG6" s="618">
        <v>15623519</v>
      </c>
      <c r="BH6" s="619"/>
      <c r="BI6" s="619"/>
      <c r="BJ6" s="619"/>
      <c r="BK6" s="619"/>
      <c r="BL6" s="619"/>
      <c r="BM6" s="619"/>
      <c r="BN6" s="620"/>
      <c r="BO6" s="671">
        <v>92.5</v>
      </c>
      <c r="BP6" s="671"/>
      <c r="BQ6" s="671"/>
      <c r="BR6" s="671"/>
      <c r="BS6" s="672">
        <v>82923</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390168</v>
      </c>
      <c r="CS6" s="619"/>
      <c r="CT6" s="619"/>
      <c r="CU6" s="619"/>
      <c r="CV6" s="619"/>
      <c r="CW6" s="619"/>
      <c r="CX6" s="619"/>
      <c r="CY6" s="620"/>
      <c r="CZ6" s="671">
        <v>1</v>
      </c>
      <c r="DA6" s="671"/>
      <c r="DB6" s="671"/>
      <c r="DC6" s="671"/>
      <c r="DD6" s="624">
        <v>151</v>
      </c>
      <c r="DE6" s="619"/>
      <c r="DF6" s="619"/>
      <c r="DG6" s="619"/>
      <c r="DH6" s="619"/>
      <c r="DI6" s="619"/>
      <c r="DJ6" s="619"/>
      <c r="DK6" s="619"/>
      <c r="DL6" s="619"/>
      <c r="DM6" s="619"/>
      <c r="DN6" s="619"/>
      <c r="DO6" s="619"/>
      <c r="DP6" s="620"/>
      <c r="DQ6" s="624">
        <v>390168</v>
      </c>
      <c r="DR6" s="619"/>
      <c r="DS6" s="619"/>
      <c r="DT6" s="619"/>
      <c r="DU6" s="619"/>
      <c r="DV6" s="619"/>
      <c r="DW6" s="619"/>
      <c r="DX6" s="619"/>
      <c r="DY6" s="619"/>
      <c r="DZ6" s="619"/>
      <c r="EA6" s="619"/>
      <c r="EB6" s="619"/>
      <c r="EC6" s="654"/>
    </row>
    <row r="7" spans="2:143" ht="11.25" customHeight="1">
      <c r="B7" s="615" t="s">
        <v>211</v>
      </c>
      <c r="C7" s="616"/>
      <c r="D7" s="616"/>
      <c r="E7" s="616"/>
      <c r="F7" s="616"/>
      <c r="G7" s="616"/>
      <c r="H7" s="616"/>
      <c r="I7" s="616"/>
      <c r="J7" s="616"/>
      <c r="K7" s="616"/>
      <c r="L7" s="616"/>
      <c r="M7" s="616"/>
      <c r="N7" s="616"/>
      <c r="O7" s="616"/>
      <c r="P7" s="616"/>
      <c r="Q7" s="617"/>
      <c r="R7" s="618">
        <v>55066</v>
      </c>
      <c r="S7" s="619"/>
      <c r="T7" s="619"/>
      <c r="U7" s="619"/>
      <c r="V7" s="619"/>
      <c r="W7" s="619"/>
      <c r="X7" s="619"/>
      <c r="Y7" s="620"/>
      <c r="Z7" s="671">
        <v>0.1</v>
      </c>
      <c r="AA7" s="671"/>
      <c r="AB7" s="671"/>
      <c r="AC7" s="671"/>
      <c r="AD7" s="672">
        <v>55066</v>
      </c>
      <c r="AE7" s="672"/>
      <c r="AF7" s="672"/>
      <c r="AG7" s="672"/>
      <c r="AH7" s="672"/>
      <c r="AI7" s="672"/>
      <c r="AJ7" s="672"/>
      <c r="AK7" s="672"/>
      <c r="AL7" s="641">
        <v>0.3</v>
      </c>
      <c r="AM7" s="673"/>
      <c r="AN7" s="673"/>
      <c r="AO7" s="674"/>
      <c r="AP7" s="615" t="s">
        <v>212</v>
      </c>
      <c r="AQ7" s="616"/>
      <c r="AR7" s="616"/>
      <c r="AS7" s="616"/>
      <c r="AT7" s="616"/>
      <c r="AU7" s="616"/>
      <c r="AV7" s="616"/>
      <c r="AW7" s="616"/>
      <c r="AX7" s="616"/>
      <c r="AY7" s="616"/>
      <c r="AZ7" s="616"/>
      <c r="BA7" s="616"/>
      <c r="BB7" s="616"/>
      <c r="BC7" s="616"/>
      <c r="BD7" s="616"/>
      <c r="BE7" s="616"/>
      <c r="BF7" s="617"/>
      <c r="BG7" s="618">
        <v>9151575</v>
      </c>
      <c r="BH7" s="619"/>
      <c r="BI7" s="619"/>
      <c r="BJ7" s="619"/>
      <c r="BK7" s="619"/>
      <c r="BL7" s="619"/>
      <c r="BM7" s="619"/>
      <c r="BN7" s="620"/>
      <c r="BO7" s="671">
        <v>54.2</v>
      </c>
      <c r="BP7" s="671"/>
      <c r="BQ7" s="671"/>
      <c r="BR7" s="671"/>
      <c r="BS7" s="672">
        <v>82923</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5393767</v>
      </c>
      <c r="CS7" s="619"/>
      <c r="CT7" s="619"/>
      <c r="CU7" s="619"/>
      <c r="CV7" s="619"/>
      <c r="CW7" s="619"/>
      <c r="CX7" s="619"/>
      <c r="CY7" s="620"/>
      <c r="CZ7" s="671">
        <v>14.4</v>
      </c>
      <c r="DA7" s="671"/>
      <c r="DB7" s="671"/>
      <c r="DC7" s="671"/>
      <c r="DD7" s="624">
        <v>501780</v>
      </c>
      <c r="DE7" s="619"/>
      <c r="DF7" s="619"/>
      <c r="DG7" s="619"/>
      <c r="DH7" s="619"/>
      <c r="DI7" s="619"/>
      <c r="DJ7" s="619"/>
      <c r="DK7" s="619"/>
      <c r="DL7" s="619"/>
      <c r="DM7" s="619"/>
      <c r="DN7" s="619"/>
      <c r="DO7" s="619"/>
      <c r="DP7" s="620"/>
      <c r="DQ7" s="624">
        <v>4563932</v>
      </c>
      <c r="DR7" s="619"/>
      <c r="DS7" s="619"/>
      <c r="DT7" s="619"/>
      <c r="DU7" s="619"/>
      <c r="DV7" s="619"/>
      <c r="DW7" s="619"/>
      <c r="DX7" s="619"/>
      <c r="DY7" s="619"/>
      <c r="DZ7" s="619"/>
      <c r="EA7" s="619"/>
      <c r="EB7" s="619"/>
      <c r="EC7" s="654"/>
    </row>
    <row r="8" spans="2:143" ht="11.25" customHeight="1">
      <c r="B8" s="615" t="s">
        <v>214</v>
      </c>
      <c r="C8" s="616"/>
      <c r="D8" s="616"/>
      <c r="E8" s="616"/>
      <c r="F8" s="616"/>
      <c r="G8" s="616"/>
      <c r="H8" s="616"/>
      <c r="I8" s="616"/>
      <c r="J8" s="616"/>
      <c r="K8" s="616"/>
      <c r="L8" s="616"/>
      <c r="M8" s="616"/>
      <c r="N8" s="616"/>
      <c r="O8" s="616"/>
      <c r="P8" s="616"/>
      <c r="Q8" s="617"/>
      <c r="R8" s="618">
        <v>231498</v>
      </c>
      <c r="S8" s="619"/>
      <c r="T8" s="619"/>
      <c r="U8" s="619"/>
      <c r="V8" s="619"/>
      <c r="W8" s="619"/>
      <c r="X8" s="619"/>
      <c r="Y8" s="620"/>
      <c r="Z8" s="671">
        <v>0.6</v>
      </c>
      <c r="AA8" s="671"/>
      <c r="AB8" s="671"/>
      <c r="AC8" s="671"/>
      <c r="AD8" s="672">
        <v>231498</v>
      </c>
      <c r="AE8" s="672"/>
      <c r="AF8" s="672"/>
      <c r="AG8" s="672"/>
      <c r="AH8" s="672"/>
      <c r="AI8" s="672"/>
      <c r="AJ8" s="672"/>
      <c r="AK8" s="672"/>
      <c r="AL8" s="641">
        <v>1.1000000000000001</v>
      </c>
      <c r="AM8" s="673"/>
      <c r="AN8" s="673"/>
      <c r="AO8" s="674"/>
      <c r="AP8" s="615" t="s">
        <v>215</v>
      </c>
      <c r="AQ8" s="616"/>
      <c r="AR8" s="616"/>
      <c r="AS8" s="616"/>
      <c r="AT8" s="616"/>
      <c r="AU8" s="616"/>
      <c r="AV8" s="616"/>
      <c r="AW8" s="616"/>
      <c r="AX8" s="616"/>
      <c r="AY8" s="616"/>
      <c r="AZ8" s="616"/>
      <c r="BA8" s="616"/>
      <c r="BB8" s="616"/>
      <c r="BC8" s="616"/>
      <c r="BD8" s="616"/>
      <c r="BE8" s="616"/>
      <c r="BF8" s="617"/>
      <c r="BG8" s="618">
        <v>195976</v>
      </c>
      <c r="BH8" s="619"/>
      <c r="BI8" s="619"/>
      <c r="BJ8" s="619"/>
      <c r="BK8" s="619"/>
      <c r="BL8" s="619"/>
      <c r="BM8" s="619"/>
      <c r="BN8" s="620"/>
      <c r="BO8" s="671">
        <v>1.2</v>
      </c>
      <c r="BP8" s="671"/>
      <c r="BQ8" s="671"/>
      <c r="BR8" s="671"/>
      <c r="BS8" s="624" t="s">
        <v>110</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13975303</v>
      </c>
      <c r="CS8" s="619"/>
      <c r="CT8" s="619"/>
      <c r="CU8" s="619"/>
      <c r="CV8" s="619"/>
      <c r="CW8" s="619"/>
      <c r="CX8" s="619"/>
      <c r="CY8" s="620"/>
      <c r="CZ8" s="671">
        <v>37.200000000000003</v>
      </c>
      <c r="DA8" s="671"/>
      <c r="DB8" s="671"/>
      <c r="DC8" s="671"/>
      <c r="DD8" s="624">
        <v>705812</v>
      </c>
      <c r="DE8" s="619"/>
      <c r="DF8" s="619"/>
      <c r="DG8" s="619"/>
      <c r="DH8" s="619"/>
      <c r="DI8" s="619"/>
      <c r="DJ8" s="619"/>
      <c r="DK8" s="619"/>
      <c r="DL8" s="619"/>
      <c r="DM8" s="619"/>
      <c r="DN8" s="619"/>
      <c r="DO8" s="619"/>
      <c r="DP8" s="620"/>
      <c r="DQ8" s="624">
        <v>6575866</v>
      </c>
      <c r="DR8" s="619"/>
      <c r="DS8" s="619"/>
      <c r="DT8" s="619"/>
      <c r="DU8" s="619"/>
      <c r="DV8" s="619"/>
      <c r="DW8" s="619"/>
      <c r="DX8" s="619"/>
      <c r="DY8" s="619"/>
      <c r="DZ8" s="619"/>
      <c r="EA8" s="619"/>
      <c r="EB8" s="619"/>
      <c r="EC8" s="654"/>
    </row>
    <row r="9" spans="2:143" ht="11.25" customHeight="1">
      <c r="B9" s="615" t="s">
        <v>217</v>
      </c>
      <c r="C9" s="616"/>
      <c r="D9" s="616"/>
      <c r="E9" s="616"/>
      <c r="F9" s="616"/>
      <c r="G9" s="616"/>
      <c r="H9" s="616"/>
      <c r="I9" s="616"/>
      <c r="J9" s="616"/>
      <c r="K9" s="616"/>
      <c r="L9" s="616"/>
      <c r="M9" s="616"/>
      <c r="N9" s="616"/>
      <c r="O9" s="616"/>
      <c r="P9" s="616"/>
      <c r="Q9" s="617"/>
      <c r="R9" s="618">
        <v>218263</v>
      </c>
      <c r="S9" s="619"/>
      <c r="T9" s="619"/>
      <c r="U9" s="619"/>
      <c r="V9" s="619"/>
      <c r="W9" s="619"/>
      <c r="X9" s="619"/>
      <c r="Y9" s="620"/>
      <c r="Z9" s="671">
        <v>0.6</v>
      </c>
      <c r="AA9" s="671"/>
      <c r="AB9" s="671"/>
      <c r="AC9" s="671"/>
      <c r="AD9" s="672">
        <v>218263</v>
      </c>
      <c r="AE9" s="672"/>
      <c r="AF9" s="672"/>
      <c r="AG9" s="672"/>
      <c r="AH9" s="672"/>
      <c r="AI9" s="672"/>
      <c r="AJ9" s="672"/>
      <c r="AK9" s="672"/>
      <c r="AL9" s="641">
        <v>1</v>
      </c>
      <c r="AM9" s="673"/>
      <c r="AN9" s="673"/>
      <c r="AO9" s="674"/>
      <c r="AP9" s="615" t="s">
        <v>218</v>
      </c>
      <c r="AQ9" s="616"/>
      <c r="AR9" s="616"/>
      <c r="AS9" s="616"/>
      <c r="AT9" s="616"/>
      <c r="AU9" s="616"/>
      <c r="AV9" s="616"/>
      <c r="AW9" s="616"/>
      <c r="AX9" s="616"/>
      <c r="AY9" s="616"/>
      <c r="AZ9" s="616"/>
      <c r="BA9" s="616"/>
      <c r="BB9" s="616"/>
      <c r="BC9" s="616"/>
      <c r="BD9" s="616"/>
      <c r="BE9" s="616"/>
      <c r="BF9" s="617"/>
      <c r="BG9" s="618">
        <v>8251547</v>
      </c>
      <c r="BH9" s="619"/>
      <c r="BI9" s="619"/>
      <c r="BJ9" s="619"/>
      <c r="BK9" s="619"/>
      <c r="BL9" s="619"/>
      <c r="BM9" s="619"/>
      <c r="BN9" s="620"/>
      <c r="BO9" s="671">
        <v>48.9</v>
      </c>
      <c r="BP9" s="671"/>
      <c r="BQ9" s="671"/>
      <c r="BR9" s="671"/>
      <c r="BS9" s="624" t="s">
        <v>110</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3686490</v>
      </c>
      <c r="CS9" s="619"/>
      <c r="CT9" s="619"/>
      <c r="CU9" s="619"/>
      <c r="CV9" s="619"/>
      <c r="CW9" s="619"/>
      <c r="CX9" s="619"/>
      <c r="CY9" s="620"/>
      <c r="CZ9" s="671">
        <v>9.8000000000000007</v>
      </c>
      <c r="DA9" s="671"/>
      <c r="DB9" s="671"/>
      <c r="DC9" s="671"/>
      <c r="DD9" s="624">
        <v>322859</v>
      </c>
      <c r="DE9" s="619"/>
      <c r="DF9" s="619"/>
      <c r="DG9" s="619"/>
      <c r="DH9" s="619"/>
      <c r="DI9" s="619"/>
      <c r="DJ9" s="619"/>
      <c r="DK9" s="619"/>
      <c r="DL9" s="619"/>
      <c r="DM9" s="619"/>
      <c r="DN9" s="619"/>
      <c r="DO9" s="619"/>
      <c r="DP9" s="620"/>
      <c r="DQ9" s="624">
        <v>3024387</v>
      </c>
      <c r="DR9" s="619"/>
      <c r="DS9" s="619"/>
      <c r="DT9" s="619"/>
      <c r="DU9" s="619"/>
      <c r="DV9" s="619"/>
      <c r="DW9" s="619"/>
      <c r="DX9" s="619"/>
      <c r="DY9" s="619"/>
      <c r="DZ9" s="619"/>
      <c r="EA9" s="619"/>
      <c r="EB9" s="619"/>
      <c r="EC9" s="654"/>
    </row>
    <row r="10" spans="2:143" ht="11.25" customHeight="1">
      <c r="B10" s="615" t="s">
        <v>220</v>
      </c>
      <c r="C10" s="616"/>
      <c r="D10" s="616"/>
      <c r="E10" s="616"/>
      <c r="F10" s="616"/>
      <c r="G10" s="616"/>
      <c r="H10" s="616"/>
      <c r="I10" s="616"/>
      <c r="J10" s="616"/>
      <c r="K10" s="616"/>
      <c r="L10" s="616"/>
      <c r="M10" s="616"/>
      <c r="N10" s="616"/>
      <c r="O10" s="616"/>
      <c r="P10" s="616"/>
      <c r="Q10" s="617"/>
      <c r="R10" s="618">
        <v>1717331</v>
      </c>
      <c r="S10" s="619"/>
      <c r="T10" s="619"/>
      <c r="U10" s="619"/>
      <c r="V10" s="619"/>
      <c r="W10" s="619"/>
      <c r="X10" s="619"/>
      <c r="Y10" s="620"/>
      <c r="Z10" s="671">
        <v>4.4000000000000004</v>
      </c>
      <c r="AA10" s="671"/>
      <c r="AB10" s="671"/>
      <c r="AC10" s="671"/>
      <c r="AD10" s="672">
        <v>1717331</v>
      </c>
      <c r="AE10" s="672"/>
      <c r="AF10" s="672"/>
      <c r="AG10" s="672"/>
      <c r="AH10" s="672"/>
      <c r="AI10" s="672"/>
      <c r="AJ10" s="672"/>
      <c r="AK10" s="672"/>
      <c r="AL10" s="641">
        <v>8</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198639</v>
      </c>
      <c r="BH10" s="619"/>
      <c r="BI10" s="619"/>
      <c r="BJ10" s="619"/>
      <c r="BK10" s="619"/>
      <c r="BL10" s="619"/>
      <c r="BM10" s="619"/>
      <c r="BN10" s="620"/>
      <c r="BO10" s="671">
        <v>1.2</v>
      </c>
      <c r="BP10" s="671"/>
      <c r="BQ10" s="671"/>
      <c r="BR10" s="671"/>
      <c r="BS10" s="624" t="s">
        <v>110</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v>8780</v>
      </c>
      <c r="CS10" s="619"/>
      <c r="CT10" s="619"/>
      <c r="CU10" s="619"/>
      <c r="CV10" s="619"/>
      <c r="CW10" s="619"/>
      <c r="CX10" s="619"/>
      <c r="CY10" s="620"/>
      <c r="CZ10" s="671">
        <v>0</v>
      </c>
      <c r="DA10" s="671"/>
      <c r="DB10" s="671"/>
      <c r="DC10" s="671"/>
      <c r="DD10" s="624" t="s">
        <v>110</v>
      </c>
      <c r="DE10" s="619"/>
      <c r="DF10" s="619"/>
      <c r="DG10" s="619"/>
      <c r="DH10" s="619"/>
      <c r="DI10" s="619"/>
      <c r="DJ10" s="619"/>
      <c r="DK10" s="619"/>
      <c r="DL10" s="619"/>
      <c r="DM10" s="619"/>
      <c r="DN10" s="619"/>
      <c r="DO10" s="619"/>
      <c r="DP10" s="620"/>
      <c r="DQ10" s="624">
        <v>8780</v>
      </c>
      <c r="DR10" s="619"/>
      <c r="DS10" s="619"/>
      <c r="DT10" s="619"/>
      <c r="DU10" s="619"/>
      <c r="DV10" s="619"/>
      <c r="DW10" s="619"/>
      <c r="DX10" s="619"/>
      <c r="DY10" s="619"/>
      <c r="DZ10" s="619"/>
      <c r="EA10" s="619"/>
      <c r="EB10" s="619"/>
      <c r="EC10" s="654"/>
    </row>
    <row r="11" spans="2:143" ht="11.25" customHeight="1">
      <c r="B11" s="615" t="s">
        <v>223</v>
      </c>
      <c r="C11" s="616"/>
      <c r="D11" s="616"/>
      <c r="E11" s="616"/>
      <c r="F11" s="616"/>
      <c r="G11" s="616"/>
      <c r="H11" s="616"/>
      <c r="I11" s="616"/>
      <c r="J11" s="616"/>
      <c r="K11" s="616"/>
      <c r="L11" s="616"/>
      <c r="M11" s="616"/>
      <c r="N11" s="616"/>
      <c r="O11" s="616"/>
      <c r="P11" s="616"/>
      <c r="Q11" s="617"/>
      <c r="R11" s="618">
        <v>6070</v>
      </c>
      <c r="S11" s="619"/>
      <c r="T11" s="619"/>
      <c r="U11" s="619"/>
      <c r="V11" s="619"/>
      <c r="W11" s="619"/>
      <c r="X11" s="619"/>
      <c r="Y11" s="620"/>
      <c r="Z11" s="671">
        <v>0</v>
      </c>
      <c r="AA11" s="671"/>
      <c r="AB11" s="671"/>
      <c r="AC11" s="671"/>
      <c r="AD11" s="672">
        <v>6070</v>
      </c>
      <c r="AE11" s="672"/>
      <c r="AF11" s="672"/>
      <c r="AG11" s="672"/>
      <c r="AH11" s="672"/>
      <c r="AI11" s="672"/>
      <c r="AJ11" s="672"/>
      <c r="AK11" s="672"/>
      <c r="AL11" s="641">
        <v>0</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505413</v>
      </c>
      <c r="BH11" s="619"/>
      <c r="BI11" s="619"/>
      <c r="BJ11" s="619"/>
      <c r="BK11" s="619"/>
      <c r="BL11" s="619"/>
      <c r="BM11" s="619"/>
      <c r="BN11" s="620"/>
      <c r="BO11" s="671">
        <v>3</v>
      </c>
      <c r="BP11" s="671"/>
      <c r="BQ11" s="671"/>
      <c r="BR11" s="671"/>
      <c r="BS11" s="624">
        <v>82923</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150193</v>
      </c>
      <c r="CS11" s="619"/>
      <c r="CT11" s="619"/>
      <c r="CU11" s="619"/>
      <c r="CV11" s="619"/>
      <c r="CW11" s="619"/>
      <c r="CX11" s="619"/>
      <c r="CY11" s="620"/>
      <c r="CZ11" s="671">
        <v>0.4</v>
      </c>
      <c r="DA11" s="671"/>
      <c r="DB11" s="671"/>
      <c r="DC11" s="671"/>
      <c r="DD11" s="624">
        <v>9020</v>
      </c>
      <c r="DE11" s="619"/>
      <c r="DF11" s="619"/>
      <c r="DG11" s="619"/>
      <c r="DH11" s="619"/>
      <c r="DI11" s="619"/>
      <c r="DJ11" s="619"/>
      <c r="DK11" s="619"/>
      <c r="DL11" s="619"/>
      <c r="DM11" s="619"/>
      <c r="DN11" s="619"/>
      <c r="DO11" s="619"/>
      <c r="DP11" s="620"/>
      <c r="DQ11" s="624">
        <v>130298</v>
      </c>
      <c r="DR11" s="619"/>
      <c r="DS11" s="619"/>
      <c r="DT11" s="619"/>
      <c r="DU11" s="619"/>
      <c r="DV11" s="619"/>
      <c r="DW11" s="619"/>
      <c r="DX11" s="619"/>
      <c r="DY11" s="619"/>
      <c r="DZ11" s="619"/>
      <c r="EA11" s="619"/>
      <c r="EB11" s="619"/>
      <c r="EC11" s="654"/>
    </row>
    <row r="12" spans="2:143" ht="11.25" customHeight="1">
      <c r="B12" s="615" t="s">
        <v>226</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5910476</v>
      </c>
      <c r="BH12" s="619"/>
      <c r="BI12" s="619"/>
      <c r="BJ12" s="619"/>
      <c r="BK12" s="619"/>
      <c r="BL12" s="619"/>
      <c r="BM12" s="619"/>
      <c r="BN12" s="620"/>
      <c r="BO12" s="671">
        <v>35</v>
      </c>
      <c r="BP12" s="671"/>
      <c r="BQ12" s="671"/>
      <c r="BR12" s="671"/>
      <c r="BS12" s="624" t="s">
        <v>110</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346828</v>
      </c>
      <c r="CS12" s="619"/>
      <c r="CT12" s="619"/>
      <c r="CU12" s="619"/>
      <c r="CV12" s="619"/>
      <c r="CW12" s="619"/>
      <c r="CX12" s="619"/>
      <c r="CY12" s="620"/>
      <c r="CZ12" s="671">
        <v>0.9</v>
      </c>
      <c r="DA12" s="671"/>
      <c r="DB12" s="671"/>
      <c r="DC12" s="671"/>
      <c r="DD12" s="624">
        <v>17499</v>
      </c>
      <c r="DE12" s="619"/>
      <c r="DF12" s="619"/>
      <c r="DG12" s="619"/>
      <c r="DH12" s="619"/>
      <c r="DI12" s="619"/>
      <c r="DJ12" s="619"/>
      <c r="DK12" s="619"/>
      <c r="DL12" s="619"/>
      <c r="DM12" s="619"/>
      <c r="DN12" s="619"/>
      <c r="DO12" s="619"/>
      <c r="DP12" s="620"/>
      <c r="DQ12" s="624">
        <v>340136</v>
      </c>
      <c r="DR12" s="619"/>
      <c r="DS12" s="619"/>
      <c r="DT12" s="619"/>
      <c r="DU12" s="619"/>
      <c r="DV12" s="619"/>
      <c r="DW12" s="619"/>
      <c r="DX12" s="619"/>
      <c r="DY12" s="619"/>
      <c r="DZ12" s="619"/>
      <c r="EA12" s="619"/>
      <c r="EB12" s="619"/>
      <c r="EC12" s="654"/>
    </row>
    <row r="13" spans="2:143" ht="11.25" customHeight="1">
      <c r="B13" s="615" t="s">
        <v>229</v>
      </c>
      <c r="C13" s="616"/>
      <c r="D13" s="616"/>
      <c r="E13" s="616"/>
      <c r="F13" s="616"/>
      <c r="G13" s="616"/>
      <c r="H13" s="616"/>
      <c r="I13" s="616"/>
      <c r="J13" s="616"/>
      <c r="K13" s="616"/>
      <c r="L13" s="616"/>
      <c r="M13" s="616"/>
      <c r="N13" s="616"/>
      <c r="O13" s="616"/>
      <c r="P13" s="616"/>
      <c r="Q13" s="617"/>
      <c r="R13" s="618">
        <v>57398</v>
      </c>
      <c r="S13" s="619"/>
      <c r="T13" s="619"/>
      <c r="U13" s="619"/>
      <c r="V13" s="619"/>
      <c r="W13" s="619"/>
      <c r="X13" s="619"/>
      <c r="Y13" s="620"/>
      <c r="Z13" s="671">
        <v>0.1</v>
      </c>
      <c r="AA13" s="671"/>
      <c r="AB13" s="671"/>
      <c r="AC13" s="671"/>
      <c r="AD13" s="672">
        <v>57398</v>
      </c>
      <c r="AE13" s="672"/>
      <c r="AF13" s="672"/>
      <c r="AG13" s="672"/>
      <c r="AH13" s="672"/>
      <c r="AI13" s="672"/>
      <c r="AJ13" s="672"/>
      <c r="AK13" s="672"/>
      <c r="AL13" s="641">
        <v>0.3</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5909240</v>
      </c>
      <c r="BH13" s="619"/>
      <c r="BI13" s="619"/>
      <c r="BJ13" s="619"/>
      <c r="BK13" s="619"/>
      <c r="BL13" s="619"/>
      <c r="BM13" s="619"/>
      <c r="BN13" s="620"/>
      <c r="BO13" s="671">
        <v>35</v>
      </c>
      <c r="BP13" s="671"/>
      <c r="BQ13" s="671"/>
      <c r="BR13" s="671"/>
      <c r="BS13" s="624" t="s">
        <v>110</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3402663</v>
      </c>
      <c r="CS13" s="619"/>
      <c r="CT13" s="619"/>
      <c r="CU13" s="619"/>
      <c r="CV13" s="619"/>
      <c r="CW13" s="619"/>
      <c r="CX13" s="619"/>
      <c r="CY13" s="620"/>
      <c r="CZ13" s="671">
        <v>9.1</v>
      </c>
      <c r="DA13" s="671"/>
      <c r="DB13" s="671"/>
      <c r="DC13" s="671"/>
      <c r="DD13" s="624">
        <v>1139279</v>
      </c>
      <c r="DE13" s="619"/>
      <c r="DF13" s="619"/>
      <c r="DG13" s="619"/>
      <c r="DH13" s="619"/>
      <c r="DI13" s="619"/>
      <c r="DJ13" s="619"/>
      <c r="DK13" s="619"/>
      <c r="DL13" s="619"/>
      <c r="DM13" s="619"/>
      <c r="DN13" s="619"/>
      <c r="DO13" s="619"/>
      <c r="DP13" s="620"/>
      <c r="DQ13" s="624">
        <v>2822201</v>
      </c>
      <c r="DR13" s="619"/>
      <c r="DS13" s="619"/>
      <c r="DT13" s="619"/>
      <c r="DU13" s="619"/>
      <c r="DV13" s="619"/>
      <c r="DW13" s="619"/>
      <c r="DX13" s="619"/>
      <c r="DY13" s="619"/>
      <c r="DZ13" s="619"/>
      <c r="EA13" s="619"/>
      <c r="EB13" s="619"/>
      <c r="EC13" s="654"/>
    </row>
    <row r="14" spans="2:143" ht="11.25" customHeight="1">
      <c r="B14" s="615" t="s">
        <v>232</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110668</v>
      </c>
      <c r="BH14" s="619"/>
      <c r="BI14" s="619"/>
      <c r="BJ14" s="619"/>
      <c r="BK14" s="619"/>
      <c r="BL14" s="619"/>
      <c r="BM14" s="619"/>
      <c r="BN14" s="620"/>
      <c r="BO14" s="671">
        <v>0.7</v>
      </c>
      <c r="BP14" s="671"/>
      <c r="BQ14" s="671"/>
      <c r="BR14" s="671"/>
      <c r="BS14" s="624" t="s">
        <v>110</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1646741</v>
      </c>
      <c r="CS14" s="619"/>
      <c r="CT14" s="619"/>
      <c r="CU14" s="619"/>
      <c r="CV14" s="619"/>
      <c r="CW14" s="619"/>
      <c r="CX14" s="619"/>
      <c r="CY14" s="620"/>
      <c r="CZ14" s="671">
        <v>4.4000000000000004</v>
      </c>
      <c r="DA14" s="671"/>
      <c r="DB14" s="671"/>
      <c r="DC14" s="671"/>
      <c r="DD14" s="624">
        <v>320395</v>
      </c>
      <c r="DE14" s="619"/>
      <c r="DF14" s="619"/>
      <c r="DG14" s="619"/>
      <c r="DH14" s="619"/>
      <c r="DI14" s="619"/>
      <c r="DJ14" s="619"/>
      <c r="DK14" s="619"/>
      <c r="DL14" s="619"/>
      <c r="DM14" s="619"/>
      <c r="DN14" s="619"/>
      <c r="DO14" s="619"/>
      <c r="DP14" s="620"/>
      <c r="DQ14" s="624">
        <v>1318476</v>
      </c>
      <c r="DR14" s="619"/>
      <c r="DS14" s="619"/>
      <c r="DT14" s="619"/>
      <c r="DU14" s="619"/>
      <c r="DV14" s="619"/>
      <c r="DW14" s="619"/>
      <c r="DX14" s="619"/>
      <c r="DY14" s="619"/>
      <c r="DZ14" s="619"/>
      <c r="EA14" s="619"/>
      <c r="EB14" s="619"/>
      <c r="EC14" s="654"/>
    </row>
    <row r="15" spans="2:143" ht="11.25" customHeight="1">
      <c r="B15" s="615" t="s">
        <v>235</v>
      </c>
      <c r="C15" s="616"/>
      <c r="D15" s="616"/>
      <c r="E15" s="616"/>
      <c r="F15" s="616"/>
      <c r="G15" s="616"/>
      <c r="H15" s="616"/>
      <c r="I15" s="616"/>
      <c r="J15" s="616"/>
      <c r="K15" s="616"/>
      <c r="L15" s="616"/>
      <c r="M15" s="616"/>
      <c r="N15" s="616"/>
      <c r="O15" s="616"/>
      <c r="P15" s="616"/>
      <c r="Q15" s="617"/>
      <c r="R15" s="618">
        <v>85203</v>
      </c>
      <c r="S15" s="619"/>
      <c r="T15" s="619"/>
      <c r="U15" s="619"/>
      <c r="V15" s="619"/>
      <c r="W15" s="619"/>
      <c r="X15" s="619"/>
      <c r="Y15" s="620"/>
      <c r="Z15" s="671">
        <v>0.2</v>
      </c>
      <c r="AA15" s="671"/>
      <c r="AB15" s="671"/>
      <c r="AC15" s="671"/>
      <c r="AD15" s="672">
        <v>85203</v>
      </c>
      <c r="AE15" s="672"/>
      <c r="AF15" s="672"/>
      <c r="AG15" s="672"/>
      <c r="AH15" s="672"/>
      <c r="AI15" s="672"/>
      <c r="AJ15" s="672"/>
      <c r="AK15" s="672"/>
      <c r="AL15" s="641">
        <v>0.4</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450800</v>
      </c>
      <c r="BH15" s="619"/>
      <c r="BI15" s="619"/>
      <c r="BJ15" s="619"/>
      <c r="BK15" s="619"/>
      <c r="BL15" s="619"/>
      <c r="BM15" s="619"/>
      <c r="BN15" s="620"/>
      <c r="BO15" s="671">
        <v>2.7</v>
      </c>
      <c r="BP15" s="671"/>
      <c r="BQ15" s="671"/>
      <c r="BR15" s="671"/>
      <c r="BS15" s="624" t="s">
        <v>110</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5538482</v>
      </c>
      <c r="CS15" s="619"/>
      <c r="CT15" s="619"/>
      <c r="CU15" s="619"/>
      <c r="CV15" s="619"/>
      <c r="CW15" s="619"/>
      <c r="CX15" s="619"/>
      <c r="CY15" s="620"/>
      <c r="CZ15" s="671">
        <v>14.7</v>
      </c>
      <c r="DA15" s="671"/>
      <c r="DB15" s="671"/>
      <c r="DC15" s="671"/>
      <c r="DD15" s="624">
        <v>1944968</v>
      </c>
      <c r="DE15" s="619"/>
      <c r="DF15" s="619"/>
      <c r="DG15" s="619"/>
      <c r="DH15" s="619"/>
      <c r="DI15" s="619"/>
      <c r="DJ15" s="619"/>
      <c r="DK15" s="619"/>
      <c r="DL15" s="619"/>
      <c r="DM15" s="619"/>
      <c r="DN15" s="619"/>
      <c r="DO15" s="619"/>
      <c r="DP15" s="620"/>
      <c r="DQ15" s="624">
        <v>3634687</v>
      </c>
      <c r="DR15" s="619"/>
      <c r="DS15" s="619"/>
      <c r="DT15" s="619"/>
      <c r="DU15" s="619"/>
      <c r="DV15" s="619"/>
      <c r="DW15" s="619"/>
      <c r="DX15" s="619"/>
      <c r="DY15" s="619"/>
      <c r="DZ15" s="619"/>
      <c r="EA15" s="619"/>
      <c r="EB15" s="619"/>
      <c r="EC15" s="654"/>
    </row>
    <row r="16" spans="2:143" ht="11.25" customHeight="1">
      <c r="B16" s="615" t="s">
        <v>238</v>
      </c>
      <c r="C16" s="616"/>
      <c r="D16" s="616"/>
      <c r="E16" s="616"/>
      <c r="F16" s="616"/>
      <c r="G16" s="616"/>
      <c r="H16" s="616"/>
      <c r="I16" s="616"/>
      <c r="J16" s="616"/>
      <c r="K16" s="616"/>
      <c r="L16" s="616"/>
      <c r="M16" s="616"/>
      <c r="N16" s="616"/>
      <c r="O16" s="616"/>
      <c r="P16" s="616"/>
      <c r="Q16" s="617"/>
      <c r="R16" s="618">
        <v>3842002</v>
      </c>
      <c r="S16" s="619"/>
      <c r="T16" s="619"/>
      <c r="U16" s="619"/>
      <c r="V16" s="619"/>
      <c r="W16" s="619"/>
      <c r="X16" s="619"/>
      <c r="Y16" s="620"/>
      <c r="Z16" s="671">
        <v>9.9</v>
      </c>
      <c r="AA16" s="671"/>
      <c r="AB16" s="671"/>
      <c r="AC16" s="671"/>
      <c r="AD16" s="672">
        <v>3129855</v>
      </c>
      <c r="AE16" s="672"/>
      <c r="AF16" s="672"/>
      <c r="AG16" s="672"/>
      <c r="AH16" s="672"/>
      <c r="AI16" s="672"/>
      <c r="AJ16" s="672"/>
      <c r="AK16" s="672"/>
      <c r="AL16" s="641">
        <v>14.6</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t="s">
        <v>110</v>
      </c>
      <c r="CS16" s="619"/>
      <c r="CT16" s="619"/>
      <c r="CU16" s="619"/>
      <c r="CV16" s="619"/>
      <c r="CW16" s="619"/>
      <c r="CX16" s="619"/>
      <c r="CY16" s="620"/>
      <c r="CZ16" s="671" t="s">
        <v>110</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c r="B17" s="615" t="s">
        <v>241</v>
      </c>
      <c r="C17" s="616"/>
      <c r="D17" s="616"/>
      <c r="E17" s="616"/>
      <c r="F17" s="616"/>
      <c r="G17" s="616"/>
      <c r="H17" s="616"/>
      <c r="I17" s="616"/>
      <c r="J17" s="616"/>
      <c r="K17" s="616"/>
      <c r="L17" s="616"/>
      <c r="M17" s="616"/>
      <c r="N17" s="616"/>
      <c r="O17" s="616"/>
      <c r="P17" s="616"/>
      <c r="Q17" s="617"/>
      <c r="R17" s="618">
        <v>3129855</v>
      </c>
      <c r="S17" s="619"/>
      <c r="T17" s="619"/>
      <c r="U17" s="619"/>
      <c r="V17" s="619"/>
      <c r="W17" s="619"/>
      <c r="X17" s="619"/>
      <c r="Y17" s="620"/>
      <c r="Z17" s="671">
        <v>8.1</v>
      </c>
      <c r="AA17" s="671"/>
      <c r="AB17" s="671"/>
      <c r="AC17" s="671"/>
      <c r="AD17" s="672">
        <v>3129855</v>
      </c>
      <c r="AE17" s="672"/>
      <c r="AF17" s="672"/>
      <c r="AG17" s="672"/>
      <c r="AH17" s="672"/>
      <c r="AI17" s="672"/>
      <c r="AJ17" s="672"/>
      <c r="AK17" s="672"/>
      <c r="AL17" s="641">
        <v>14.6</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3015875</v>
      </c>
      <c r="CS17" s="619"/>
      <c r="CT17" s="619"/>
      <c r="CU17" s="619"/>
      <c r="CV17" s="619"/>
      <c r="CW17" s="619"/>
      <c r="CX17" s="619"/>
      <c r="CY17" s="620"/>
      <c r="CZ17" s="671">
        <v>8</v>
      </c>
      <c r="DA17" s="671"/>
      <c r="DB17" s="671"/>
      <c r="DC17" s="671"/>
      <c r="DD17" s="624" t="s">
        <v>110</v>
      </c>
      <c r="DE17" s="619"/>
      <c r="DF17" s="619"/>
      <c r="DG17" s="619"/>
      <c r="DH17" s="619"/>
      <c r="DI17" s="619"/>
      <c r="DJ17" s="619"/>
      <c r="DK17" s="619"/>
      <c r="DL17" s="619"/>
      <c r="DM17" s="619"/>
      <c r="DN17" s="619"/>
      <c r="DO17" s="619"/>
      <c r="DP17" s="620"/>
      <c r="DQ17" s="624">
        <v>3015875</v>
      </c>
      <c r="DR17" s="619"/>
      <c r="DS17" s="619"/>
      <c r="DT17" s="619"/>
      <c r="DU17" s="619"/>
      <c r="DV17" s="619"/>
      <c r="DW17" s="619"/>
      <c r="DX17" s="619"/>
      <c r="DY17" s="619"/>
      <c r="DZ17" s="619"/>
      <c r="EA17" s="619"/>
      <c r="EB17" s="619"/>
      <c r="EC17" s="654"/>
    </row>
    <row r="18" spans="2:133" ht="11.25" customHeight="1">
      <c r="B18" s="615" t="s">
        <v>244</v>
      </c>
      <c r="C18" s="616"/>
      <c r="D18" s="616"/>
      <c r="E18" s="616"/>
      <c r="F18" s="616"/>
      <c r="G18" s="616"/>
      <c r="H18" s="616"/>
      <c r="I18" s="616"/>
      <c r="J18" s="616"/>
      <c r="K18" s="616"/>
      <c r="L18" s="616"/>
      <c r="M18" s="616"/>
      <c r="N18" s="616"/>
      <c r="O18" s="616"/>
      <c r="P18" s="616"/>
      <c r="Q18" s="617"/>
      <c r="R18" s="618">
        <v>712147</v>
      </c>
      <c r="S18" s="619"/>
      <c r="T18" s="619"/>
      <c r="U18" s="619"/>
      <c r="V18" s="619"/>
      <c r="W18" s="619"/>
      <c r="X18" s="619"/>
      <c r="Y18" s="620"/>
      <c r="Z18" s="671">
        <v>1.8</v>
      </c>
      <c r="AA18" s="671"/>
      <c r="AB18" s="671"/>
      <c r="AC18" s="671"/>
      <c r="AD18" s="672" t="s">
        <v>110</v>
      </c>
      <c r="AE18" s="672"/>
      <c r="AF18" s="672"/>
      <c r="AG18" s="672"/>
      <c r="AH18" s="672"/>
      <c r="AI18" s="672"/>
      <c r="AJ18" s="672"/>
      <c r="AK18" s="672"/>
      <c r="AL18" s="641" t="s">
        <v>110</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247</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v>1263849</v>
      </c>
      <c r="BH19" s="619"/>
      <c r="BI19" s="619"/>
      <c r="BJ19" s="619"/>
      <c r="BK19" s="619"/>
      <c r="BL19" s="619"/>
      <c r="BM19" s="619"/>
      <c r="BN19" s="620"/>
      <c r="BO19" s="671">
        <v>7.5</v>
      </c>
      <c r="BP19" s="671"/>
      <c r="BQ19" s="671"/>
      <c r="BR19" s="671"/>
      <c r="BS19" s="624" t="s">
        <v>110</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250</v>
      </c>
      <c r="C20" s="616"/>
      <c r="D20" s="616"/>
      <c r="E20" s="616"/>
      <c r="F20" s="616"/>
      <c r="G20" s="616"/>
      <c r="H20" s="616"/>
      <c r="I20" s="616"/>
      <c r="J20" s="616"/>
      <c r="K20" s="616"/>
      <c r="L20" s="616"/>
      <c r="M20" s="616"/>
      <c r="N20" s="616"/>
      <c r="O20" s="616"/>
      <c r="P20" s="616"/>
      <c r="Q20" s="617"/>
      <c r="R20" s="618">
        <v>23350427</v>
      </c>
      <c r="S20" s="619"/>
      <c r="T20" s="619"/>
      <c r="U20" s="619"/>
      <c r="V20" s="619"/>
      <c r="W20" s="619"/>
      <c r="X20" s="619"/>
      <c r="Y20" s="620"/>
      <c r="Z20" s="671">
        <v>60.3</v>
      </c>
      <c r="AA20" s="671"/>
      <c r="AB20" s="671"/>
      <c r="AC20" s="671"/>
      <c r="AD20" s="672">
        <v>21374431</v>
      </c>
      <c r="AE20" s="672"/>
      <c r="AF20" s="672"/>
      <c r="AG20" s="672"/>
      <c r="AH20" s="672"/>
      <c r="AI20" s="672"/>
      <c r="AJ20" s="672"/>
      <c r="AK20" s="672"/>
      <c r="AL20" s="641">
        <v>99.6</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v>1263849</v>
      </c>
      <c r="BH20" s="619"/>
      <c r="BI20" s="619"/>
      <c r="BJ20" s="619"/>
      <c r="BK20" s="619"/>
      <c r="BL20" s="619"/>
      <c r="BM20" s="619"/>
      <c r="BN20" s="620"/>
      <c r="BO20" s="671">
        <v>7.5</v>
      </c>
      <c r="BP20" s="671"/>
      <c r="BQ20" s="671"/>
      <c r="BR20" s="671"/>
      <c r="BS20" s="624" t="s">
        <v>110</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37555290</v>
      </c>
      <c r="CS20" s="619"/>
      <c r="CT20" s="619"/>
      <c r="CU20" s="619"/>
      <c r="CV20" s="619"/>
      <c r="CW20" s="619"/>
      <c r="CX20" s="619"/>
      <c r="CY20" s="620"/>
      <c r="CZ20" s="671">
        <v>100</v>
      </c>
      <c r="DA20" s="671"/>
      <c r="DB20" s="671"/>
      <c r="DC20" s="671"/>
      <c r="DD20" s="624">
        <v>4961763</v>
      </c>
      <c r="DE20" s="619"/>
      <c r="DF20" s="619"/>
      <c r="DG20" s="619"/>
      <c r="DH20" s="619"/>
      <c r="DI20" s="619"/>
      <c r="DJ20" s="619"/>
      <c r="DK20" s="619"/>
      <c r="DL20" s="619"/>
      <c r="DM20" s="619"/>
      <c r="DN20" s="619"/>
      <c r="DO20" s="619"/>
      <c r="DP20" s="620"/>
      <c r="DQ20" s="624">
        <v>25824806</v>
      </c>
      <c r="DR20" s="619"/>
      <c r="DS20" s="619"/>
      <c r="DT20" s="619"/>
      <c r="DU20" s="619"/>
      <c r="DV20" s="619"/>
      <c r="DW20" s="619"/>
      <c r="DX20" s="619"/>
      <c r="DY20" s="619"/>
      <c r="DZ20" s="619"/>
      <c r="EA20" s="619"/>
      <c r="EB20" s="619"/>
      <c r="EC20" s="654"/>
    </row>
    <row r="21" spans="2:133" ht="11.25" customHeight="1">
      <c r="B21" s="615" t="s">
        <v>253</v>
      </c>
      <c r="C21" s="616"/>
      <c r="D21" s="616"/>
      <c r="E21" s="616"/>
      <c r="F21" s="616"/>
      <c r="G21" s="616"/>
      <c r="H21" s="616"/>
      <c r="I21" s="616"/>
      <c r="J21" s="616"/>
      <c r="K21" s="616"/>
      <c r="L21" s="616"/>
      <c r="M21" s="616"/>
      <c r="N21" s="616"/>
      <c r="O21" s="616"/>
      <c r="P21" s="616"/>
      <c r="Q21" s="617"/>
      <c r="R21" s="618">
        <v>13685</v>
      </c>
      <c r="S21" s="619"/>
      <c r="T21" s="619"/>
      <c r="U21" s="619"/>
      <c r="V21" s="619"/>
      <c r="W21" s="619"/>
      <c r="X21" s="619"/>
      <c r="Y21" s="620"/>
      <c r="Z21" s="671">
        <v>0</v>
      </c>
      <c r="AA21" s="671"/>
      <c r="AB21" s="671"/>
      <c r="AC21" s="671"/>
      <c r="AD21" s="672">
        <v>13685</v>
      </c>
      <c r="AE21" s="672"/>
      <c r="AF21" s="672"/>
      <c r="AG21" s="672"/>
      <c r="AH21" s="672"/>
      <c r="AI21" s="672"/>
      <c r="AJ21" s="672"/>
      <c r="AK21" s="672"/>
      <c r="AL21" s="641">
        <v>0.1</v>
      </c>
      <c r="AM21" s="673"/>
      <c r="AN21" s="673"/>
      <c r="AO21" s="674"/>
      <c r="AP21" s="709" t="s">
        <v>254</v>
      </c>
      <c r="AQ21" s="719"/>
      <c r="AR21" s="719"/>
      <c r="AS21" s="719"/>
      <c r="AT21" s="719"/>
      <c r="AU21" s="719"/>
      <c r="AV21" s="719"/>
      <c r="AW21" s="719"/>
      <c r="AX21" s="719"/>
      <c r="AY21" s="719"/>
      <c r="AZ21" s="719"/>
      <c r="BA21" s="719"/>
      <c r="BB21" s="719"/>
      <c r="BC21" s="719"/>
      <c r="BD21" s="719"/>
      <c r="BE21" s="719"/>
      <c r="BF21" s="711"/>
      <c r="BG21" s="618" t="s">
        <v>110</v>
      </c>
      <c r="BH21" s="619"/>
      <c r="BI21" s="619"/>
      <c r="BJ21" s="619"/>
      <c r="BK21" s="619"/>
      <c r="BL21" s="619"/>
      <c r="BM21" s="619"/>
      <c r="BN21" s="620"/>
      <c r="BO21" s="671" t="s">
        <v>110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255</v>
      </c>
      <c r="C22" s="616"/>
      <c r="D22" s="616"/>
      <c r="E22" s="616"/>
      <c r="F22" s="616"/>
      <c r="G22" s="616"/>
      <c r="H22" s="616"/>
      <c r="I22" s="616"/>
      <c r="J22" s="616"/>
      <c r="K22" s="616"/>
      <c r="L22" s="616"/>
      <c r="M22" s="616"/>
      <c r="N22" s="616"/>
      <c r="O22" s="616"/>
      <c r="P22" s="616"/>
      <c r="Q22" s="617"/>
      <c r="R22" s="618">
        <v>519990</v>
      </c>
      <c r="S22" s="619"/>
      <c r="T22" s="619"/>
      <c r="U22" s="619"/>
      <c r="V22" s="619"/>
      <c r="W22" s="619"/>
      <c r="X22" s="619"/>
      <c r="Y22" s="620"/>
      <c r="Z22" s="671">
        <v>1.3</v>
      </c>
      <c r="AA22" s="671"/>
      <c r="AB22" s="671"/>
      <c r="AC22" s="671"/>
      <c r="AD22" s="672" t="s">
        <v>110</v>
      </c>
      <c r="AE22" s="672"/>
      <c r="AF22" s="672"/>
      <c r="AG22" s="672"/>
      <c r="AH22" s="672"/>
      <c r="AI22" s="672"/>
      <c r="AJ22" s="672"/>
      <c r="AK22" s="672"/>
      <c r="AL22" s="641" t="s">
        <v>110</v>
      </c>
      <c r="AM22" s="673"/>
      <c r="AN22" s="673"/>
      <c r="AO22" s="674"/>
      <c r="AP22" s="709" t="s">
        <v>256</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258</v>
      </c>
      <c r="C23" s="616"/>
      <c r="D23" s="616"/>
      <c r="E23" s="616"/>
      <c r="F23" s="616"/>
      <c r="G23" s="616"/>
      <c r="H23" s="616"/>
      <c r="I23" s="616"/>
      <c r="J23" s="616"/>
      <c r="K23" s="616"/>
      <c r="L23" s="616"/>
      <c r="M23" s="616"/>
      <c r="N23" s="616"/>
      <c r="O23" s="616"/>
      <c r="P23" s="616"/>
      <c r="Q23" s="617"/>
      <c r="R23" s="618">
        <v>373126</v>
      </c>
      <c r="S23" s="619"/>
      <c r="T23" s="619"/>
      <c r="U23" s="619"/>
      <c r="V23" s="619"/>
      <c r="W23" s="619"/>
      <c r="X23" s="619"/>
      <c r="Y23" s="620"/>
      <c r="Z23" s="671">
        <v>1</v>
      </c>
      <c r="AA23" s="671"/>
      <c r="AB23" s="671"/>
      <c r="AC23" s="671"/>
      <c r="AD23" s="672">
        <v>37742</v>
      </c>
      <c r="AE23" s="672"/>
      <c r="AF23" s="672"/>
      <c r="AG23" s="672"/>
      <c r="AH23" s="672"/>
      <c r="AI23" s="672"/>
      <c r="AJ23" s="672"/>
      <c r="AK23" s="672"/>
      <c r="AL23" s="641">
        <v>0.2</v>
      </c>
      <c r="AM23" s="673"/>
      <c r="AN23" s="673"/>
      <c r="AO23" s="674"/>
      <c r="AP23" s="709" t="s">
        <v>259</v>
      </c>
      <c r="AQ23" s="719"/>
      <c r="AR23" s="719"/>
      <c r="AS23" s="719"/>
      <c r="AT23" s="719"/>
      <c r="AU23" s="719"/>
      <c r="AV23" s="719"/>
      <c r="AW23" s="719"/>
      <c r="AX23" s="719"/>
      <c r="AY23" s="719"/>
      <c r="AZ23" s="719"/>
      <c r="BA23" s="719"/>
      <c r="BB23" s="719"/>
      <c r="BC23" s="719"/>
      <c r="BD23" s="719"/>
      <c r="BE23" s="719"/>
      <c r="BF23" s="711"/>
      <c r="BG23" s="618">
        <v>1263849</v>
      </c>
      <c r="BH23" s="619"/>
      <c r="BI23" s="619"/>
      <c r="BJ23" s="619"/>
      <c r="BK23" s="619"/>
      <c r="BL23" s="619"/>
      <c r="BM23" s="619"/>
      <c r="BN23" s="620"/>
      <c r="BO23" s="671">
        <v>7.5</v>
      </c>
      <c r="BP23" s="671"/>
      <c r="BQ23" s="671"/>
      <c r="BR23" s="671"/>
      <c r="BS23" s="624" t="s">
        <v>110</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c r="B24" s="615" t="s">
        <v>265</v>
      </c>
      <c r="C24" s="616"/>
      <c r="D24" s="616"/>
      <c r="E24" s="616"/>
      <c r="F24" s="616"/>
      <c r="G24" s="616"/>
      <c r="H24" s="616"/>
      <c r="I24" s="616"/>
      <c r="J24" s="616"/>
      <c r="K24" s="616"/>
      <c r="L24" s="616"/>
      <c r="M24" s="616"/>
      <c r="N24" s="616"/>
      <c r="O24" s="616"/>
      <c r="P24" s="616"/>
      <c r="Q24" s="617"/>
      <c r="R24" s="618">
        <v>342514</v>
      </c>
      <c r="S24" s="619"/>
      <c r="T24" s="619"/>
      <c r="U24" s="619"/>
      <c r="V24" s="619"/>
      <c r="W24" s="619"/>
      <c r="X24" s="619"/>
      <c r="Y24" s="620"/>
      <c r="Z24" s="671">
        <v>0.9</v>
      </c>
      <c r="AA24" s="671"/>
      <c r="AB24" s="671"/>
      <c r="AC24" s="671"/>
      <c r="AD24" s="672" t="s">
        <v>110</v>
      </c>
      <c r="AE24" s="672"/>
      <c r="AF24" s="672"/>
      <c r="AG24" s="672"/>
      <c r="AH24" s="672"/>
      <c r="AI24" s="672"/>
      <c r="AJ24" s="672"/>
      <c r="AK24" s="672"/>
      <c r="AL24" s="641" t="s">
        <v>110</v>
      </c>
      <c r="AM24" s="673"/>
      <c r="AN24" s="673"/>
      <c r="AO24" s="674"/>
      <c r="AP24" s="709" t="s">
        <v>266</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17656143</v>
      </c>
      <c r="CS24" s="669"/>
      <c r="CT24" s="669"/>
      <c r="CU24" s="669"/>
      <c r="CV24" s="669"/>
      <c r="CW24" s="669"/>
      <c r="CX24" s="669"/>
      <c r="CY24" s="716"/>
      <c r="CZ24" s="720">
        <v>47</v>
      </c>
      <c r="DA24" s="721"/>
      <c r="DB24" s="721"/>
      <c r="DC24" s="722"/>
      <c r="DD24" s="715">
        <v>12061154</v>
      </c>
      <c r="DE24" s="669"/>
      <c r="DF24" s="669"/>
      <c r="DG24" s="669"/>
      <c r="DH24" s="669"/>
      <c r="DI24" s="669"/>
      <c r="DJ24" s="669"/>
      <c r="DK24" s="716"/>
      <c r="DL24" s="715">
        <v>11801010</v>
      </c>
      <c r="DM24" s="669"/>
      <c r="DN24" s="669"/>
      <c r="DO24" s="669"/>
      <c r="DP24" s="669"/>
      <c r="DQ24" s="669"/>
      <c r="DR24" s="669"/>
      <c r="DS24" s="669"/>
      <c r="DT24" s="669"/>
      <c r="DU24" s="669"/>
      <c r="DV24" s="716"/>
      <c r="DW24" s="717">
        <v>52</v>
      </c>
      <c r="DX24" s="686"/>
      <c r="DY24" s="686"/>
      <c r="DZ24" s="686"/>
      <c r="EA24" s="686"/>
      <c r="EB24" s="686"/>
      <c r="EC24" s="718"/>
    </row>
    <row r="25" spans="2:133" ht="11.25" customHeight="1">
      <c r="B25" s="615" t="s">
        <v>268</v>
      </c>
      <c r="C25" s="616"/>
      <c r="D25" s="616"/>
      <c r="E25" s="616"/>
      <c r="F25" s="616"/>
      <c r="G25" s="616"/>
      <c r="H25" s="616"/>
      <c r="I25" s="616"/>
      <c r="J25" s="616"/>
      <c r="K25" s="616"/>
      <c r="L25" s="616"/>
      <c r="M25" s="616"/>
      <c r="N25" s="616"/>
      <c r="O25" s="616"/>
      <c r="P25" s="616"/>
      <c r="Q25" s="617"/>
      <c r="R25" s="618">
        <v>5387498</v>
      </c>
      <c r="S25" s="619"/>
      <c r="T25" s="619"/>
      <c r="U25" s="619"/>
      <c r="V25" s="619"/>
      <c r="W25" s="619"/>
      <c r="X25" s="619"/>
      <c r="Y25" s="620"/>
      <c r="Z25" s="671">
        <v>13.9</v>
      </c>
      <c r="AA25" s="671"/>
      <c r="AB25" s="671"/>
      <c r="AC25" s="671"/>
      <c r="AD25" s="672" t="s">
        <v>110</v>
      </c>
      <c r="AE25" s="672"/>
      <c r="AF25" s="672"/>
      <c r="AG25" s="672"/>
      <c r="AH25" s="672"/>
      <c r="AI25" s="672"/>
      <c r="AJ25" s="672"/>
      <c r="AK25" s="672"/>
      <c r="AL25" s="641" t="s">
        <v>110</v>
      </c>
      <c r="AM25" s="673"/>
      <c r="AN25" s="673"/>
      <c r="AO25" s="674"/>
      <c r="AP25" s="709" t="s">
        <v>269</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7111318</v>
      </c>
      <c r="CS25" s="637"/>
      <c r="CT25" s="637"/>
      <c r="CU25" s="637"/>
      <c r="CV25" s="637"/>
      <c r="CW25" s="637"/>
      <c r="CX25" s="637"/>
      <c r="CY25" s="638"/>
      <c r="CZ25" s="621">
        <v>18.899999999999999</v>
      </c>
      <c r="DA25" s="639"/>
      <c r="DB25" s="639"/>
      <c r="DC25" s="640"/>
      <c r="DD25" s="624">
        <v>6733839</v>
      </c>
      <c r="DE25" s="637"/>
      <c r="DF25" s="637"/>
      <c r="DG25" s="637"/>
      <c r="DH25" s="637"/>
      <c r="DI25" s="637"/>
      <c r="DJ25" s="637"/>
      <c r="DK25" s="638"/>
      <c r="DL25" s="624">
        <v>6613636</v>
      </c>
      <c r="DM25" s="637"/>
      <c r="DN25" s="637"/>
      <c r="DO25" s="637"/>
      <c r="DP25" s="637"/>
      <c r="DQ25" s="637"/>
      <c r="DR25" s="637"/>
      <c r="DS25" s="637"/>
      <c r="DT25" s="637"/>
      <c r="DU25" s="637"/>
      <c r="DV25" s="638"/>
      <c r="DW25" s="641">
        <v>29.1</v>
      </c>
      <c r="DX25" s="642"/>
      <c r="DY25" s="642"/>
      <c r="DZ25" s="642"/>
      <c r="EA25" s="642"/>
      <c r="EB25" s="642"/>
      <c r="EC25" s="643"/>
    </row>
    <row r="26" spans="2:133" ht="11.25" customHeight="1">
      <c r="B26" s="712" t="s">
        <v>271</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272</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4843283</v>
      </c>
      <c r="CS26" s="619"/>
      <c r="CT26" s="619"/>
      <c r="CU26" s="619"/>
      <c r="CV26" s="619"/>
      <c r="CW26" s="619"/>
      <c r="CX26" s="619"/>
      <c r="CY26" s="620"/>
      <c r="CZ26" s="621">
        <v>12.9</v>
      </c>
      <c r="DA26" s="639"/>
      <c r="DB26" s="639"/>
      <c r="DC26" s="640"/>
      <c r="DD26" s="624">
        <v>4579473</v>
      </c>
      <c r="DE26" s="619"/>
      <c r="DF26" s="619"/>
      <c r="DG26" s="619"/>
      <c r="DH26" s="619"/>
      <c r="DI26" s="619"/>
      <c r="DJ26" s="619"/>
      <c r="DK26" s="620"/>
      <c r="DL26" s="624" t="s">
        <v>274</v>
      </c>
      <c r="DM26" s="619"/>
      <c r="DN26" s="619"/>
      <c r="DO26" s="619"/>
      <c r="DP26" s="619"/>
      <c r="DQ26" s="619"/>
      <c r="DR26" s="619"/>
      <c r="DS26" s="619"/>
      <c r="DT26" s="619"/>
      <c r="DU26" s="619"/>
      <c r="DV26" s="620"/>
      <c r="DW26" s="641" t="s">
        <v>274</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2189999</v>
      </c>
      <c r="S27" s="619"/>
      <c r="T27" s="619"/>
      <c r="U27" s="619"/>
      <c r="V27" s="619"/>
      <c r="W27" s="619"/>
      <c r="X27" s="619"/>
      <c r="Y27" s="620"/>
      <c r="Z27" s="671">
        <v>5.7</v>
      </c>
      <c r="AA27" s="671"/>
      <c r="AB27" s="671"/>
      <c r="AC27" s="671"/>
      <c r="AD27" s="672" t="s">
        <v>110</v>
      </c>
      <c r="AE27" s="672"/>
      <c r="AF27" s="672"/>
      <c r="AG27" s="672"/>
      <c r="AH27" s="672"/>
      <c r="AI27" s="672"/>
      <c r="AJ27" s="672"/>
      <c r="AK27" s="672"/>
      <c r="AL27" s="641" t="s">
        <v>110</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16887368</v>
      </c>
      <c r="BH27" s="619"/>
      <c r="BI27" s="619"/>
      <c r="BJ27" s="619"/>
      <c r="BK27" s="619"/>
      <c r="BL27" s="619"/>
      <c r="BM27" s="619"/>
      <c r="BN27" s="620"/>
      <c r="BO27" s="671">
        <v>100</v>
      </c>
      <c r="BP27" s="671"/>
      <c r="BQ27" s="671"/>
      <c r="BR27" s="671"/>
      <c r="BS27" s="624">
        <v>82923</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7543766</v>
      </c>
      <c r="CS27" s="637"/>
      <c r="CT27" s="637"/>
      <c r="CU27" s="637"/>
      <c r="CV27" s="637"/>
      <c r="CW27" s="637"/>
      <c r="CX27" s="637"/>
      <c r="CY27" s="638"/>
      <c r="CZ27" s="621">
        <v>20.100000000000001</v>
      </c>
      <c r="DA27" s="639"/>
      <c r="DB27" s="639"/>
      <c r="DC27" s="640"/>
      <c r="DD27" s="624">
        <v>2326256</v>
      </c>
      <c r="DE27" s="637"/>
      <c r="DF27" s="637"/>
      <c r="DG27" s="637"/>
      <c r="DH27" s="637"/>
      <c r="DI27" s="637"/>
      <c r="DJ27" s="637"/>
      <c r="DK27" s="638"/>
      <c r="DL27" s="624">
        <v>2325656</v>
      </c>
      <c r="DM27" s="637"/>
      <c r="DN27" s="637"/>
      <c r="DO27" s="637"/>
      <c r="DP27" s="637"/>
      <c r="DQ27" s="637"/>
      <c r="DR27" s="637"/>
      <c r="DS27" s="637"/>
      <c r="DT27" s="637"/>
      <c r="DU27" s="637"/>
      <c r="DV27" s="638"/>
      <c r="DW27" s="641">
        <v>10.199999999999999</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80679</v>
      </c>
      <c r="S28" s="619"/>
      <c r="T28" s="619"/>
      <c r="U28" s="619"/>
      <c r="V28" s="619"/>
      <c r="W28" s="619"/>
      <c r="X28" s="619"/>
      <c r="Y28" s="620"/>
      <c r="Z28" s="671">
        <v>0.2</v>
      </c>
      <c r="AA28" s="671"/>
      <c r="AB28" s="671"/>
      <c r="AC28" s="671"/>
      <c r="AD28" s="672">
        <v>27213</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3001059</v>
      </c>
      <c r="CS28" s="619"/>
      <c r="CT28" s="619"/>
      <c r="CU28" s="619"/>
      <c r="CV28" s="619"/>
      <c r="CW28" s="619"/>
      <c r="CX28" s="619"/>
      <c r="CY28" s="620"/>
      <c r="CZ28" s="621">
        <v>8</v>
      </c>
      <c r="DA28" s="639"/>
      <c r="DB28" s="639"/>
      <c r="DC28" s="640"/>
      <c r="DD28" s="624">
        <v>3001059</v>
      </c>
      <c r="DE28" s="619"/>
      <c r="DF28" s="619"/>
      <c r="DG28" s="619"/>
      <c r="DH28" s="619"/>
      <c r="DI28" s="619"/>
      <c r="DJ28" s="619"/>
      <c r="DK28" s="620"/>
      <c r="DL28" s="624">
        <v>2861718</v>
      </c>
      <c r="DM28" s="619"/>
      <c r="DN28" s="619"/>
      <c r="DO28" s="619"/>
      <c r="DP28" s="619"/>
      <c r="DQ28" s="619"/>
      <c r="DR28" s="619"/>
      <c r="DS28" s="619"/>
      <c r="DT28" s="619"/>
      <c r="DU28" s="619"/>
      <c r="DV28" s="620"/>
      <c r="DW28" s="641">
        <v>12.6</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154880</v>
      </c>
      <c r="S29" s="619"/>
      <c r="T29" s="619"/>
      <c r="U29" s="619"/>
      <c r="V29" s="619"/>
      <c r="W29" s="619"/>
      <c r="X29" s="619"/>
      <c r="Y29" s="620"/>
      <c r="Z29" s="671">
        <v>0.4</v>
      </c>
      <c r="AA29" s="671"/>
      <c r="AB29" s="671"/>
      <c r="AC29" s="671"/>
      <c r="AD29" s="672" t="s">
        <v>110</v>
      </c>
      <c r="AE29" s="672"/>
      <c r="AF29" s="672"/>
      <c r="AG29" s="672"/>
      <c r="AH29" s="672"/>
      <c r="AI29" s="672"/>
      <c r="AJ29" s="672"/>
      <c r="AK29" s="672"/>
      <c r="AL29" s="641" t="s">
        <v>110</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3001059</v>
      </c>
      <c r="CS29" s="637"/>
      <c r="CT29" s="637"/>
      <c r="CU29" s="637"/>
      <c r="CV29" s="637"/>
      <c r="CW29" s="637"/>
      <c r="CX29" s="637"/>
      <c r="CY29" s="638"/>
      <c r="CZ29" s="621">
        <v>8</v>
      </c>
      <c r="DA29" s="639"/>
      <c r="DB29" s="639"/>
      <c r="DC29" s="640"/>
      <c r="DD29" s="624">
        <v>3001059</v>
      </c>
      <c r="DE29" s="637"/>
      <c r="DF29" s="637"/>
      <c r="DG29" s="637"/>
      <c r="DH29" s="637"/>
      <c r="DI29" s="637"/>
      <c r="DJ29" s="637"/>
      <c r="DK29" s="638"/>
      <c r="DL29" s="624">
        <v>2861718</v>
      </c>
      <c r="DM29" s="637"/>
      <c r="DN29" s="637"/>
      <c r="DO29" s="637"/>
      <c r="DP29" s="637"/>
      <c r="DQ29" s="637"/>
      <c r="DR29" s="637"/>
      <c r="DS29" s="637"/>
      <c r="DT29" s="637"/>
      <c r="DU29" s="637"/>
      <c r="DV29" s="638"/>
      <c r="DW29" s="641">
        <v>12.6</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380214</v>
      </c>
      <c r="S30" s="619"/>
      <c r="T30" s="619"/>
      <c r="U30" s="619"/>
      <c r="V30" s="619"/>
      <c r="W30" s="619"/>
      <c r="X30" s="619"/>
      <c r="Y30" s="620"/>
      <c r="Z30" s="671">
        <v>1</v>
      </c>
      <c r="AA30" s="671"/>
      <c r="AB30" s="671"/>
      <c r="AC30" s="671"/>
      <c r="AD30" s="672" t="s">
        <v>110</v>
      </c>
      <c r="AE30" s="672"/>
      <c r="AF30" s="672"/>
      <c r="AG30" s="672"/>
      <c r="AH30" s="672"/>
      <c r="AI30" s="672"/>
      <c r="AJ30" s="672"/>
      <c r="AK30" s="672"/>
      <c r="AL30" s="641" t="s">
        <v>110</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99.4</v>
      </c>
      <c r="BH30" s="685"/>
      <c r="BI30" s="685"/>
      <c r="BJ30" s="685"/>
      <c r="BK30" s="685"/>
      <c r="BL30" s="685"/>
      <c r="BM30" s="686">
        <v>93.5</v>
      </c>
      <c r="BN30" s="685"/>
      <c r="BO30" s="685"/>
      <c r="BP30" s="685"/>
      <c r="BQ30" s="687"/>
      <c r="BR30" s="684">
        <v>99.3</v>
      </c>
      <c r="BS30" s="685"/>
      <c r="BT30" s="685"/>
      <c r="BU30" s="685"/>
      <c r="BV30" s="685"/>
      <c r="BW30" s="685"/>
      <c r="BX30" s="686">
        <v>92.8</v>
      </c>
      <c r="BY30" s="685"/>
      <c r="BZ30" s="685"/>
      <c r="CA30" s="685"/>
      <c r="CB30" s="687"/>
      <c r="CD30" s="690"/>
      <c r="CE30" s="691"/>
      <c r="CF30" s="655" t="s">
        <v>288</v>
      </c>
      <c r="CG30" s="652"/>
      <c r="CH30" s="652"/>
      <c r="CI30" s="652"/>
      <c r="CJ30" s="652"/>
      <c r="CK30" s="652"/>
      <c r="CL30" s="652"/>
      <c r="CM30" s="652"/>
      <c r="CN30" s="652"/>
      <c r="CO30" s="652"/>
      <c r="CP30" s="652"/>
      <c r="CQ30" s="653"/>
      <c r="CR30" s="618">
        <v>2836557</v>
      </c>
      <c r="CS30" s="619"/>
      <c r="CT30" s="619"/>
      <c r="CU30" s="619"/>
      <c r="CV30" s="619"/>
      <c r="CW30" s="619"/>
      <c r="CX30" s="619"/>
      <c r="CY30" s="620"/>
      <c r="CZ30" s="621">
        <v>7.6</v>
      </c>
      <c r="DA30" s="639"/>
      <c r="DB30" s="639"/>
      <c r="DC30" s="640"/>
      <c r="DD30" s="624">
        <v>2836557</v>
      </c>
      <c r="DE30" s="619"/>
      <c r="DF30" s="619"/>
      <c r="DG30" s="619"/>
      <c r="DH30" s="619"/>
      <c r="DI30" s="619"/>
      <c r="DJ30" s="619"/>
      <c r="DK30" s="620"/>
      <c r="DL30" s="624">
        <v>2697216</v>
      </c>
      <c r="DM30" s="619"/>
      <c r="DN30" s="619"/>
      <c r="DO30" s="619"/>
      <c r="DP30" s="619"/>
      <c r="DQ30" s="619"/>
      <c r="DR30" s="619"/>
      <c r="DS30" s="619"/>
      <c r="DT30" s="619"/>
      <c r="DU30" s="619"/>
      <c r="DV30" s="620"/>
      <c r="DW30" s="641">
        <v>11.9</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2519014</v>
      </c>
      <c r="S31" s="619"/>
      <c r="T31" s="619"/>
      <c r="U31" s="619"/>
      <c r="V31" s="619"/>
      <c r="W31" s="619"/>
      <c r="X31" s="619"/>
      <c r="Y31" s="620"/>
      <c r="Z31" s="671">
        <v>6.5</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99.5</v>
      </c>
      <c r="BH31" s="637"/>
      <c r="BI31" s="637"/>
      <c r="BJ31" s="637"/>
      <c r="BK31" s="637"/>
      <c r="BL31" s="637"/>
      <c r="BM31" s="673">
        <v>95.4</v>
      </c>
      <c r="BN31" s="683"/>
      <c r="BO31" s="683"/>
      <c r="BP31" s="683"/>
      <c r="BQ31" s="647"/>
      <c r="BR31" s="682">
        <v>99.4</v>
      </c>
      <c r="BS31" s="637"/>
      <c r="BT31" s="637"/>
      <c r="BU31" s="637"/>
      <c r="BV31" s="637"/>
      <c r="BW31" s="637"/>
      <c r="BX31" s="673">
        <v>94.3</v>
      </c>
      <c r="BY31" s="683"/>
      <c r="BZ31" s="683"/>
      <c r="CA31" s="683"/>
      <c r="CB31" s="647"/>
      <c r="CD31" s="690"/>
      <c r="CE31" s="691"/>
      <c r="CF31" s="655" t="s">
        <v>292</v>
      </c>
      <c r="CG31" s="652"/>
      <c r="CH31" s="652"/>
      <c r="CI31" s="652"/>
      <c r="CJ31" s="652"/>
      <c r="CK31" s="652"/>
      <c r="CL31" s="652"/>
      <c r="CM31" s="652"/>
      <c r="CN31" s="652"/>
      <c r="CO31" s="652"/>
      <c r="CP31" s="652"/>
      <c r="CQ31" s="653"/>
      <c r="CR31" s="618">
        <v>164502</v>
      </c>
      <c r="CS31" s="637"/>
      <c r="CT31" s="637"/>
      <c r="CU31" s="637"/>
      <c r="CV31" s="637"/>
      <c r="CW31" s="637"/>
      <c r="CX31" s="637"/>
      <c r="CY31" s="638"/>
      <c r="CZ31" s="621">
        <v>0.4</v>
      </c>
      <c r="DA31" s="639"/>
      <c r="DB31" s="639"/>
      <c r="DC31" s="640"/>
      <c r="DD31" s="624">
        <v>164502</v>
      </c>
      <c r="DE31" s="637"/>
      <c r="DF31" s="637"/>
      <c r="DG31" s="637"/>
      <c r="DH31" s="637"/>
      <c r="DI31" s="637"/>
      <c r="DJ31" s="637"/>
      <c r="DK31" s="638"/>
      <c r="DL31" s="624">
        <v>164502</v>
      </c>
      <c r="DM31" s="637"/>
      <c r="DN31" s="637"/>
      <c r="DO31" s="637"/>
      <c r="DP31" s="637"/>
      <c r="DQ31" s="637"/>
      <c r="DR31" s="637"/>
      <c r="DS31" s="637"/>
      <c r="DT31" s="637"/>
      <c r="DU31" s="637"/>
      <c r="DV31" s="638"/>
      <c r="DW31" s="641">
        <v>0.7</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740895</v>
      </c>
      <c r="S32" s="619"/>
      <c r="T32" s="619"/>
      <c r="U32" s="619"/>
      <c r="V32" s="619"/>
      <c r="W32" s="619"/>
      <c r="X32" s="619"/>
      <c r="Y32" s="620"/>
      <c r="Z32" s="671">
        <v>1.9</v>
      </c>
      <c r="AA32" s="671"/>
      <c r="AB32" s="671"/>
      <c r="AC32" s="671"/>
      <c r="AD32" s="672">
        <v>2398</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99.3</v>
      </c>
      <c r="BH32" s="603"/>
      <c r="BI32" s="603"/>
      <c r="BJ32" s="603"/>
      <c r="BK32" s="603"/>
      <c r="BL32" s="603"/>
      <c r="BM32" s="666">
        <v>91.4</v>
      </c>
      <c r="BN32" s="603"/>
      <c r="BO32" s="603"/>
      <c r="BP32" s="603"/>
      <c r="BQ32" s="660"/>
      <c r="BR32" s="681">
        <v>99</v>
      </c>
      <c r="BS32" s="603"/>
      <c r="BT32" s="603"/>
      <c r="BU32" s="603"/>
      <c r="BV32" s="603"/>
      <c r="BW32" s="603"/>
      <c r="BX32" s="666">
        <v>90.7</v>
      </c>
      <c r="BY32" s="603"/>
      <c r="BZ32" s="603"/>
      <c r="CA32" s="603"/>
      <c r="CB32" s="660"/>
      <c r="CD32" s="692"/>
      <c r="CE32" s="693"/>
      <c r="CF32" s="655" t="s">
        <v>295</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2674000</v>
      </c>
      <c r="S33" s="619"/>
      <c r="T33" s="619"/>
      <c r="U33" s="619"/>
      <c r="V33" s="619"/>
      <c r="W33" s="619"/>
      <c r="X33" s="619"/>
      <c r="Y33" s="620"/>
      <c r="Z33" s="671">
        <v>6.9</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14937384</v>
      </c>
      <c r="CS33" s="637"/>
      <c r="CT33" s="637"/>
      <c r="CU33" s="637"/>
      <c r="CV33" s="637"/>
      <c r="CW33" s="637"/>
      <c r="CX33" s="637"/>
      <c r="CY33" s="638"/>
      <c r="CZ33" s="621">
        <v>39.799999999999997</v>
      </c>
      <c r="DA33" s="639"/>
      <c r="DB33" s="639"/>
      <c r="DC33" s="640"/>
      <c r="DD33" s="624">
        <v>11678776</v>
      </c>
      <c r="DE33" s="637"/>
      <c r="DF33" s="637"/>
      <c r="DG33" s="637"/>
      <c r="DH33" s="637"/>
      <c r="DI33" s="637"/>
      <c r="DJ33" s="637"/>
      <c r="DK33" s="638"/>
      <c r="DL33" s="624">
        <v>8196357</v>
      </c>
      <c r="DM33" s="637"/>
      <c r="DN33" s="637"/>
      <c r="DO33" s="637"/>
      <c r="DP33" s="637"/>
      <c r="DQ33" s="637"/>
      <c r="DR33" s="637"/>
      <c r="DS33" s="637"/>
      <c r="DT33" s="637"/>
      <c r="DU33" s="637"/>
      <c r="DV33" s="638"/>
      <c r="DW33" s="641">
        <v>36.1</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7631625</v>
      </c>
      <c r="CS34" s="619"/>
      <c r="CT34" s="619"/>
      <c r="CU34" s="619"/>
      <c r="CV34" s="619"/>
      <c r="CW34" s="619"/>
      <c r="CX34" s="619"/>
      <c r="CY34" s="620"/>
      <c r="CZ34" s="621">
        <v>20.3</v>
      </c>
      <c r="DA34" s="639"/>
      <c r="DB34" s="639"/>
      <c r="DC34" s="640"/>
      <c r="DD34" s="624">
        <v>5715510</v>
      </c>
      <c r="DE34" s="619"/>
      <c r="DF34" s="619"/>
      <c r="DG34" s="619"/>
      <c r="DH34" s="619"/>
      <c r="DI34" s="619"/>
      <c r="DJ34" s="619"/>
      <c r="DK34" s="620"/>
      <c r="DL34" s="624">
        <v>4658806</v>
      </c>
      <c r="DM34" s="619"/>
      <c r="DN34" s="619"/>
      <c r="DO34" s="619"/>
      <c r="DP34" s="619"/>
      <c r="DQ34" s="619"/>
      <c r="DR34" s="619"/>
      <c r="DS34" s="619"/>
      <c r="DT34" s="619"/>
      <c r="DU34" s="619"/>
      <c r="DV34" s="620"/>
      <c r="DW34" s="641">
        <v>20.5</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1243100</v>
      </c>
      <c r="S35" s="619"/>
      <c r="T35" s="619"/>
      <c r="U35" s="619"/>
      <c r="V35" s="619"/>
      <c r="W35" s="619"/>
      <c r="X35" s="619"/>
      <c r="Y35" s="620"/>
      <c r="Z35" s="671">
        <v>3.2</v>
      </c>
      <c r="AA35" s="671"/>
      <c r="AB35" s="671"/>
      <c r="AC35" s="671"/>
      <c r="AD35" s="672" t="s">
        <v>110</v>
      </c>
      <c r="AE35" s="672"/>
      <c r="AF35" s="672"/>
      <c r="AG35" s="672"/>
      <c r="AH35" s="672"/>
      <c r="AI35" s="672"/>
      <c r="AJ35" s="672"/>
      <c r="AK35" s="672"/>
      <c r="AL35" s="641" t="s">
        <v>110</v>
      </c>
      <c r="AM35" s="673"/>
      <c r="AN35" s="673"/>
      <c r="AO35" s="674"/>
      <c r="AP35" s="186"/>
      <c r="AQ35" s="675" t="s">
        <v>303</v>
      </c>
      <c r="AR35" s="676"/>
      <c r="AS35" s="676"/>
      <c r="AT35" s="676"/>
      <c r="AU35" s="676"/>
      <c r="AV35" s="676"/>
      <c r="AW35" s="676"/>
      <c r="AX35" s="676"/>
      <c r="AY35" s="677"/>
      <c r="AZ35" s="668">
        <v>4448131</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291934</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75370</v>
      </c>
      <c r="CS35" s="637"/>
      <c r="CT35" s="637"/>
      <c r="CU35" s="637"/>
      <c r="CV35" s="637"/>
      <c r="CW35" s="637"/>
      <c r="CX35" s="637"/>
      <c r="CY35" s="638"/>
      <c r="CZ35" s="621">
        <v>0.2</v>
      </c>
      <c r="DA35" s="639"/>
      <c r="DB35" s="639"/>
      <c r="DC35" s="640"/>
      <c r="DD35" s="624">
        <v>69834</v>
      </c>
      <c r="DE35" s="637"/>
      <c r="DF35" s="637"/>
      <c r="DG35" s="637"/>
      <c r="DH35" s="637"/>
      <c r="DI35" s="637"/>
      <c r="DJ35" s="637"/>
      <c r="DK35" s="638"/>
      <c r="DL35" s="624">
        <v>69834</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38726921</v>
      </c>
      <c r="S36" s="659"/>
      <c r="T36" s="659"/>
      <c r="U36" s="659"/>
      <c r="V36" s="659"/>
      <c r="W36" s="659"/>
      <c r="X36" s="659"/>
      <c r="Y36" s="662"/>
      <c r="Z36" s="663">
        <v>100</v>
      </c>
      <c r="AA36" s="663"/>
      <c r="AB36" s="663"/>
      <c r="AC36" s="663"/>
      <c r="AD36" s="664">
        <v>21455469</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916992</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116803</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1468946</v>
      </c>
      <c r="CS36" s="619"/>
      <c r="CT36" s="619"/>
      <c r="CU36" s="619"/>
      <c r="CV36" s="619"/>
      <c r="CW36" s="619"/>
      <c r="CX36" s="619"/>
      <c r="CY36" s="620"/>
      <c r="CZ36" s="621">
        <v>3.9</v>
      </c>
      <c r="DA36" s="639"/>
      <c r="DB36" s="639"/>
      <c r="DC36" s="640"/>
      <c r="DD36" s="624">
        <v>1230096</v>
      </c>
      <c r="DE36" s="619"/>
      <c r="DF36" s="619"/>
      <c r="DG36" s="619"/>
      <c r="DH36" s="619"/>
      <c r="DI36" s="619"/>
      <c r="DJ36" s="619"/>
      <c r="DK36" s="620"/>
      <c r="DL36" s="624">
        <v>856831</v>
      </c>
      <c r="DM36" s="619"/>
      <c r="DN36" s="619"/>
      <c r="DO36" s="619"/>
      <c r="DP36" s="619"/>
      <c r="DQ36" s="619"/>
      <c r="DR36" s="619"/>
      <c r="DS36" s="619"/>
      <c r="DT36" s="619"/>
      <c r="DU36" s="619"/>
      <c r="DV36" s="620"/>
      <c r="DW36" s="641">
        <v>3.8</v>
      </c>
      <c r="DX36" s="642"/>
      <c r="DY36" s="642"/>
      <c r="DZ36" s="642"/>
      <c r="EA36" s="642"/>
      <c r="EB36" s="642"/>
      <c r="EC36" s="643"/>
    </row>
    <row r="37" spans="2:133" ht="11.25" customHeight="1">
      <c r="AQ37" s="644" t="s">
        <v>310</v>
      </c>
      <c r="AR37" s="645"/>
      <c r="AS37" s="645"/>
      <c r="AT37" s="645"/>
      <c r="AU37" s="645"/>
      <c r="AV37" s="645"/>
      <c r="AW37" s="645"/>
      <c r="AX37" s="645"/>
      <c r="AY37" s="646"/>
      <c r="AZ37" s="618">
        <v>342399</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15271</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8080</v>
      </c>
      <c r="CS37" s="637"/>
      <c r="CT37" s="637"/>
      <c r="CU37" s="637"/>
      <c r="CV37" s="637"/>
      <c r="CW37" s="637"/>
      <c r="CX37" s="637"/>
      <c r="CY37" s="638"/>
      <c r="CZ37" s="621">
        <v>0</v>
      </c>
      <c r="DA37" s="639"/>
      <c r="DB37" s="639"/>
      <c r="DC37" s="640"/>
      <c r="DD37" s="624">
        <v>8080</v>
      </c>
      <c r="DE37" s="637"/>
      <c r="DF37" s="637"/>
      <c r="DG37" s="637"/>
      <c r="DH37" s="637"/>
      <c r="DI37" s="637"/>
      <c r="DJ37" s="637"/>
      <c r="DK37" s="638"/>
      <c r="DL37" s="624">
        <v>6880</v>
      </c>
      <c r="DM37" s="637"/>
      <c r="DN37" s="637"/>
      <c r="DO37" s="637"/>
      <c r="DP37" s="637"/>
      <c r="DQ37" s="637"/>
      <c r="DR37" s="637"/>
      <c r="DS37" s="637"/>
      <c r="DT37" s="637"/>
      <c r="DU37" s="637"/>
      <c r="DV37" s="638"/>
      <c r="DW37" s="641">
        <v>0</v>
      </c>
      <c r="DX37" s="642"/>
      <c r="DY37" s="642"/>
      <c r="DZ37" s="642"/>
      <c r="EA37" s="642"/>
      <c r="EB37" s="642"/>
      <c r="EC37" s="643"/>
    </row>
    <row r="38" spans="2:133" ht="11.25" customHeight="1">
      <c r="AQ38" s="644" t="s">
        <v>313</v>
      </c>
      <c r="AR38" s="645"/>
      <c r="AS38" s="645"/>
      <c r="AT38" s="645"/>
      <c r="AU38" s="645"/>
      <c r="AV38" s="645"/>
      <c r="AW38" s="645"/>
      <c r="AX38" s="645"/>
      <c r="AY38" s="646"/>
      <c r="AZ38" s="618">
        <v>73081</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25528</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4101059</v>
      </c>
      <c r="CS38" s="619"/>
      <c r="CT38" s="619"/>
      <c r="CU38" s="619"/>
      <c r="CV38" s="619"/>
      <c r="CW38" s="619"/>
      <c r="CX38" s="619"/>
      <c r="CY38" s="620"/>
      <c r="CZ38" s="621">
        <v>10.9</v>
      </c>
      <c r="DA38" s="639"/>
      <c r="DB38" s="639"/>
      <c r="DC38" s="640"/>
      <c r="DD38" s="624">
        <v>3440591</v>
      </c>
      <c r="DE38" s="619"/>
      <c r="DF38" s="619"/>
      <c r="DG38" s="619"/>
      <c r="DH38" s="619"/>
      <c r="DI38" s="619"/>
      <c r="DJ38" s="619"/>
      <c r="DK38" s="620"/>
      <c r="DL38" s="624">
        <v>2610886</v>
      </c>
      <c r="DM38" s="619"/>
      <c r="DN38" s="619"/>
      <c r="DO38" s="619"/>
      <c r="DP38" s="619"/>
      <c r="DQ38" s="619"/>
      <c r="DR38" s="619"/>
      <c r="DS38" s="619"/>
      <c r="DT38" s="619"/>
      <c r="DU38" s="619"/>
      <c r="DV38" s="620"/>
      <c r="DW38" s="641">
        <v>11.5</v>
      </c>
      <c r="DX38" s="642"/>
      <c r="DY38" s="642"/>
      <c r="DZ38" s="642"/>
      <c r="EA38" s="642"/>
      <c r="EB38" s="642"/>
      <c r="EC38" s="643"/>
    </row>
    <row r="39" spans="2:133" ht="11.25" customHeight="1">
      <c r="AQ39" s="644" t="s">
        <v>316</v>
      </c>
      <c r="AR39" s="645"/>
      <c r="AS39" s="645"/>
      <c r="AT39" s="645"/>
      <c r="AU39" s="645"/>
      <c r="AV39" s="645"/>
      <c r="AW39" s="645"/>
      <c r="AX39" s="645"/>
      <c r="AY39" s="646"/>
      <c r="AZ39" s="618">
        <v>4673</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108</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1407102</v>
      </c>
      <c r="CS39" s="637"/>
      <c r="CT39" s="637"/>
      <c r="CU39" s="637"/>
      <c r="CV39" s="637"/>
      <c r="CW39" s="637"/>
      <c r="CX39" s="637"/>
      <c r="CY39" s="638"/>
      <c r="CZ39" s="621">
        <v>3.7</v>
      </c>
      <c r="DA39" s="639"/>
      <c r="DB39" s="639"/>
      <c r="DC39" s="640"/>
      <c r="DD39" s="624">
        <v>1222228</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891076</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87</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253282</v>
      </c>
      <c r="CS40" s="619"/>
      <c r="CT40" s="619"/>
      <c r="CU40" s="619"/>
      <c r="CV40" s="619"/>
      <c r="CW40" s="619"/>
      <c r="CX40" s="619"/>
      <c r="CY40" s="620"/>
      <c r="CZ40" s="621">
        <v>0.7</v>
      </c>
      <c r="DA40" s="639"/>
      <c r="DB40" s="639"/>
      <c r="DC40" s="640"/>
      <c r="DD40" s="624">
        <v>517</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2219910</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310</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274</v>
      </c>
      <c r="CS41" s="637"/>
      <c r="CT41" s="637"/>
      <c r="CU41" s="637"/>
      <c r="CV41" s="637"/>
      <c r="CW41" s="637"/>
      <c r="CX41" s="637"/>
      <c r="CY41" s="638"/>
      <c r="CZ41" s="621" t="s">
        <v>274</v>
      </c>
      <c r="DA41" s="639"/>
      <c r="DB41" s="639"/>
      <c r="DC41" s="640"/>
      <c r="DD41" s="624" t="s">
        <v>274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4961763</v>
      </c>
      <c r="CS42" s="619"/>
      <c r="CT42" s="619"/>
      <c r="CU42" s="619"/>
      <c r="CV42" s="619"/>
      <c r="CW42" s="619"/>
      <c r="CX42" s="619"/>
      <c r="CY42" s="620"/>
      <c r="CZ42" s="621">
        <v>13.2</v>
      </c>
      <c r="DA42" s="622"/>
      <c r="DB42" s="622"/>
      <c r="DC42" s="623"/>
      <c r="DD42" s="624">
        <v>2084876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130240</v>
      </c>
      <c r="CS43" s="637"/>
      <c r="CT43" s="637"/>
      <c r="CU43" s="637"/>
      <c r="CV43" s="637"/>
      <c r="CW43" s="637"/>
      <c r="CX43" s="637"/>
      <c r="CY43" s="638"/>
      <c r="CZ43" s="621">
        <v>0.3</v>
      </c>
      <c r="DA43" s="639"/>
      <c r="DB43" s="639"/>
      <c r="DC43" s="640"/>
      <c r="DD43" s="624">
        <v>130240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4961763</v>
      </c>
      <c r="CS44" s="619"/>
      <c r="CT44" s="619"/>
      <c r="CU44" s="619"/>
      <c r="CV44" s="619"/>
      <c r="CW44" s="619"/>
      <c r="CX44" s="619"/>
      <c r="CY44" s="620"/>
      <c r="CZ44" s="621">
        <v>13.2</v>
      </c>
      <c r="DA44" s="622"/>
      <c r="DB44" s="622"/>
      <c r="DC44" s="623"/>
      <c r="DD44" s="624">
        <v>2084876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1790145</v>
      </c>
      <c r="CS45" s="637"/>
      <c r="CT45" s="637"/>
      <c r="CU45" s="637"/>
      <c r="CV45" s="637"/>
      <c r="CW45" s="637"/>
      <c r="CX45" s="637"/>
      <c r="CY45" s="638"/>
      <c r="CZ45" s="621">
        <v>4.8</v>
      </c>
      <c r="DA45" s="639"/>
      <c r="DB45" s="639"/>
      <c r="DC45" s="640"/>
      <c r="DD45" s="624">
        <v>335105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3165783</v>
      </c>
      <c r="CS46" s="619"/>
      <c r="CT46" s="619"/>
      <c r="CU46" s="619"/>
      <c r="CV46" s="619"/>
      <c r="CW46" s="619"/>
      <c r="CX46" s="619"/>
      <c r="CY46" s="620"/>
      <c r="CZ46" s="621">
        <v>8.4</v>
      </c>
      <c r="DA46" s="622"/>
      <c r="DB46" s="622"/>
      <c r="DC46" s="623"/>
      <c r="DD46" s="624">
        <v>1743936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t="s">
        <v>156</v>
      </c>
      <c r="CS47" s="637"/>
      <c r="CT47" s="637"/>
      <c r="CU47" s="637"/>
      <c r="CV47" s="637"/>
      <c r="CW47" s="637"/>
      <c r="CX47" s="637"/>
      <c r="CY47" s="638"/>
      <c r="CZ47" s="621" t="s">
        <v>156</v>
      </c>
      <c r="DA47" s="639"/>
      <c r="DB47" s="639"/>
      <c r="DC47" s="640"/>
      <c r="DD47" s="624" t="s">
        <v>156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156</v>
      </c>
      <c r="CS48" s="619"/>
      <c r="CT48" s="619"/>
      <c r="CU48" s="619"/>
      <c r="CV48" s="619"/>
      <c r="CW48" s="619"/>
      <c r="CX48" s="619"/>
      <c r="CY48" s="620"/>
      <c r="CZ48" s="621" t="s">
        <v>156</v>
      </c>
      <c r="DA48" s="622"/>
      <c r="DB48" s="622"/>
      <c r="DC48" s="623"/>
      <c r="DD48" s="624" t="s">
        <v>156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37555290</v>
      </c>
      <c r="CS49" s="603"/>
      <c r="CT49" s="603"/>
      <c r="CU49" s="603"/>
      <c r="CV49" s="603"/>
      <c r="CW49" s="603"/>
      <c r="CX49" s="603"/>
      <c r="CY49" s="604"/>
      <c r="CZ49" s="605">
        <v>100</v>
      </c>
      <c r="DA49" s="606"/>
      <c r="DB49" s="606"/>
      <c r="DC49" s="607"/>
      <c r="DD49" s="608">
        <v>25824806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38755</v>
      </c>
      <c r="R7" s="1131"/>
      <c r="S7" s="1131"/>
      <c r="T7" s="1131"/>
      <c r="U7" s="1131"/>
      <c r="V7" s="1131">
        <v>37583</v>
      </c>
      <c r="W7" s="1131"/>
      <c r="X7" s="1131"/>
      <c r="Y7" s="1131"/>
      <c r="Z7" s="1131"/>
      <c r="AA7" s="1131">
        <v>1172</v>
      </c>
      <c r="AB7" s="1131"/>
      <c r="AC7" s="1131"/>
      <c r="AD7" s="1131"/>
      <c r="AE7" s="1132"/>
      <c r="AF7" s="1133">
        <v>917</v>
      </c>
      <c r="AG7" s="1134"/>
      <c r="AH7" s="1134"/>
      <c r="AI7" s="1134"/>
      <c r="AJ7" s="1135"/>
      <c r="AK7" s="1117">
        <v>307</v>
      </c>
      <c r="AL7" s="1118"/>
      <c r="AM7" s="1118"/>
      <c r="AN7" s="1118"/>
      <c r="AO7" s="1118"/>
      <c r="AP7" s="1118">
        <v>18921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534</v>
      </c>
      <c r="BT7" s="1122"/>
      <c r="BU7" s="1122"/>
      <c r="BV7" s="1122"/>
      <c r="BW7" s="1122"/>
      <c r="BX7" s="1122"/>
      <c r="BY7" s="1122"/>
      <c r="BZ7" s="1122"/>
      <c r="CA7" s="1122"/>
      <c r="CB7" s="1122"/>
      <c r="CC7" s="1122"/>
      <c r="CD7" s="1122"/>
      <c r="CE7" s="1122"/>
      <c r="CF7" s="1122"/>
      <c r="CG7" s="1123"/>
      <c r="CH7" s="1114">
        <v>-72</v>
      </c>
      <c r="CI7" s="1115"/>
      <c r="CJ7" s="1115"/>
      <c r="CK7" s="1115"/>
      <c r="CL7" s="1116"/>
      <c r="CM7" s="1114">
        <v>52</v>
      </c>
      <c r="CN7" s="1115"/>
      <c r="CO7" s="1115"/>
      <c r="CP7" s="1115"/>
      <c r="CQ7" s="1116"/>
      <c r="CR7" s="1114">
        <v>5</v>
      </c>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360</v>
      </c>
      <c r="C8" s="1064"/>
      <c r="D8" s="1064"/>
      <c r="E8" s="1064"/>
      <c r="F8" s="1064"/>
      <c r="G8" s="1064"/>
      <c r="H8" s="1064"/>
      <c r="I8" s="1064"/>
      <c r="J8" s="1064"/>
      <c r="K8" s="1064"/>
      <c r="L8" s="1064"/>
      <c r="M8" s="1064"/>
      <c r="N8" s="1064"/>
      <c r="O8" s="1064"/>
      <c r="P8" s="1065"/>
      <c r="Q8" s="1069">
        <v>72</v>
      </c>
      <c r="R8" s="1070"/>
      <c r="S8" s="1070"/>
      <c r="T8" s="1070"/>
      <c r="U8" s="1070"/>
      <c r="V8" s="1070">
        <v>72</v>
      </c>
      <c r="W8" s="1070"/>
      <c r="X8" s="1070"/>
      <c r="Y8" s="1070"/>
      <c r="Z8" s="1070"/>
      <c r="AA8" s="1070">
        <v>0</v>
      </c>
      <c r="AB8" s="1070"/>
      <c r="AC8" s="1070"/>
      <c r="AD8" s="1070"/>
      <c r="AE8" s="1071"/>
      <c r="AF8" s="1045" t="s">
        <v>110</v>
      </c>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535</v>
      </c>
      <c r="BT8" s="1041"/>
      <c r="BU8" s="1041"/>
      <c r="BV8" s="1041"/>
      <c r="BW8" s="1041"/>
      <c r="BX8" s="1041"/>
      <c r="BY8" s="1041"/>
      <c r="BZ8" s="1041"/>
      <c r="CA8" s="1041"/>
      <c r="CB8" s="1041"/>
      <c r="CC8" s="1041"/>
      <c r="CD8" s="1041"/>
      <c r="CE8" s="1041"/>
      <c r="CF8" s="1041"/>
      <c r="CG8" s="1042"/>
      <c r="CH8" s="1015">
        <v>12</v>
      </c>
      <c r="CI8" s="1016"/>
      <c r="CJ8" s="1016"/>
      <c r="CK8" s="1016"/>
      <c r="CL8" s="1017"/>
      <c r="CM8" s="1015">
        <v>201</v>
      </c>
      <c r="CN8" s="1016"/>
      <c r="CO8" s="1016"/>
      <c r="CP8" s="1016"/>
      <c r="CQ8" s="1017"/>
      <c r="CR8" s="1015">
        <v>1</v>
      </c>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917</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7368</v>
      </c>
      <c r="R28" s="1080"/>
      <c r="S28" s="1080"/>
      <c r="T28" s="1080"/>
      <c r="U28" s="1080"/>
      <c r="V28" s="1080">
        <v>7283</v>
      </c>
      <c r="W28" s="1080"/>
      <c r="X28" s="1080"/>
      <c r="Y28" s="1080"/>
      <c r="Z28" s="1080"/>
      <c r="AA28" s="1080">
        <v>85</v>
      </c>
      <c r="AB28" s="1080"/>
      <c r="AC28" s="1080"/>
      <c r="AD28" s="1080"/>
      <c r="AE28" s="1081"/>
      <c r="AF28" s="1082">
        <v>85</v>
      </c>
      <c r="AG28" s="1080"/>
      <c r="AH28" s="1080"/>
      <c r="AI28" s="1080"/>
      <c r="AJ28" s="1083"/>
      <c r="AK28" s="1084">
        <v>1121</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13026</v>
      </c>
      <c r="R29" s="1070"/>
      <c r="S29" s="1070"/>
      <c r="T29" s="1070"/>
      <c r="U29" s="1070"/>
      <c r="V29" s="1070">
        <v>12734</v>
      </c>
      <c r="W29" s="1070"/>
      <c r="X29" s="1070"/>
      <c r="Y29" s="1070"/>
      <c r="Z29" s="1070"/>
      <c r="AA29" s="1070">
        <v>292</v>
      </c>
      <c r="AB29" s="1070"/>
      <c r="AC29" s="1070"/>
      <c r="AD29" s="1070"/>
      <c r="AE29" s="1071"/>
      <c r="AF29" s="1045">
        <v>292</v>
      </c>
      <c r="AG29" s="1046"/>
      <c r="AH29" s="1046"/>
      <c r="AI29" s="1046"/>
      <c r="AJ29" s="1047"/>
      <c r="AK29" s="1006">
        <v>886</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1484</v>
      </c>
      <c r="R30" s="1070"/>
      <c r="S30" s="1070"/>
      <c r="T30" s="1070"/>
      <c r="U30" s="1070"/>
      <c r="V30" s="1070">
        <v>1479</v>
      </c>
      <c r="W30" s="1070"/>
      <c r="X30" s="1070"/>
      <c r="Y30" s="1070"/>
      <c r="Z30" s="1070"/>
      <c r="AA30" s="1070">
        <v>4</v>
      </c>
      <c r="AB30" s="1070"/>
      <c r="AC30" s="1070"/>
      <c r="AD30" s="1070"/>
      <c r="AE30" s="1071"/>
      <c r="AF30" s="1045">
        <v>4</v>
      </c>
      <c r="AG30" s="1046"/>
      <c r="AH30" s="1046"/>
      <c r="AI30" s="1046"/>
      <c r="AJ30" s="1047"/>
      <c r="AK30" s="1006">
        <v>257</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119</v>
      </c>
      <c r="R31" s="1070"/>
      <c r="S31" s="1070"/>
      <c r="T31" s="1070"/>
      <c r="U31" s="1070"/>
      <c r="V31" s="1070">
        <v>119</v>
      </c>
      <c r="W31" s="1070"/>
      <c r="X31" s="1070"/>
      <c r="Y31" s="1070"/>
      <c r="Z31" s="1070"/>
      <c r="AA31" s="1070">
        <v>0</v>
      </c>
      <c r="AB31" s="1070"/>
      <c r="AC31" s="1070"/>
      <c r="AD31" s="1070"/>
      <c r="AE31" s="1071"/>
      <c r="AF31" s="1045" t="s">
        <v>110</v>
      </c>
      <c r="AG31" s="1046"/>
      <c r="AH31" s="1046"/>
      <c r="AI31" s="1046"/>
      <c r="AJ31" s="1047"/>
      <c r="AK31" s="1006"/>
      <c r="AL31" s="997"/>
      <c r="AM31" s="997"/>
      <c r="AN31" s="997"/>
      <c r="AO31" s="997"/>
      <c r="AP31" s="997">
        <v>9</v>
      </c>
      <c r="AQ31" s="997"/>
      <c r="AR31" s="997"/>
      <c r="AS31" s="997"/>
      <c r="AT31" s="997"/>
      <c r="AU31" s="997"/>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378</v>
      </c>
      <c r="C32" s="1064"/>
      <c r="D32" s="1064"/>
      <c r="E32" s="1064"/>
      <c r="F32" s="1064"/>
      <c r="G32" s="1064"/>
      <c r="H32" s="1064"/>
      <c r="I32" s="1064"/>
      <c r="J32" s="1064"/>
      <c r="K32" s="1064"/>
      <c r="L32" s="1064"/>
      <c r="M32" s="1064"/>
      <c r="N32" s="1064"/>
      <c r="O32" s="1064"/>
      <c r="P32" s="1065"/>
      <c r="Q32" s="1069">
        <v>2824</v>
      </c>
      <c r="R32" s="1070"/>
      <c r="S32" s="1070"/>
      <c r="T32" s="1070"/>
      <c r="U32" s="1070"/>
      <c r="V32" s="1070">
        <v>2449</v>
      </c>
      <c r="W32" s="1070"/>
      <c r="X32" s="1070"/>
      <c r="Y32" s="1070"/>
      <c r="Z32" s="1070"/>
      <c r="AA32" s="1070">
        <v>375</v>
      </c>
      <c r="AB32" s="1070"/>
      <c r="AC32" s="1070"/>
      <c r="AD32" s="1070"/>
      <c r="AE32" s="1071"/>
      <c r="AF32" s="1045">
        <v>4753</v>
      </c>
      <c r="AG32" s="1046"/>
      <c r="AH32" s="1046"/>
      <c r="AI32" s="1046"/>
      <c r="AJ32" s="1047"/>
      <c r="AK32" s="1006">
        <v>5</v>
      </c>
      <c r="AL32" s="997"/>
      <c r="AM32" s="997"/>
      <c r="AN32" s="997"/>
      <c r="AO32" s="997"/>
      <c r="AP32" s="997">
        <v>51</v>
      </c>
      <c r="AQ32" s="997"/>
      <c r="AR32" s="997"/>
      <c r="AS32" s="997"/>
      <c r="AT32" s="997"/>
      <c r="AU32" s="997"/>
      <c r="AV32" s="997"/>
      <c r="AW32" s="997"/>
      <c r="AX32" s="997"/>
      <c r="AY32" s="997"/>
      <c r="AZ32" s="1068"/>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380</v>
      </c>
      <c r="C33" s="1064"/>
      <c r="D33" s="1064"/>
      <c r="E33" s="1064"/>
      <c r="F33" s="1064"/>
      <c r="G33" s="1064"/>
      <c r="H33" s="1064"/>
      <c r="I33" s="1064"/>
      <c r="J33" s="1064"/>
      <c r="K33" s="1064"/>
      <c r="L33" s="1064"/>
      <c r="M33" s="1064"/>
      <c r="N33" s="1064"/>
      <c r="O33" s="1064"/>
      <c r="P33" s="1065"/>
      <c r="Q33" s="1069">
        <v>92</v>
      </c>
      <c r="R33" s="1070"/>
      <c r="S33" s="1070"/>
      <c r="T33" s="1070"/>
      <c r="U33" s="1070"/>
      <c r="V33" s="1070">
        <v>418</v>
      </c>
      <c r="W33" s="1070"/>
      <c r="X33" s="1070"/>
      <c r="Y33" s="1070"/>
      <c r="Z33" s="1070"/>
      <c r="AA33" s="1070">
        <v>-326</v>
      </c>
      <c r="AB33" s="1070"/>
      <c r="AC33" s="1070"/>
      <c r="AD33" s="1070"/>
      <c r="AE33" s="1071"/>
      <c r="AF33" s="1045">
        <v>500</v>
      </c>
      <c r="AG33" s="1046"/>
      <c r="AH33" s="1046"/>
      <c r="AI33" s="1046"/>
      <c r="AJ33" s="1047"/>
      <c r="AK33" s="1006">
        <v>349</v>
      </c>
      <c r="AL33" s="997"/>
      <c r="AM33" s="997"/>
      <c r="AN33" s="997"/>
      <c r="AO33" s="997"/>
      <c r="AP33" s="997">
        <v>8498</v>
      </c>
      <c r="AQ33" s="997"/>
      <c r="AR33" s="997"/>
      <c r="AS33" s="997"/>
      <c r="AT33" s="997"/>
      <c r="AU33" s="997">
        <v>4249</v>
      </c>
      <c r="AV33" s="997"/>
      <c r="AW33" s="997"/>
      <c r="AX33" s="997"/>
      <c r="AY33" s="997"/>
      <c r="AZ33" s="1068"/>
      <c r="BA33" s="1068"/>
      <c r="BB33" s="1068"/>
      <c r="BC33" s="1068"/>
      <c r="BD33" s="1068"/>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381</v>
      </c>
      <c r="C34" s="1064"/>
      <c r="D34" s="1064"/>
      <c r="E34" s="1064"/>
      <c r="F34" s="1064"/>
      <c r="G34" s="1064"/>
      <c r="H34" s="1064"/>
      <c r="I34" s="1064"/>
      <c r="J34" s="1064"/>
      <c r="K34" s="1064"/>
      <c r="L34" s="1064"/>
      <c r="M34" s="1064"/>
      <c r="N34" s="1064"/>
      <c r="O34" s="1064"/>
      <c r="P34" s="1065"/>
      <c r="Q34" s="1069">
        <v>2563</v>
      </c>
      <c r="R34" s="1070"/>
      <c r="S34" s="1070"/>
      <c r="T34" s="1070"/>
      <c r="U34" s="1070"/>
      <c r="V34" s="1070">
        <v>2563</v>
      </c>
      <c r="W34" s="1070"/>
      <c r="X34" s="1070"/>
      <c r="Y34" s="1070"/>
      <c r="Z34" s="1070"/>
      <c r="AA34" s="1070">
        <v>1</v>
      </c>
      <c r="AB34" s="1070"/>
      <c r="AC34" s="1070"/>
      <c r="AD34" s="1070"/>
      <c r="AE34" s="1071"/>
      <c r="AF34" s="1045">
        <v>0</v>
      </c>
      <c r="AG34" s="1046"/>
      <c r="AH34" s="1046"/>
      <c r="AI34" s="1046"/>
      <c r="AJ34" s="1047"/>
      <c r="AK34" s="1006">
        <v>916</v>
      </c>
      <c r="AL34" s="997"/>
      <c r="AM34" s="997"/>
      <c r="AN34" s="997"/>
      <c r="AO34" s="997"/>
      <c r="AP34" s="997">
        <v>10207</v>
      </c>
      <c r="AQ34" s="997"/>
      <c r="AR34" s="997"/>
      <c r="AS34" s="997"/>
      <c r="AT34" s="997"/>
      <c r="AU34" s="997">
        <v>5981</v>
      </c>
      <c r="AV34" s="997"/>
      <c r="AW34" s="997"/>
      <c r="AX34" s="997"/>
      <c r="AY34" s="997"/>
      <c r="AZ34" s="1068"/>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5634</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387</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536</v>
      </c>
      <c r="C68" s="1012"/>
      <c r="D68" s="1012"/>
      <c r="E68" s="1012"/>
      <c r="F68" s="1012"/>
      <c r="G68" s="1012"/>
      <c r="H68" s="1012"/>
      <c r="I68" s="1012"/>
      <c r="J68" s="1012"/>
      <c r="K68" s="1012"/>
      <c r="L68" s="1012"/>
      <c r="M68" s="1012"/>
      <c r="N68" s="1012"/>
      <c r="O68" s="1012"/>
      <c r="P68" s="1013"/>
      <c r="Q68" s="1014">
        <v>5641</v>
      </c>
      <c r="R68" s="1008"/>
      <c r="S68" s="1008"/>
      <c r="T68" s="1008"/>
      <c r="U68" s="1008"/>
      <c r="V68" s="1008">
        <v>5625</v>
      </c>
      <c r="W68" s="1008"/>
      <c r="X68" s="1008"/>
      <c r="Y68" s="1008"/>
      <c r="Z68" s="1008"/>
      <c r="AA68" s="1008">
        <v>16</v>
      </c>
      <c r="AB68" s="1008"/>
      <c r="AC68" s="1008"/>
      <c r="AD68" s="1008"/>
      <c r="AE68" s="1008"/>
      <c r="AF68" s="1008">
        <v>16</v>
      </c>
      <c r="AG68" s="1008"/>
      <c r="AH68" s="1008"/>
      <c r="AI68" s="1008"/>
      <c r="AJ68" s="1008"/>
      <c r="AK68" s="1008">
        <v>24</v>
      </c>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537</v>
      </c>
      <c r="C69" s="1001"/>
      <c r="D69" s="1001"/>
      <c r="E69" s="1001"/>
      <c r="F69" s="1001"/>
      <c r="G69" s="1001"/>
      <c r="H69" s="1001"/>
      <c r="I69" s="1001"/>
      <c r="J69" s="1001"/>
      <c r="K69" s="1001"/>
      <c r="L69" s="1001"/>
      <c r="M69" s="1001"/>
      <c r="N69" s="1001"/>
      <c r="O69" s="1001"/>
      <c r="P69" s="1002"/>
      <c r="Q69" s="1003">
        <v>919</v>
      </c>
      <c r="R69" s="997"/>
      <c r="S69" s="997"/>
      <c r="T69" s="997"/>
      <c r="U69" s="997"/>
      <c r="V69" s="997">
        <v>818</v>
      </c>
      <c r="W69" s="997"/>
      <c r="X69" s="997"/>
      <c r="Y69" s="997"/>
      <c r="Z69" s="997"/>
      <c r="AA69" s="997">
        <v>101</v>
      </c>
      <c r="AB69" s="997"/>
      <c r="AC69" s="997"/>
      <c r="AD69" s="997"/>
      <c r="AE69" s="997"/>
      <c r="AF69" s="997">
        <v>101</v>
      </c>
      <c r="AG69" s="997"/>
      <c r="AH69" s="997"/>
      <c r="AI69" s="997"/>
      <c r="AJ69" s="997"/>
      <c r="AK69" s="997">
        <v>0</v>
      </c>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c r="C70" s="1001"/>
      <c r="D70" s="1001"/>
      <c r="E70" s="1001"/>
      <c r="F70" s="1001"/>
      <c r="G70" s="1001"/>
      <c r="H70" s="1001"/>
      <c r="I70" s="1001"/>
      <c r="J70" s="1001"/>
      <c r="K70" s="1001"/>
      <c r="L70" s="1001"/>
      <c r="M70" s="1001"/>
      <c r="N70" s="1001"/>
      <c r="O70" s="1001"/>
      <c r="P70" s="1002"/>
      <c r="Q70" s="1003"/>
      <c r="R70" s="997"/>
      <c r="S70" s="997"/>
      <c r="T70" s="997"/>
      <c r="U70" s="997"/>
      <c r="V70" s="997"/>
      <c r="W70" s="997"/>
      <c r="X70" s="997"/>
      <c r="Y70" s="997"/>
      <c r="Z70" s="997"/>
      <c r="AA70" s="997"/>
      <c r="AB70" s="997"/>
      <c r="AC70" s="997"/>
      <c r="AD70" s="997"/>
      <c r="AE70" s="997"/>
      <c r="AF70" s="997"/>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282</v>
      </c>
      <c r="AG109" s="918"/>
      <c r="AH109" s="918"/>
      <c r="AI109" s="918"/>
      <c r="AJ109" s="919"/>
      <c r="AK109" s="920" t="s">
        <v>281</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282</v>
      </c>
      <c r="BW109" s="918"/>
      <c r="BX109" s="918"/>
      <c r="BY109" s="918"/>
      <c r="BZ109" s="919"/>
      <c r="CA109" s="920" t="s">
        <v>281</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282</v>
      </c>
      <c r="DM109" s="918"/>
      <c r="DN109" s="918"/>
      <c r="DO109" s="918"/>
      <c r="DP109" s="919"/>
      <c r="DQ109" s="920" t="s">
        <v>281</v>
      </c>
      <c r="DR109" s="918"/>
      <c r="DS109" s="918"/>
      <c r="DT109" s="918"/>
      <c r="DU109" s="919"/>
      <c r="DV109" s="920" t="s">
        <v>398</v>
      </c>
      <c r="DW109" s="918"/>
      <c r="DX109" s="918"/>
      <c r="DY109" s="918"/>
      <c r="DZ109" s="949"/>
    </row>
    <row r="110" spans="1:131" s="197" customFormat="1" ht="26.25" customHeight="1">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3576099</v>
      </c>
      <c r="AB110" s="903"/>
      <c r="AC110" s="903"/>
      <c r="AD110" s="903"/>
      <c r="AE110" s="904"/>
      <c r="AF110" s="905">
        <v>3201256</v>
      </c>
      <c r="AG110" s="903"/>
      <c r="AH110" s="903"/>
      <c r="AI110" s="903"/>
      <c r="AJ110" s="904"/>
      <c r="AK110" s="905">
        <v>2933864</v>
      </c>
      <c r="AL110" s="903"/>
      <c r="AM110" s="903"/>
      <c r="AN110" s="903"/>
      <c r="AO110" s="904"/>
      <c r="AP110" s="906">
        <v>14.8</v>
      </c>
      <c r="AQ110" s="907"/>
      <c r="AR110" s="907"/>
      <c r="AS110" s="907"/>
      <c r="AT110" s="908"/>
      <c r="AU110" s="950" t="s">
        <v>61</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20257125</v>
      </c>
      <c r="BR110" s="830"/>
      <c r="BS110" s="830"/>
      <c r="BT110" s="830"/>
      <c r="BU110" s="830"/>
      <c r="BV110" s="830">
        <v>19426434</v>
      </c>
      <c r="BW110" s="830"/>
      <c r="BX110" s="830"/>
      <c r="BY110" s="830"/>
      <c r="BZ110" s="830"/>
      <c r="CA110" s="830">
        <v>19211717</v>
      </c>
      <c r="CB110" s="830"/>
      <c r="CC110" s="830"/>
      <c r="CD110" s="830"/>
      <c r="CE110" s="830"/>
      <c r="CF110" s="891">
        <v>97.2</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28606</v>
      </c>
      <c r="BR111" s="801"/>
      <c r="BS111" s="801"/>
      <c r="BT111" s="801"/>
      <c r="BU111" s="801"/>
      <c r="BV111" s="801">
        <v>55553</v>
      </c>
      <c r="BW111" s="801"/>
      <c r="BX111" s="801"/>
      <c r="BY111" s="801"/>
      <c r="BZ111" s="801"/>
      <c r="CA111" s="801">
        <v>4809</v>
      </c>
      <c r="CB111" s="801"/>
      <c r="CC111" s="801"/>
      <c r="CD111" s="801"/>
      <c r="CE111" s="801"/>
      <c r="CF111" s="878">
        <v>0</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6697793</v>
      </c>
      <c r="BR112" s="801"/>
      <c r="BS112" s="801"/>
      <c r="BT112" s="801"/>
      <c r="BU112" s="801"/>
      <c r="BV112" s="801">
        <v>9896519</v>
      </c>
      <c r="BW112" s="801"/>
      <c r="BX112" s="801"/>
      <c r="BY112" s="801"/>
      <c r="BZ112" s="801"/>
      <c r="CA112" s="801">
        <v>10232268</v>
      </c>
      <c r="CB112" s="801"/>
      <c r="CC112" s="801"/>
      <c r="CD112" s="801"/>
      <c r="CE112" s="801"/>
      <c r="CF112" s="878">
        <v>51.8</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442497</v>
      </c>
      <c r="AB113" s="939"/>
      <c r="AC113" s="939"/>
      <c r="AD113" s="939"/>
      <c r="AE113" s="940"/>
      <c r="AF113" s="941">
        <v>493260</v>
      </c>
      <c r="AG113" s="939"/>
      <c r="AH113" s="939"/>
      <c r="AI113" s="939"/>
      <c r="AJ113" s="940"/>
      <c r="AK113" s="941">
        <v>642532</v>
      </c>
      <c r="AL113" s="939"/>
      <c r="AM113" s="939"/>
      <c r="AN113" s="939"/>
      <c r="AO113" s="940"/>
      <c r="AP113" s="942">
        <v>3.3</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t="s">
        <v>408</v>
      </c>
      <c r="BR113" s="801"/>
      <c r="BS113" s="801"/>
      <c r="BT113" s="801"/>
      <c r="BU113" s="801"/>
      <c r="BV113" s="801" t="s">
        <v>408</v>
      </c>
      <c r="BW113" s="801"/>
      <c r="BX113" s="801"/>
      <c r="BY113" s="801"/>
      <c r="BZ113" s="801"/>
      <c r="CA113" s="801" t="s">
        <v>408</v>
      </c>
      <c r="CB113" s="801"/>
      <c r="CC113" s="801"/>
      <c r="CD113" s="801"/>
      <c r="CE113" s="801"/>
      <c r="CF113" s="878" t="s">
        <v>408</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408</v>
      </c>
      <c r="AB114" s="814"/>
      <c r="AC114" s="814"/>
      <c r="AD114" s="814"/>
      <c r="AE114" s="815"/>
      <c r="AF114" s="816" t="s">
        <v>408</v>
      </c>
      <c r="AG114" s="814"/>
      <c r="AH114" s="814"/>
      <c r="AI114" s="814"/>
      <c r="AJ114" s="815"/>
      <c r="AK114" s="816" t="s">
        <v>408</v>
      </c>
      <c r="AL114" s="814"/>
      <c r="AM114" s="814"/>
      <c r="AN114" s="814"/>
      <c r="AO114" s="815"/>
      <c r="AP114" s="784" t="s">
        <v>408</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8627303</v>
      </c>
      <c r="BR114" s="801"/>
      <c r="BS114" s="801"/>
      <c r="BT114" s="801"/>
      <c r="BU114" s="801"/>
      <c r="BV114" s="801">
        <v>8066965</v>
      </c>
      <c r="BW114" s="801"/>
      <c r="BX114" s="801"/>
      <c r="BY114" s="801"/>
      <c r="BZ114" s="801"/>
      <c r="CA114" s="801">
        <v>7679160</v>
      </c>
      <c r="CB114" s="801"/>
      <c r="CC114" s="801"/>
      <c r="CD114" s="801"/>
      <c r="CE114" s="801"/>
      <c r="CF114" s="878">
        <v>38.9</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408</v>
      </c>
      <c r="AB115" s="939"/>
      <c r="AC115" s="939"/>
      <c r="AD115" s="939"/>
      <c r="AE115" s="940"/>
      <c r="AF115" s="941" t="s">
        <v>408</v>
      </c>
      <c r="AG115" s="939"/>
      <c r="AH115" s="939"/>
      <c r="AI115" s="939"/>
      <c r="AJ115" s="940"/>
      <c r="AK115" s="941" t="s">
        <v>408</v>
      </c>
      <c r="AL115" s="939"/>
      <c r="AM115" s="939"/>
      <c r="AN115" s="939"/>
      <c r="AO115" s="940"/>
      <c r="AP115" s="942" t="s">
        <v>408</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v>2226</v>
      </c>
      <c r="BR115" s="801"/>
      <c r="BS115" s="801"/>
      <c r="BT115" s="801"/>
      <c r="BU115" s="801"/>
      <c r="BV115" s="801">
        <v>2714</v>
      </c>
      <c r="BW115" s="801"/>
      <c r="BX115" s="801"/>
      <c r="BY115" s="801"/>
      <c r="BZ115" s="801"/>
      <c r="CA115" s="801" t="s">
        <v>408</v>
      </c>
      <c r="CB115" s="801"/>
      <c r="CC115" s="801"/>
      <c r="CD115" s="801"/>
      <c r="CE115" s="801"/>
      <c r="CF115" s="878" t="s">
        <v>408</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28606</v>
      </c>
      <c r="DH115" s="814"/>
      <c r="DI115" s="814"/>
      <c r="DJ115" s="814"/>
      <c r="DK115" s="815"/>
      <c r="DL115" s="816">
        <v>55553</v>
      </c>
      <c r="DM115" s="814"/>
      <c r="DN115" s="814"/>
      <c r="DO115" s="814"/>
      <c r="DP115" s="815"/>
      <c r="DQ115" s="816">
        <v>4809</v>
      </c>
      <c r="DR115" s="814"/>
      <c r="DS115" s="814"/>
      <c r="DT115" s="814"/>
      <c r="DU115" s="815"/>
      <c r="DV115" s="784">
        <v>0</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408</v>
      </c>
      <c r="AB116" s="814"/>
      <c r="AC116" s="814"/>
      <c r="AD116" s="814"/>
      <c r="AE116" s="815"/>
      <c r="AF116" s="816" t="s">
        <v>408</v>
      </c>
      <c r="AG116" s="814"/>
      <c r="AH116" s="814"/>
      <c r="AI116" s="814"/>
      <c r="AJ116" s="815"/>
      <c r="AK116" s="816" t="s">
        <v>408</v>
      </c>
      <c r="AL116" s="814"/>
      <c r="AM116" s="814"/>
      <c r="AN116" s="814"/>
      <c r="AO116" s="815"/>
      <c r="AP116" s="784" t="s">
        <v>408</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4018596</v>
      </c>
      <c r="AB117" s="925"/>
      <c r="AC117" s="925"/>
      <c r="AD117" s="925"/>
      <c r="AE117" s="926"/>
      <c r="AF117" s="928">
        <v>3694516</v>
      </c>
      <c r="AG117" s="925"/>
      <c r="AH117" s="925"/>
      <c r="AI117" s="925"/>
      <c r="AJ117" s="926"/>
      <c r="AK117" s="928">
        <v>3576396</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282</v>
      </c>
      <c r="AG118" s="918"/>
      <c r="AH118" s="918"/>
      <c r="AI118" s="918"/>
      <c r="AJ118" s="919"/>
      <c r="AK118" s="920" t="s">
        <v>281</v>
      </c>
      <c r="AL118" s="918"/>
      <c r="AM118" s="918"/>
      <c r="AN118" s="918"/>
      <c r="AO118" s="919"/>
      <c r="AP118" s="921" t="s">
        <v>398</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428</v>
      </c>
      <c r="BP118" s="868"/>
      <c r="BQ118" s="887">
        <v>35613053</v>
      </c>
      <c r="BR118" s="888"/>
      <c r="BS118" s="888"/>
      <c r="BT118" s="888"/>
      <c r="BU118" s="888"/>
      <c r="BV118" s="888">
        <v>37448185</v>
      </c>
      <c r="BW118" s="888"/>
      <c r="BX118" s="888"/>
      <c r="BY118" s="888"/>
      <c r="BZ118" s="888"/>
      <c r="CA118" s="888">
        <v>37127954</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10682986</v>
      </c>
      <c r="BR119" s="830"/>
      <c r="BS119" s="830"/>
      <c r="BT119" s="830"/>
      <c r="BU119" s="830"/>
      <c r="BV119" s="830">
        <v>12503785</v>
      </c>
      <c r="BW119" s="830"/>
      <c r="BX119" s="830"/>
      <c r="BY119" s="830"/>
      <c r="BZ119" s="830"/>
      <c r="CA119" s="830">
        <v>13733921</v>
      </c>
      <c r="CB119" s="830"/>
      <c r="CC119" s="830"/>
      <c r="CD119" s="830"/>
      <c r="CE119" s="830"/>
      <c r="CF119" s="891">
        <v>69.5</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6921430</v>
      </c>
      <c r="BR120" s="801"/>
      <c r="BS120" s="801"/>
      <c r="BT120" s="801"/>
      <c r="BU120" s="801"/>
      <c r="BV120" s="801">
        <v>6271282</v>
      </c>
      <c r="BW120" s="801"/>
      <c r="BX120" s="801"/>
      <c r="BY120" s="801"/>
      <c r="BZ120" s="801"/>
      <c r="CA120" s="801">
        <v>5902454</v>
      </c>
      <c r="CB120" s="801"/>
      <c r="CC120" s="801"/>
      <c r="CD120" s="801"/>
      <c r="CE120" s="801"/>
      <c r="CF120" s="878">
        <v>29.9</v>
      </c>
      <c r="CG120" s="879"/>
      <c r="CH120" s="879"/>
      <c r="CI120" s="879"/>
      <c r="CJ120" s="879"/>
      <c r="CK120" s="880" t="s">
        <v>434</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6088279</v>
      </c>
      <c r="DH120" s="830"/>
      <c r="DI120" s="830"/>
      <c r="DJ120" s="830"/>
      <c r="DK120" s="830"/>
      <c r="DL120" s="830">
        <v>5994035</v>
      </c>
      <c r="DM120" s="830"/>
      <c r="DN120" s="830"/>
      <c r="DO120" s="830"/>
      <c r="DP120" s="830"/>
      <c r="DQ120" s="830">
        <v>5981108</v>
      </c>
      <c r="DR120" s="830"/>
      <c r="DS120" s="830"/>
      <c r="DT120" s="830"/>
      <c r="DU120" s="830"/>
      <c r="DV120" s="831">
        <v>30.3</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30514328</v>
      </c>
      <c r="BR121" s="888"/>
      <c r="BS121" s="888"/>
      <c r="BT121" s="888"/>
      <c r="BU121" s="888"/>
      <c r="BV121" s="888">
        <v>32648925</v>
      </c>
      <c r="BW121" s="888"/>
      <c r="BX121" s="888"/>
      <c r="BY121" s="888"/>
      <c r="BZ121" s="888"/>
      <c r="CA121" s="888">
        <v>32842030</v>
      </c>
      <c r="CB121" s="888"/>
      <c r="CC121" s="888"/>
      <c r="CD121" s="888"/>
      <c r="CE121" s="888"/>
      <c r="CF121" s="889">
        <v>166.2</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556428</v>
      </c>
      <c r="DH121" s="801"/>
      <c r="DI121" s="801"/>
      <c r="DJ121" s="801"/>
      <c r="DK121" s="801"/>
      <c r="DL121" s="801">
        <v>3884030</v>
      </c>
      <c r="DM121" s="801"/>
      <c r="DN121" s="801"/>
      <c r="DO121" s="801"/>
      <c r="DP121" s="801"/>
      <c r="DQ121" s="801">
        <v>4249236</v>
      </c>
      <c r="DR121" s="801"/>
      <c r="DS121" s="801"/>
      <c r="DT121" s="801"/>
      <c r="DU121" s="801"/>
      <c r="DV121" s="853">
        <v>21.5</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437</v>
      </c>
      <c r="BP122" s="868"/>
      <c r="BQ122" s="869">
        <v>48118744</v>
      </c>
      <c r="BR122" s="870"/>
      <c r="BS122" s="870"/>
      <c r="BT122" s="870"/>
      <c r="BU122" s="870"/>
      <c r="BV122" s="870">
        <v>51423992</v>
      </c>
      <c r="BW122" s="870"/>
      <c r="BX122" s="870"/>
      <c r="BY122" s="870"/>
      <c r="BZ122" s="870"/>
      <c r="CA122" s="870">
        <v>52478405</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v>53086</v>
      </c>
      <c r="DH122" s="801"/>
      <c r="DI122" s="801"/>
      <c r="DJ122" s="801"/>
      <c r="DK122" s="801"/>
      <c r="DL122" s="801">
        <v>18454</v>
      </c>
      <c r="DM122" s="801"/>
      <c r="DN122" s="801"/>
      <c r="DO122" s="801"/>
      <c r="DP122" s="801"/>
      <c r="DQ122" s="801">
        <v>1924</v>
      </c>
      <c r="DR122" s="801"/>
      <c r="DS122" s="801"/>
      <c r="DT122" s="801"/>
      <c r="DU122" s="801"/>
      <c r="DV122" s="853">
        <v>0</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439</v>
      </c>
      <c r="AB123" s="814"/>
      <c r="AC123" s="814"/>
      <c r="AD123" s="814"/>
      <c r="AE123" s="815"/>
      <c r="AF123" s="816" t="s">
        <v>439</v>
      </c>
      <c r="AG123" s="814"/>
      <c r="AH123" s="814"/>
      <c r="AI123" s="814"/>
      <c r="AJ123" s="815"/>
      <c r="AK123" s="816" t="s">
        <v>439</v>
      </c>
      <c r="AL123" s="814"/>
      <c r="AM123" s="814"/>
      <c r="AN123" s="814"/>
      <c r="AO123" s="815"/>
      <c r="AP123" s="784" t="s">
        <v>439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439</v>
      </c>
      <c r="BR123" s="862"/>
      <c r="BS123" s="862"/>
      <c r="BT123" s="862"/>
      <c r="BU123" s="862"/>
      <c r="BV123" s="862" t="s">
        <v>439</v>
      </c>
      <c r="BW123" s="862"/>
      <c r="BX123" s="862"/>
      <c r="BY123" s="862"/>
      <c r="BZ123" s="862"/>
      <c r="CA123" s="862" t="s">
        <v>439</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439</v>
      </c>
      <c r="DH123" s="814"/>
      <c r="DI123" s="814"/>
      <c r="DJ123" s="814"/>
      <c r="DK123" s="815"/>
      <c r="DL123" s="816" t="s">
        <v>439</v>
      </c>
      <c r="DM123" s="814"/>
      <c r="DN123" s="814"/>
      <c r="DO123" s="814"/>
      <c r="DP123" s="815"/>
      <c r="DQ123" s="816" t="s">
        <v>439</v>
      </c>
      <c r="DR123" s="814"/>
      <c r="DS123" s="814"/>
      <c r="DT123" s="814"/>
      <c r="DU123" s="815"/>
      <c r="DV123" s="784" t="s">
        <v>439</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439</v>
      </c>
      <c r="DH124" s="747"/>
      <c r="DI124" s="747"/>
      <c r="DJ124" s="747"/>
      <c r="DK124" s="748"/>
      <c r="DL124" s="749" t="s">
        <v>439</v>
      </c>
      <c r="DM124" s="747"/>
      <c r="DN124" s="747"/>
      <c r="DO124" s="747"/>
      <c r="DP124" s="748"/>
      <c r="DQ124" s="749" t="s">
        <v>439</v>
      </c>
      <c r="DR124" s="747"/>
      <c r="DS124" s="747"/>
      <c r="DT124" s="747"/>
      <c r="DU124" s="748"/>
      <c r="DV124" s="837" t="s">
        <v>439</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439</v>
      </c>
      <c r="AB126" s="814"/>
      <c r="AC126" s="814"/>
      <c r="AD126" s="814"/>
      <c r="AE126" s="815"/>
      <c r="AF126" s="816" t="s">
        <v>439</v>
      </c>
      <c r="AG126" s="814"/>
      <c r="AH126" s="814"/>
      <c r="AI126" s="814"/>
      <c r="AJ126" s="815"/>
      <c r="AK126" s="816" t="s">
        <v>439</v>
      </c>
      <c r="AL126" s="814"/>
      <c r="AM126" s="814"/>
      <c r="AN126" s="814"/>
      <c r="AO126" s="815"/>
      <c r="AP126" s="784" t="s">
        <v>439</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439</v>
      </c>
      <c r="DH126" s="801"/>
      <c r="DI126" s="801"/>
      <c r="DJ126" s="801"/>
      <c r="DK126" s="801"/>
      <c r="DL126" s="801" t="s">
        <v>439</v>
      </c>
      <c r="DM126" s="801"/>
      <c r="DN126" s="801"/>
      <c r="DO126" s="801"/>
      <c r="DP126" s="801"/>
      <c r="DQ126" s="801" t="s">
        <v>439</v>
      </c>
      <c r="DR126" s="801"/>
      <c r="DS126" s="801"/>
      <c r="DT126" s="801"/>
      <c r="DU126" s="801"/>
      <c r="DV126" s="853" t="s">
        <v>439</v>
      </c>
      <c r="DW126" s="853"/>
      <c r="DX126" s="853"/>
      <c r="DY126" s="853"/>
      <c r="DZ126" s="854"/>
    </row>
    <row r="127" spans="1:130" s="197" customFormat="1" ht="26.25" customHeight="1" thickBot="1">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439</v>
      </c>
      <c r="AB127" s="814"/>
      <c r="AC127" s="814"/>
      <c r="AD127" s="814"/>
      <c r="AE127" s="815"/>
      <c r="AF127" s="816" t="s">
        <v>439</v>
      </c>
      <c r="AG127" s="814"/>
      <c r="AH127" s="814"/>
      <c r="AI127" s="814"/>
      <c r="AJ127" s="815"/>
      <c r="AK127" s="816" t="s">
        <v>439</v>
      </c>
      <c r="AL127" s="814"/>
      <c r="AM127" s="814"/>
      <c r="AN127" s="814"/>
      <c r="AO127" s="815"/>
      <c r="AP127" s="784" t="s">
        <v>439</v>
      </c>
      <c r="AQ127" s="785"/>
      <c r="AR127" s="785"/>
      <c r="AS127" s="785"/>
      <c r="AT127" s="786"/>
      <c r="AU127" s="233"/>
      <c r="AV127" s="233"/>
      <c r="AW127" s="233"/>
      <c r="AX127" s="787" t="s">
        <v>451</v>
      </c>
      <c r="AY127" s="788"/>
      <c r="AZ127" s="788"/>
      <c r="BA127" s="788"/>
      <c r="BB127" s="788"/>
      <c r="BC127" s="788"/>
      <c r="BD127" s="788"/>
      <c r="BE127" s="789"/>
      <c r="BF127" s="790" t="s">
        <v>439</v>
      </c>
      <c r="BG127" s="791"/>
      <c r="BH127" s="791"/>
      <c r="BI127" s="791"/>
      <c r="BJ127" s="791"/>
      <c r="BK127" s="791"/>
      <c r="BL127" s="792"/>
      <c r="BM127" s="790">
        <v>12.28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v>2226</v>
      </c>
      <c r="DH127" s="850"/>
      <c r="DI127" s="850"/>
      <c r="DJ127" s="850"/>
      <c r="DK127" s="850"/>
      <c r="DL127" s="850">
        <v>2714</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844293</v>
      </c>
      <c r="AB128" s="754"/>
      <c r="AC128" s="754"/>
      <c r="AD128" s="754"/>
      <c r="AE128" s="755"/>
      <c r="AF128" s="756">
        <v>885366</v>
      </c>
      <c r="AG128" s="754"/>
      <c r="AH128" s="754"/>
      <c r="AI128" s="754"/>
      <c r="AJ128" s="755"/>
      <c r="AK128" s="756">
        <v>843254</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456</v>
      </c>
      <c r="BG128" s="821"/>
      <c r="BH128" s="821"/>
      <c r="BI128" s="821"/>
      <c r="BJ128" s="821"/>
      <c r="BK128" s="821"/>
      <c r="BL128" s="822"/>
      <c r="BM128" s="820">
        <v>17.28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22387602</v>
      </c>
      <c r="AB129" s="814"/>
      <c r="AC129" s="814"/>
      <c r="AD129" s="814"/>
      <c r="AE129" s="815"/>
      <c r="AF129" s="816">
        <v>22270329</v>
      </c>
      <c r="AG129" s="814"/>
      <c r="AH129" s="814"/>
      <c r="AI129" s="814"/>
      <c r="AJ129" s="815"/>
      <c r="AK129" s="816">
        <v>22376840</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2753213</v>
      </c>
      <c r="AB130" s="814"/>
      <c r="AC130" s="814"/>
      <c r="AD130" s="814"/>
      <c r="AE130" s="815"/>
      <c r="AF130" s="816">
        <v>2887398</v>
      </c>
      <c r="AG130" s="814"/>
      <c r="AH130" s="814"/>
      <c r="AI130" s="814"/>
      <c r="AJ130" s="815"/>
      <c r="AK130" s="816">
        <v>2617305</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t="s">
        <v>404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19634389</v>
      </c>
      <c r="AB131" s="747"/>
      <c r="AC131" s="747"/>
      <c r="AD131" s="747"/>
      <c r="AE131" s="748"/>
      <c r="AF131" s="749">
        <v>19382931</v>
      </c>
      <c r="AG131" s="747"/>
      <c r="AH131" s="747"/>
      <c r="AI131" s="747"/>
      <c r="AJ131" s="748"/>
      <c r="AK131" s="749">
        <v>19759535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2.1446554820000001</v>
      </c>
      <c r="AB132" s="770"/>
      <c r="AC132" s="770"/>
      <c r="AD132" s="770"/>
      <c r="AE132" s="771"/>
      <c r="AF132" s="772">
        <v>-0.40369539599999998</v>
      </c>
      <c r="AG132" s="770"/>
      <c r="AH132" s="770"/>
      <c r="AI132" s="770"/>
      <c r="AJ132" s="771"/>
      <c r="AK132" s="772">
        <v>0.58623343100000003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3.7</v>
      </c>
      <c r="AB133" s="779"/>
      <c r="AC133" s="779"/>
      <c r="AD133" s="779"/>
      <c r="AE133" s="780"/>
      <c r="AF133" s="778">
        <v>1.8</v>
      </c>
      <c r="AG133" s="779"/>
      <c r="AH133" s="779"/>
      <c r="AI133" s="779"/>
      <c r="AJ133" s="780"/>
      <c r="AK133" s="778">
        <v>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9" t="s">
        <v>468</v>
      </c>
      <c r="L7" s="254"/>
      <c r="M7" s="255" t="s">
        <v>469</v>
      </c>
      <c r="N7" s="256"/>
    </row>
    <row r="8" spans="1:16">
      <c r="A8" s="248"/>
      <c r="B8" s="244"/>
      <c r="C8" s="244"/>
      <c r="D8" s="244"/>
      <c r="E8" s="244"/>
      <c r="F8" s="244"/>
      <c r="G8" s="257"/>
      <c r="H8" s="258"/>
      <c r="I8" s="258"/>
      <c r="J8" s="259"/>
      <c r="K8" s="1150"/>
      <c r="L8" s="260" t="s">
        <v>470</v>
      </c>
      <c r="M8" s="261" t="s">
        <v>471</v>
      </c>
      <c r="N8" s="262" t="s">
        <v>472</v>
      </c>
    </row>
    <row r="9" spans="1:16">
      <c r="A9" s="248"/>
      <c r="B9" s="244"/>
      <c r="C9" s="244"/>
      <c r="D9" s="244"/>
      <c r="E9" s="244"/>
      <c r="F9" s="244"/>
      <c r="G9" s="1163" t="s">
        <v>473</v>
      </c>
      <c r="H9" s="1164"/>
      <c r="I9" s="1164"/>
      <c r="J9" s="1165"/>
      <c r="K9" s="263">
        <v>7111318</v>
      </c>
      <c r="L9" s="264">
        <v>58798</v>
      </c>
      <c r="M9" s="265">
        <v>57752</v>
      </c>
      <c r="N9" s="266">
        <v>1.8</v>
      </c>
    </row>
    <row r="10" spans="1:16">
      <c r="A10" s="248"/>
      <c r="B10" s="244"/>
      <c r="C10" s="244"/>
      <c r="D10" s="244"/>
      <c r="E10" s="244"/>
      <c r="F10" s="244"/>
      <c r="G10" s="1163" t="s">
        <v>474</v>
      </c>
      <c r="H10" s="1164"/>
      <c r="I10" s="1164"/>
      <c r="J10" s="1165"/>
      <c r="K10" s="267">
        <v>558867</v>
      </c>
      <c r="L10" s="268">
        <v>4621</v>
      </c>
      <c r="M10" s="269">
        <v>3854</v>
      </c>
      <c r="N10" s="270">
        <v>19.899999999999999</v>
      </c>
    </row>
    <row r="11" spans="1:16" ht="13.5" customHeight="1">
      <c r="A11" s="248"/>
      <c r="B11" s="244"/>
      <c r="C11" s="244"/>
      <c r="D11" s="244"/>
      <c r="E11" s="244"/>
      <c r="F11" s="244"/>
      <c r="G11" s="1163" t="s">
        <v>475</v>
      </c>
      <c r="H11" s="1164"/>
      <c r="I11" s="1164"/>
      <c r="J11" s="1165"/>
      <c r="K11" s="267">
        <v>1532</v>
      </c>
      <c r="L11" s="268">
        <v>13</v>
      </c>
      <c r="M11" s="269">
        <v>3128</v>
      </c>
      <c r="N11" s="270">
        <v>-99.6</v>
      </c>
    </row>
    <row r="12" spans="1:16" ht="13.5" customHeight="1">
      <c r="A12" s="248"/>
      <c r="B12" s="244"/>
      <c r="C12" s="244"/>
      <c r="D12" s="244"/>
      <c r="E12" s="244"/>
      <c r="F12" s="244"/>
      <c r="G12" s="1163" t="s">
        <v>476</v>
      </c>
      <c r="H12" s="1164"/>
      <c r="I12" s="1164"/>
      <c r="J12" s="1165"/>
      <c r="K12" s="267" t="s">
        <v>477</v>
      </c>
      <c r="L12" s="268" t="s">
        <v>477</v>
      </c>
      <c r="M12" s="269">
        <v>608</v>
      </c>
      <c r="N12" s="270" t="s">
        <v>477</v>
      </c>
    </row>
    <row r="13" spans="1:16" ht="13.5" customHeight="1">
      <c r="A13" s="248"/>
      <c r="B13" s="244"/>
      <c r="C13" s="244"/>
      <c r="D13" s="244"/>
      <c r="E13" s="244"/>
      <c r="F13" s="244"/>
      <c r="G13" s="1163" t="s">
        <v>478</v>
      </c>
      <c r="H13" s="1164"/>
      <c r="I13" s="1164"/>
      <c r="J13" s="1165"/>
      <c r="K13" s="267" t="s">
        <v>477</v>
      </c>
      <c r="L13" s="268" t="s">
        <v>477</v>
      </c>
      <c r="M13" s="269">
        <v>0</v>
      </c>
      <c r="N13" s="270" t="s">
        <v>477</v>
      </c>
    </row>
    <row r="14" spans="1:16" ht="13.5" customHeight="1">
      <c r="A14" s="248"/>
      <c r="B14" s="244"/>
      <c r="C14" s="244"/>
      <c r="D14" s="244"/>
      <c r="E14" s="244"/>
      <c r="F14" s="244"/>
      <c r="G14" s="1163" t="s">
        <v>479</v>
      </c>
      <c r="H14" s="1164"/>
      <c r="I14" s="1164"/>
      <c r="J14" s="1165"/>
      <c r="K14" s="267">
        <v>252110</v>
      </c>
      <c r="L14" s="268">
        <v>2085</v>
      </c>
      <c r="M14" s="269">
        <v>2455</v>
      </c>
      <c r="N14" s="270">
        <v>-15.1</v>
      </c>
    </row>
    <row r="15" spans="1:16" ht="13.5" customHeight="1">
      <c r="A15" s="248"/>
      <c r="B15" s="244"/>
      <c r="C15" s="244"/>
      <c r="D15" s="244"/>
      <c r="E15" s="244"/>
      <c r="F15" s="244"/>
      <c r="G15" s="1163" t="s">
        <v>480</v>
      </c>
      <c r="H15" s="1164"/>
      <c r="I15" s="1164"/>
      <c r="J15" s="1165"/>
      <c r="K15" s="267">
        <v>130240</v>
      </c>
      <c r="L15" s="268">
        <v>1077</v>
      </c>
      <c r="M15" s="269">
        <v>1040</v>
      </c>
      <c r="N15" s="270">
        <v>3.6</v>
      </c>
    </row>
    <row r="16" spans="1:16">
      <c r="A16" s="248"/>
      <c r="B16" s="244"/>
      <c r="C16" s="244"/>
      <c r="D16" s="244"/>
      <c r="E16" s="244"/>
      <c r="F16" s="244"/>
      <c r="G16" s="1166" t="s">
        <v>481</v>
      </c>
      <c r="H16" s="1167"/>
      <c r="I16" s="1167"/>
      <c r="J16" s="1168"/>
      <c r="K16" s="268">
        <v>-730651</v>
      </c>
      <c r="L16" s="268">
        <v>-6041</v>
      </c>
      <c r="M16" s="269">
        <v>-5417</v>
      </c>
      <c r="N16" s="270">
        <v>11.5</v>
      </c>
    </row>
    <row r="17" spans="1:16">
      <c r="A17" s="248"/>
      <c r="B17" s="244"/>
      <c r="C17" s="244"/>
      <c r="D17" s="244"/>
      <c r="E17" s="244"/>
      <c r="F17" s="244"/>
      <c r="G17" s="1166" t="s">
        <v>165</v>
      </c>
      <c r="H17" s="1167"/>
      <c r="I17" s="1167"/>
      <c r="J17" s="1168"/>
      <c r="K17" s="268">
        <v>7323416</v>
      </c>
      <c r="L17" s="268">
        <v>60552</v>
      </c>
      <c r="M17" s="269">
        <v>63420</v>
      </c>
      <c r="N17" s="270">
        <v>-4.5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60" t="s">
        <v>486</v>
      </c>
      <c r="H21" s="1161"/>
      <c r="I21" s="1161"/>
      <c r="J21" s="1162"/>
      <c r="K21" s="280">
        <v>6</v>
      </c>
      <c r="L21" s="281">
        <v>6.06</v>
      </c>
      <c r="M21" s="282">
        <v>-0.06</v>
      </c>
      <c r="N21" s="249"/>
      <c r="O21" s="283"/>
      <c r="P21" s="279"/>
    </row>
    <row r="22" spans="1:16" s="284" customFormat="1">
      <c r="A22" s="279"/>
      <c r="B22" s="249"/>
      <c r="C22" s="249"/>
      <c r="D22" s="249"/>
      <c r="E22" s="249"/>
      <c r="F22" s="249"/>
      <c r="G22" s="1160" t="s">
        <v>487</v>
      </c>
      <c r="H22" s="1161"/>
      <c r="I22" s="1161"/>
      <c r="J22" s="1162"/>
      <c r="K22" s="285">
        <v>101</v>
      </c>
      <c r="L22" s="286">
        <v>99.7</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9" t="s">
        <v>468</v>
      </c>
      <c r="L30" s="254"/>
      <c r="M30" s="255" t="s">
        <v>469</v>
      </c>
      <c r="N30" s="256"/>
    </row>
    <row r="31" spans="1:16">
      <c r="A31" s="248"/>
      <c r="B31" s="244"/>
      <c r="C31" s="244"/>
      <c r="D31" s="244"/>
      <c r="E31" s="244"/>
      <c r="F31" s="244"/>
      <c r="G31" s="257"/>
      <c r="H31" s="258"/>
      <c r="I31" s="258"/>
      <c r="J31" s="259"/>
      <c r="K31" s="1150"/>
      <c r="L31" s="260" t="s">
        <v>470</v>
      </c>
      <c r="M31" s="261" t="s">
        <v>471</v>
      </c>
      <c r="N31" s="262" t="s">
        <v>472</v>
      </c>
    </row>
    <row r="32" spans="1:16" ht="27" customHeight="1">
      <c r="A32" s="248"/>
      <c r="B32" s="244"/>
      <c r="C32" s="244"/>
      <c r="D32" s="244"/>
      <c r="E32" s="244"/>
      <c r="F32" s="244"/>
      <c r="G32" s="1151" t="s">
        <v>491</v>
      </c>
      <c r="H32" s="1152"/>
      <c r="I32" s="1152"/>
      <c r="J32" s="1153"/>
      <c r="K32" s="294">
        <v>2933864</v>
      </c>
      <c r="L32" s="294">
        <v>24258</v>
      </c>
      <c r="M32" s="295">
        <v>31722</v>
      </c>
      <c r="N32" s="296">
        <v>-23.5</v>
      </c>
    </row>
    <row r="33" spans="1:16" ht="13.5" customHeight="1">
      <c r="A33" s="248"/>
      <c r="B33" s="244"/>
      <c r="C33" s="244"/>
      <c r="D33" s="244"/>
      <c r="E33" s="244"/>
      <c r="F33" s="244"/>
      <c r="G33" s="1151" t="s">
        <v>492</v>
      </c>
      <c r="H33" s="1152"/>
      <c r="I33" s="1152"/>
      <c r="J33" s="1153"/>
      <c r="K33" s="294" t="s">
        <v>477</v>
      </c>
      <c r="L33" s="294" t="s">
        <v>477</v>
      </c>
      <c r="M33" s="295">
        <v>0</v>
      </c>
      <c r="N33" s="296" t="s">
        <v>477</v>
      </c>
    </row>
    <row r="34" spans="1:16" ht="27" customHeight="1">
      <c r="A34" s="248"/>
      <c r="B34" s="244"/>
      <c r="C34" s="244"/>
      <c r="D34" s="244"/>
      <c r="E34" s="244"/>
      <c r="F34" s="244"/>
      <c r="G34" s="1151" t="s">
        <v>493</v>
      </c>
      <c r="H34" s="1152"/>
      <c r="I34" s="1152"/>
      <c r="J34" s="1153"/>
      <c r="K34" s="294" t="s">
        <v>477</v>
      </c>
      <c r="L34" s="294" t="s">
        <v>477</v>
      </c>
      <c r="M34" s="295">
        <v>57</v>
      </c>
      <c r="N34" s="296" t="s">
        <v>477</v>
      </c>
    </row>
    <row r="35" spans="1:16" ht="27" customHeight="1">
      <c r="A35" s="248"/>
      <c r="B35" s="244"/>
      <c r="C35" s="244"/>
      <c r="D35" s="244"/>
      <c r="E35" s="244"/>
      <c r="F35" s="244"/>
      <c r="G35" s="1151" t="s">
        <v>494</v>
      </c>
      <c r="H35" s="1152"/>
      <c r="I35" s="1152"/>
      <c r="J35" s="1153"/>
      <c r="K35" s="294">
        <v>642532</v>
      </c>
      <c r="L35" s="294">
        <v>5313</v>
      </c>
      <c r="M35" s="295">
        <v>7092</v>
      </c>
      <c r="N35" s="296">
        <v>-25.1</v>
      </c>
    </row>
    <row r="36" spans="1:16" ht="27" customHeight="1">
      <c r="A36" s="248"/>
      <c r="B36" s="244"/>
      <c r="C36" s="244"/>
      <c r="D36" s="244"/>
      <c r="E36" s="244"/>
      <c r="F36" s="244"/>
      <c r="G36" s="1151" t="s">
        <v>495</v>
      </c>
      <c r="H36" s="1152"/>
      <c r="I36" s="1152"/>
      <c r="J36" s="1153"/>
      <c r="K36" s="294" t="s">
        <v>477</v>
      </c>
      <c r="L36" s="294" t="s">
        <v>477</v>
      </c>
      <c r="M36" s="295">
        <v>1180</v>
      </c>
      <c r="N36" s="296" t="s">
        <v>477</v>
      </c>
    </row>
    <row r="37" spans="1:16" ht="13.5" customHeight="1">
      <c r="A37" s="248"/>
      <c r="B37" s="244"/>
      <c r="C37" s="244"/>
      <c r="D37" s="244"/>
      <c r="E37" s="244"/>
      <c r="F37" s="244"/>
      <c r="G37" s="1151" t="s">
        <v>496</v>
      </c>
      <c r="H37" s="1152"/>
      <c r="I37" s="1152"/>
      <c r="J37" s="1153"/>
      <c r="K37" s="294" t="s">
        <v>477</v>
      </c>
      <c r="L37" s="294" t="s">
        <v>477</v>
      </c>
      <c r="M37" s="295">
        <v>1206</v>
      </c>
      <c r="N37" s="296" t="s">
        <v>477</v>
      </c>
    </row>
    <row r="38" spans="1:16" ht="27" customHeight="1">
      <c r="A38" s="248"/>
      <c r="B38" s="244"/>
      <c r="C38" s="244"/>
      <c r="D38" s="244"/>
      <c r="E38" s="244"/>
      <c r="F38" s="244"/>
      <c r="G38" s="1154" t="s">
        <v>497</v>
      </c>
      <c r="H38" s="1155"/>
      <c r="I38" s="1155"/>
      <c r="J38" s="1156"/>
      <c r="K38" s="297" t="s">
        <v>477</v>
      </c>
      <c r="L38" s="297" t="s">
        <v>477</v>
      </c>
      <c r="M38" s="298">
        <v>3</v>
      </c>
      <c r="N38" s="299" t="s">
        <v>477</v>
      </c>
      <c r="O38" s="293"/>
    </row>
    <row r="39" spans="1:16">
      <c r="A39" s="248"/>
      <c r="B39" s="244"/>
      <c r="C39" s="244"/>
      <c r="D39" s="244"/>
      <c r="E39" s="244"/>
      <c r="F39" s="244"/>
      <c r="G39" s="1154" t="s">
        <v>498</v>
      </c>
      <c r="H39" s="1155"/>
      <c r="I39" s="1155"/>
      <c r="J39" s="1156"/>
      <c r="K39" s="300">
        <v>-843254</v>
      </c>
      <c r="L39" s="300">
        <v>-6972</v>
      </c>
      <c r="M39" s="301">
        <v>-6973</v>
      </c>
      <c r="N39" s="302">
        <v>0</v>
      </c>
      <c r="O39" s="293"/>
    </row>
    <row r="40" spans="1:16" ht="27" customHeight="1">
      <c r="A40" s="248"/>
      <c r="B40" s="244"/>
      <c r="C40" s="244"/>
      <c r="D40" s="244"/>
      <c r="E40" s="244"/>
      <c r="F40" s="244"/>
      <c r="G40" s="1151" t="s">
        <v>499</v>
      </c>
      <c r="H40" s="1152"/>
      <c r="I40" s="1152"/>
      <c r="J40" s="1153"/>
      <c r="K40" s="300">
        <v>-2617305</v>
      </c>
      <c r="L40" s="300">
        <v>-21641</v>
      </c>
      <c r="M40" s="301">
        <v>-25524</v>
      </c>
      <c r="N40" s="302">
        <v>-15.2</v>
      </c>
      <c r="O40" s="293"/>
    </row>
    <row r="41" spans="1:16">
      <c r="A41" s="248"/>
      <c r="B41" s="244"/>
      <c r="C41" s="244"/>
      <c r="D41" s="244"/>
      <c r="E41" s="244"/>
      <c r="F41" s="244"/>
      <c r="G41" s="1157" t="s">
        <v>276</v>
      </c>
      <c r="H41" s="1158"/>
      <c r="I41" s="1158"/>
      <c r="J41" s="1159"/>
      <c r="K41" s="294">
        <v>115837</v>
      </c>
      <c r="L41" s="300">
        <v>958</v>
      </c>
      <c r="M41" s="301">
        <v>8763</v>
      </c>
      <c r="N41" s="302">
        <v>-89.1</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4" t="s">
        <v>468</v>
      </c>
      <c r="J49" s="1146" t="s">
        <v>503</v>
      </c>
      <c r="K49" s="1147"/>
      <c r="L49" s="1147"/>
      <c r="M49" s="1147"/>
      <c r="N49" s="1148"/>
    </row>
    <row r="50" spans="1:14">
      <c r="A50" s="248"/>
      <c r="B50" s="244"/>
      <c r="C50" s="244"/>
      <c r="D50" s="244"/>
      <c r="E50" s="244"/>
      <c r="F50" s="244"/>
      <c r="G50" s="312"/>
      <c r="H50" s="313"/>
      <c r="I50" s="1145"/>
      <c r="J50" s="314" t="s">
        <v>504</v>
      </c>
      <c r="K50" s="315" t="s">
        <v>505</v>
      </c>
      <c r="L50" s="316" t="s">
        <v>506</v>
      </c>
      <c r="M50" s="317" t="s">
        <v>507</v>
      </c>
      <c r="N50" s="318" t="s">
        <v>508</v>
      </c>
    </row>
    <row r="51" spans="1:14">
      <c r="A51" s="248"/>
      <c r="B51" s="244"/>
      <c r="C51" s="244"/>
      <c r="D51" s="244"/>
      <c r="E51" s="244"/>
      <c r="F51" s="244"/>
      <c r="G51" s="310" t="s">
        <v>509</v>
      </c>
      <c r="H51" s="311"/>
      <c r="I51" s="319">
        <v>2506833</v>
      </c>
      <c r="J51" s="320">
        <v>20906</v>
      </c>
      <c r="K51" s="321">
        <v>-3.4</v>
      </c>
      <c r="L51" s="322">
        <v>33903</v>
      </c>
      <c r="M51" s="323">
        <v>-5.7</v>
      </c>
      <c r="N51" s="324">
        <v>2.2999999999999998</v>
      </c>
    </row>
    <row r="52" spans="1:14">
      <c r="A52" s="248"/>
      <c r="B52" s="244"/>
      <c r="C52" s="244"/>
      <c r="D52" s="244"/>
      <c r="E52" s="244"/>
      <c r="F52" s="244"/>
      <c r="G52" s="325"/>
      <c r="H52" s="326" t="s">
        <v>510</v>
      </c>
      <c r="I52" s="327">
        <v>1760445</v>
      </c>
      <c r="J52" s="328">
        <v>14681</v>
      </c>
      <c r="K52" s="329">
        <v>-8.6</v>
      </c>
      <c r="L52" s="330">
        <v>18526</v>
      </c>
      <c r="M52" s="331">
        <v>-8</v>
      </c>
      <c r="N52" s="332">
        <v>-0.6</v>
      </c>
    </row>
    <row r="53" spans="1:14">
      <c r="A53" s="248"/>
      <c r="B53" s="244"/>
      <c r="C53" s="244"/>
      <c r="D53" s="244"/>
      <c r="E53" s="244"/>
      <c r="F53" s="244"/>
      <c r="G53" s="310" t="s">
        <v>511</v>
      </c>
      <c r="H53" s="311"/>
      <c r="I53" s="319">
        <v>3419149</v>
      </c>
      <c r="J53" s="320">
        <v>28250</v>
      </c>
      <c r="K53" s="321">
        <v>35.1</v>
      </c>
      <c r="L53" s="322">
        <v>40849</v>
      </c>
      <c r="M53" s="323">
        <v>20.5</v>
      </c>
      <c r="N53" s="324">
        <v>14.6</v>
      </c>
    </row>
    <row r="54" spans="1:14">
      <c r="A54" s="248"/>
      <c r="B54" s="244"/>
      <c r="C54" s="244"/>
      <c r="D54" s="244"/>
      <c r="E54" s="244"/>
      <c r="F54" s="244"/>
      <c r="G54" s="325"/>
      <c r="H54" s="326" t="s">
        <v>510</v>
      </c>
      <c r="I54" s="327">
        <v>1692722</v>
      </c>
      <c r="J54" s="328">
        <v>13986</v>
      </c>
      <c r="K54" s="329">
        <v>-4.7</v>
      </c>
      <c r="L54" s="330">
        <v>22537</v>
      </c>
      <c r="M54" s="331">
        <v>21.7</v>
      </c>
      <c r="N54" s="332">
        <v>-26.4</v>
      </c>
    </row>
    <row r="55" spans="1:14">
      <c r="A55" s="248"/>
      <c r="B55" s="244"/>
      <c r="C55" s="244"/>
      <c r="D55" s="244"/>
      <c r="E55" s="244"/>
      <c r="F55" s="244"/>
      <c r="G55" s="310" t="s">
        <v>512</v>
      </c>
      <c r="H55" s="311"/>
      <c r="I55" s="319">
        <v>4690727</v>
      </c>
      <c r="J55" s="320">
        <v>38679</v>
      </c>
      <c r="K55" s="321">
        <v>36.9</v>
      </c>
      <c r="L55" s="322">
        <v>40632</v>
      </c>
      <c r="M55" s="323">
        <v>-0.5</v>
      </c>
      <c r="N55" s="324">
        <v>37.4</v>
      </c>
    </row>
    <row r="56" spans="1:14">
      <c r="A56" s="248"/>
      <c r="B56" s="244"/>
      <c r="C56" s="244"/>
      <c r="D56" s="244"/>
      <c r="E56" s="244"/>
      <c r="F56" s="244"/>
      <c r="G56" s="325"/>
      <c r="H56" s="326" t="s">
        <v>510</v>
      </c>
      <c r="I56" s="327">
        <v>2124230</v>
      </c>
      <c r="J56" s="328">
        <v>17516</v>
      </c>
      <c r="K56" s="329">
        <v>25.2</v>
      </c>
      <c r="L56" s="330">
        <v>21402</v>
      </c>
      <c r="M56" s="331">
        <v>-5</v>
      </c>
      <c r="N56" s="332">
        <v>30.2</v>
      </c>
    </row>
    <row r="57" spans="1:14">
      <c r="A57" s="248"/>
      <c r="B57" s="244"/>
      <c r="C57" s="244"/>
      <c r="D57" s="244"/>
      <c r="E57" s="244"/>
      <c r="F57" s="244"/>
      <c r="G57" s="310" t="s">
        <v>513</v>
      </c>
      <c r="H57" s="311"/>
      <c r="I57" s="319">
        <v>3022237</v>
      </c>
      <c r="J57" s="320">
        <v>24974</v>
      </c>
      <c r="K57" s="321">
        <v>-35.4</v>
      </c>
      <c r="L57" s="322">
        <v>45375</v>
      </c>
      <c r="M57" s="323">
        <v>11.7</v>
      </c>
      <c r="N57" s="324">
        <v>-47.1</v>
      </c>
    </row>
    <row r="58" spans="1:14">
      <c r="A58" s="248"/>
      <c r="B58" s="244"/>
      <c r="C58" s="244"/>
      <c r="D58" s="244"/>
      <c r="E58" s="244"/>
      <c r="F58" s="244"/>
      <c r="G58" s="325"/>
      <c r="H58" s="326" t="s">
        <v>510</v>
      </c>
      <c r="I58" s="327">
        <v>1843102</v>
      </c>
      <c r="J58" s="328">
        <v>15231</v>
      </c>
      <c r="K58" s="329">
        <v>-13</v>
      </c>
      <c r="L58" s="330">
        <v>26025</v>
      </c>
      <c r="M58" s="331">
        <v>21.6</v>
      </c>
      <c r="N58" s="332">
        <v>-34.6</v>
      </c>
    </row>
    <row r="59" spans="1:14">
      <c r="A59" s="248"/>
      <c r="B59" s="244"/>
      <c r="C59" s="244"/>
      <c r="D59" s="244"/>
      <c r="E59" s="244"/>
      <c r="F59" s="244"/>
      <c r="G59" s="310" t="s">
        <v>514</v>
      </c>
      <c r="H59" s="311"/>
      <c r="I59" s="319">
        <v>4961763</v>
      </c>
      <c r="J59" s="320">
        <v>41025</v>
      </c>
      <c r="K59" s="321">
        <v>64.3</v>
      </c>
      <c r="L59" s="322">
        <v>44267</v>
      </c>
      <c r="M59" s="323">
        <v>-2.4</v>
      </c>
      <c r="N59" s="324">
        <v>66.7</v>
      </c>
    </row>
    <row r="60" spans="1:14">
      <c r="A60" s="248"/>
      <c r="B60" s="244"/>
      <c r="C60" s="244"/>
      <c r="D60" s="244"/>
      <c r="E60" s="244"/>
      <c r="F60" s="244"/>
      <c r="G60" s="325"/>
      <c r="H60" s="326" t="s">
        <v>510</v>
      </c>
      <c r="I60" s="333">
        <v>3165783</v>
      </c>
      <c r="J60" s="328">
        <v>26176</v>
      </c>
      <c r="K60" s="329">
        <v>71.900000000000006</v>
      </c>
      <c r="L60" s="330">
        <v>26161</v>
      </c>
      <c r="M60" s="331">
        <v>0.5</v>
      </c>
      <c r="N60" s="332">
        <v>71.400000000000006</v>
      </c>
    </row>
    <row r="61" spans="1:14">
      <c r="A61" s="248"/>
      <c r="B61" s="244"/>
      <c r="C61" s="244"/>
      <c r="D61" s="244"/>
      <c r="E61" s="244"/>
      <c r="F61" s="244"/>
      <c r="G61" s="310" t="s">
        <v>515</v>
      </c>
      <c r="H61" s="334"/>
      <c r="I61" s="335">
        <v>3720142</v>
      </c>
      <c r="J61" s="336">
        <v>30767</v>
      </c>
      <c r="K61" s="337">
        <v>19.5</v>
      </c>
      <c r="L61" s="338">
        <v>41005</v>
      </c>
      <c r="M61" s="339">
        <v>4.7</v>
      </c>
      <c r="N61" s="324">
        <v>14.8</v>
      </c>
    </row>
    <row r="62" spans="1:14">
      <c r="A62" s="248"/>
      <c r="B62" s="244"/>
      <c r="C62" s="244"/>
      <c r="D62" s="244"/>
      <c r="E62" s="244"/>
      <c r="F62" s="244"/>
      <c r="G62" s="325"/>
      <c r="H62" s="326" t="s">
        <v>510</v>
      </c>
      <c r="I62" s="327">
        <v>2117256</v>
      </c>
      <c r="J62" s="328">
        <v>17518</v>
      </c>
      <c r="K62" s="329">
        <v>14.2</v>
      </c>
      <c r="L62" s="330">
        <v>22930</v>
      </c>
      <c r="M62" s="331">
        <v>6.2</v>
      </c>
      <c r="N62" s="332">
        <v>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10.65</v>
      </c>
      <c r="G47" s="12">
        <v>10.55</v>
      </c>
      <c r="H47" s="12">
        <v>10.7</v>
      </c>
      <c r="I47" s="12">
        <v>10.78</v>
      </c>
      <c r="J47" s="13">
        <v>10.74</v>
      </c>
    </row>
    <row r="48" spans="2:10" ht="57.75" customHeight="1">
      <c r="B48" s="14"/>
      <c r="C48" s="1171" t="s">
        <v>4</v>
      </c>
      <c r="D48" s="1171"/>
      <c r="E48" s="1172"/>
      <c r="F48" s="15">
        <v>5.89</v>
      </c>
      <c r="G48" s="16">
        <v>6.81</v>
      </c>
      <c r="H48" s="16">
        <v>8.34</v>
      </c>
      <c r="I48" s="16">
        <v>8.6</v>
      </c>
      <c r="J48" s="17">
        <v>4.0999999999999996</v>
      </c>
    </row>
    <row r="49" spans="2:10" ht="57.75" customHeight="1" thickBot="1">
      <c r="B49" s="18"/>
      <c r="C49" s="1173" t="s">
        <v>5</v>
      </c>
      <c r="D49" s="1173"/>
      <c r="E49" s="1174"/>
      <c r="F49" s="19">
        <v>3.11</v>
      </c>
      <c r="G49" s="20">
        <v>6.36</v>
      </c>
      <c r="H49" s="20">
        <v>6.47</v>
      </c>
      <c r="I49" s="20">
        <v>2.33</v>
      </c>
      <c r="J49" s="21" t="s">
        <v>522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2017-03-28T06:46:27Z</cp:lastPrinted>
  <dcterms:created xsi:type="dcterms:W3CDTF">2017-02-15T20:54:41Z</dcterms:created>
  <dcterms:modified xsi:type="dcterms:W3CDTF">2017-05-24T06:53:54Z</dcterms:modified>
  <cp:category/>
</cp:coreProperties>
</file>