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CO37" i="9"/>
  <c r="BE37" i="9"/>
  <c r="AM37" i="9"/>
  <c r="C37" i="9"/>
  <c r="CO36" i="9"/>
  <c r="BE36" i="9"/>
  <c r="AM36" i="9"/>
  <c r="C36" i="9"/>
  <c r="CO35" i="9"/>
  <c r="AM35" i="9"/>
  <c r="CO34" i="9"/>
  <c r="BW34" i="9"/>
  <c r="BW35" i="9" s="1"/>
  <c r="BW36" i="9" s="1"/>
  <c r="BW37" i="9" s="1"/>
  <c r="BW38" i="9" s="1"/>
  <c r="BW39" i="9" s="1"/>
  <c r="AM34"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<sst xmlns="http://schemas.openxmlformats.org/spreadsheetml/2006/main" count="1070" uniqueCount="554">
  <si>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</si>
  <si>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</si>
  <si>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</si>
  <si>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</si>
  <si>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</si>
  <si>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</si>
  <si>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</si>
  <si>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</si>
  <si>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</si>
  <si>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</si>
  <si>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</si>
  <si>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</si>
  <si>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</si>
  <si>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</si>
  <si>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</si>
  <si>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</si>
  <si>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</si>
  <si>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</si>
  <si>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</si>
  <si>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</si>
  <si>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</si>
  <si>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</si>
  <si>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</si>
  <si>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</si>
  <si>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</si>
  <si>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</si>
  <si>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</si>
  <si>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</si>
  <si>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</si>
  <si>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</si>
  <si>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</si>
  <si>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</si>
  <si>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</si>
  <si>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</si>
  <si>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</si>
  <si>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</si>
  <si>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</si>
  <si>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</si>
  <si>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</si>
  <si>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</si>
  <si>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</si>
  <si>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</si>
  <si>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</si>
  <si>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</si>
  <si>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</si>
  <si>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</si>
  <si>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</si>
  <si>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</si>
  <si>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</si>
  <si>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</si>
  <si>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</si>
  <si>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</si>
  <si>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</si>
  <si>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</si>
  <si>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</si>
  <si>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</si>
  <si>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</si>
  <si>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</si>
  <si>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</si>
  <si>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</si>
  <si>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</si>
  <si>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</si>
  <si>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</si>
  <si>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</si>
  <si>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</si>
  <si>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</si>
  <si>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</si>
  <si>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</si>
  <si>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</si>
  <si>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</si>
  <si>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</si>
  <si>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</si>
  <si>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</si>
  <si>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</si>
  <si>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</si>
  <si>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</si>
  <si>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</si>
  <si>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</si>
  <si>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</si>
  <si>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</si>
  <si>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</si>
  <si>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山添村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</si>
  <si>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</si>
  <si>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</si>
  <si>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</si>
  <si>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</si>
  <si>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</si>
  <si>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</si>
  <si>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</si>
  <si>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</si>
  <si>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</si>
  <si>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</si>
  <si>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</si>
  <si>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</si>
  <si>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</si>
  <si>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</si>
  <si>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</si>
  <si>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</si>
  <si>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</si>
  <si>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</si>
  <si>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</si>
  <si>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</si>
  <si>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</si>
  <si>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</si>
  <si>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</si>
  <si>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</si>
  <si>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</si>
  <si>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</si>
  <si>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</si>
  <si>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</si>
  <si>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</si>
  <si>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</si>
  <si>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</si>
  <si>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</si>
  <si>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</si>
  <si>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</si>
  <si>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</si>
  <si>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</si>
  <si>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</si>
  <si>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</si>
  <si>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</si>
  <si>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</si>
  <si>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</si>
  <si>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</si>
  <si>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</si>
  <si>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</si>
  <si>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</si>
  <si>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</si>
  <si>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</si>
  <si>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</si>
  <si>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</si>
  <si>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</si>
  <si>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</si>
  <si>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</si>
  <si>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</si>
  <si>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</si>
  <si>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</si>
  <si>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</si>
  <si>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</si>
  <si>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</si>
  <si>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</si>
  <si>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</si>
  <si>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</si>
  <si>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</si>
  <si>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</si>
  <si>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</si>
  <si>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</si>
  <si>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</si>
  <si>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</si>
  <si>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</si>
  <si>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</si>
  <si>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</si>
  <si>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</si>
  <si>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</si>
  <si>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</si>
  <si>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</si>
  <si>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</si>
  <si>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</si>
  <si>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</si>
  <si>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</si>
  <si>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</si>
  <si>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</si>
  <si>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</si>
  <si>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</si>
  <si>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</si>
  <si>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</si>
  <si>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</si>
  <si>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</si>
  <si>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</si>
  <si>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</si>
  <si>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</si>
  <si>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</si>
  <si>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</si>
  <si>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</si>
  <si>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</si>
  <si>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</si>
  <si>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</si>
  <si>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</si>
  <si>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</si>
  <si>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</si>
  <si>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</si>
  <si>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</si>
  <si>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</si>
  <si>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</si>
  <si>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</si>
  <si>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</si>
  <si>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</si>
  <si>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</si>
  <si>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</si>
  <si>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</si>
  <si>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</si>
  <si>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</si>
  <si>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</si>
  <si>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</si>
  <si>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</si>
  <si>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奈良県山添村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</si>
  <si>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</si>
  <si>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</si>
  <si>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</si>
  <si>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</si>
  <si>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</si>
  <si>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</si>
  <si>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</si>
  <si>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</si>
  <si>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</si>
  <si>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</si>
  <si>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</si>
  <si>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</si>
  <si>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</si>
  <si>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</si>
  <si>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</si>
  <si>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</si>
  <si>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</si>
  <si>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</si>
  <si>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</si>
  <si>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</si>
  <si>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</si>
  <si>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</si>
  <si>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</si>
  <si>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</si>
  <si>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</si>
  <si>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</si>
  <si>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</si>
  <si>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</si>
  <si>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</si>
  <si>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</si>
  <si>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</si>
  <si>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</si>
  <si>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</si>
  <si>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</si>
  <si>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</si>
  <si>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</si>
  <si>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</si>
  <si>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</si>
  <si>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</si>
  <si>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</si>
  <si>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</si>
  <si>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</si>
  <si>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</si>
  <si>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</si>
  <si>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</si>
  <si>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</si>
  <si>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</si>
  <si>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</si>
  <si>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</si>
  <si>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</si>
  <si>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</si>
  <si>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</si>
  <si>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</si>
  <si>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</si>
  <si>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</si>
  <si>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</si>
  <si>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</si>
  <si>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</si>
  <si>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</si>
  <si>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</si>
  <si>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</si>
  <si>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</si>
  <si>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</si>
  <si>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</si>
  <si>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</si>
  <si>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</si>
  <si>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</si>
  <si>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</si>
  <si>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</si>
  <si>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</si>
  <si>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</si>
  <si>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</si>
  <si>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</si>
  <si>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</si>
  <si>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</si>
  <si>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</si>
  <si>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</si>
  <si>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</si>
  <si>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</si>
  <si>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</si>
  <si>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</si>
  <si>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</si>
  <si>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</si>
  <si>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</si>
  <si>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</si>
  <si>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</si>
  <si>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</si>
  <si>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</si>
  <si>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</si>
  <si>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</si>
  <si>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</si>
  <si>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</si>
  <si>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</si>
  <si>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</si>
  <si>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</si>
  <si>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</si>
  <si>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</si>
  <si>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</si>
  <si>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</si>
  <si>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</si>
  <si>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</si>
  <si>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</si>
  <si>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</si>
  <si>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</si>
  <si>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</si>
  <si>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</si>
  <si>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</si>
  <si>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</si>
  <si>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</si>
  <si>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</si>
  <si>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</si>
  <si>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</si>
  <si>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</si>
  <si>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</si>
  <si>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</si>
  <si>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</si>
  <si>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</si>
  <si>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</si>
  <si>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</si>
  <si>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</si>
  <si>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</si>
  <si>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</si>
  <si>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</si>
  <si>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</si>
  <si>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</si>
  <si>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</si>
  <si>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</si>
  <si>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</si>
  <si>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</si>
  <si>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</si>
  <si>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</si>
  <si>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</si>
  <si>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</si>
  <si>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</si>
  <si>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</si>
  <si>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</si>
  <si>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</si>
  <si>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</si>
  <si>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</si>
  <si>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</si>
  <si>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</si>
  <si>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</si>
  <si>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</si>
  <si>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</si>
  <si>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</si>
  <si>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</si>
  <si>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</si>
  <si>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奈良県山添村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</si>
  <si>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</si>
  <si>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</si>
  <si>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</si>
  <si>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</si>
  <si>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</si>
  <si>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</si>
  <si>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</si>
  <si>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</si>
  <si>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</si>
  <si>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</si>
  <si>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</si>
  <si>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</si>
  <si>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</si>
  <si>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</si>
  <si>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</si>
  <si>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</si>
  <si>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</si>
  <si>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</si>
  <si>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</si>
  <si>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</si>
  <si>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基幹水利施設管理特別会計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</si>
  <si>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</si>
  <si>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</si>
  <si>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</si>
  <si>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</si>
  <si>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</si>
  <si>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</si>
  <si>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</si>
  <si>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</si>
  <si>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</si>
  <si>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</si>
  <si>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</si>
  <si>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</si>
  <si>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</si>
  <si>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</si>
  <si>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</si>
  <si>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介護保険（保険事業勘定）特別会計</t>
    <phoneticPr fontId="5"/>
  </si>
  <si>
    <t>後期高齢者医療特別会計</t>
    <phoneticPr fontId="5"/>
  </si>
  <si>
    <t>介護保険（介護サービス事業勘定）特別会計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</si>
  <si>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</si>
  <si>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</si>
  <si>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</si>
  <si>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</si>
  <si>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</si>
  <si>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</si>
  <si>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</si>
  <si>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</si>
  <si>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</si>
  <si>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</si>
  <si>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</si>
  <si>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</si>
  <si>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</si>
  <si>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</si>
  <si>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</si>
  <si>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</si>
  <si>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</si>
  <si>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</si>
  <si>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</si>
  <si>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</si>
  <si>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</si>
  <si>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</si>
  <si>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</si>
  <si>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</si>
  <si>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</si>
  <si>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</si>
  <si>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</si>
  <si>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</si>
  <si>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</si>
  <si>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</si>
  <si>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</si>
  <si>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</si>
  <si>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</si>
  <si>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</si>
  <si>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</si>
  <si>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</si>
  <si>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</si>
  <si>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</si>
  <si>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</si>
  <si>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</si>
  <si>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</si>
  <si>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</si>
  <si>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</si>
  <si>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</si>
  <si>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</si>
  <si>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</si>
  <si>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</si>
  <si>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</si>
  <si>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</si>
  <si>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</si>
  <si>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</si>
  <si>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</si>
  <si>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</si>
  <si>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</si>
  <si>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</si>
  <si>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</si>
  <si>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</si>
  <si>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</si>
  <si>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</si>
  <si>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</si>
  <si>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</si>
  <si>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</si>
  <si>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</si>
  <si>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</si>
  <si>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</si>
  <si>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</si>
  <si>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</si>
  <si>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</si>
  <si>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</si>
  <si>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</si>
  <si>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</si>
  <si>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</si>
  <si>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</si>
  <si>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</si>
  <si>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</si>
  <si>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</si>
  <si>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</si>
  <si>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</si>
  <si>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</si>
  <si>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</si>
  <si>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</si>
  <si>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</si>
  <si>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</si>
  <si>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</si>
  <si>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</si>
  <si>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</si>
  <si>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</si>
  <si>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</si>
  <si>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</si>
  <si>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</si>
  <si>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</si>
  <si>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</si>
  <si>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</si>
  <si>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</si>
  <si>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</si>
  <si>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</si>
  <si>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</si>
  <si>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</si>
  <si>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</si>
  <si>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</si>
  <si>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</si>
  <si>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</si>
  <si>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</si>
  <si>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</si>
  <si>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</si>
  <si>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</si>
  <si>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</si>
  <si>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</si>
  <si>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</si>
  <si>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</si>
  <si>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</si>
  <si>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</si>
  <si>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</si>
  <si>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</si>
  <si>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</si>
  <si>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</si>
  <si>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</si>
  <si>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</si>
  <si>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</si>
  <si>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</si>
  <si>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</si>
  <si>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</si>
  <si>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</si>
  <si>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</si>
  <si>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</si>
  <si>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</si>
  <si>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</si>
  <si>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</si>
  <si>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</si>
  <si>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</si>
  <si>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</si>
  <si>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</si>
  <si>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</si>
  <si>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</si>
  <si>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</si>
  <si>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</si>
  <si>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</si>
  <si>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4.80</t>
  </si>
  <si>
    <t>一般会計</t>
  </si>
  <si>
    <t>国民健康保険（事業勘定）特別会計</t>
  </si>
  <si>
    <t>介護保険（保険事業勘定）特別会計</t>
  </si>
  <si>
    <t>後期高齢者医療特別会計</t>
  </si>
  <si>
    <t>国民健康保険（診療施設勘定）特別会計</t>
  </si>
  <si>
    <t>基幹水利施設管理特別会計</t>
  </si>
  <si>
    <t>介護保険（介護サービス事業勘定）特別会計</t>
  </si>
  <si>
    <t>簡易水道特別会計</t>
  </si>
  <si>
    <t>その他会計（赤字）</t>
  </si>
  <si>
    <t>その他会計（黒字）</t>
  </si>
  <si>
    <t>-</t>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</si>
  <si>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</si>
  <si>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</si>
  <si>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</si>
  <si>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</si>
  <si>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5"/>
  </si>
  <si>
    <t>山辺環境衛生組合</t>
    <rPh sb="0" eb="2">
      <t>ヤマベ</t>
    </rPh>
    <rPh sb="2" eb="4">
      <t>カンキョウ</t>
    </rPh>
    <rPh sb="4" eb="6">
      <t>エイセイ</t>
    </rPh>
    <rPh sb="6" eb="8">
      <t>クミアイ</t>
    </rPh>
    <phoneticPr fontId="5"/>
  </si>
  <si>
    <t>奈良県広域消防組合</t>
    <rPh sb="0" eb="3">
      <t>ナラケン</t>
    </rPh>
    <rPh sb="3" eb="5">
      <t>コウイキ</t>
    </rPh>
    <rPh sb="5" eb="7">
      <t>ショウボウ</t>
    </rPh>
    <rPh sb="7" eb="9">
      <t>クミアイ</t>
    </rPh>
    <phoneticPr fontId="5"/>
  </si>
  <si>
    <t>奈良広域水質検査センター組合</t>
    <rPh sb="0" eb="2">
      <t>ナラ</t>
    </rPh>
    <rPh sb="2" eb="4">
      <t>コウイキ</t>
    </rPh>
    <rPh sb="4" eb="6">
      <t>スイシツ</t>
    </rPh>
    <rPh sb="6" eb="8">
      <t>ケンサ</t>
    </rPh>
    <rPh sb="12" eb="14">
      <t>クミアイ</t>
    </rPh>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</si>
  <si>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</si>
  <si>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</si>
  <si>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</si>
  <si>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</si>
  <si>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</si>
  <si>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</si>
  <si>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</si>
  <si>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</si>
  <si>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</si>
  <si>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</si>
  <si>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</si>
  <si>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実質公債費比率は起債抑制等により今年度類似団体平均を下回ったが、新庁舎建設事業等の大規模事業を実施しており、これらの事業で発行した地方債償還が始まれば実質公債費比率上昇が
考えられるため、これまで以上に公債費の適正化に取り組んでいく必要がある。</t>
    <rPh sb="0" eb="2">
      <t>ジッシツ</t>
    </rPh>
    <rPh sb="2" eb="5">
      <t>コウサイヒ</t>
    </rPh>
    <rPh sb="5" eb="7">
      <t>ヒリツ</t>
    </rPh>
    <rPh sb="8" eb="10">
      <t>キサイ</t>
    </rPh>
    <rPh sb="10" eb="12">
      <t>ヨクセイ</t>
    </rPh>
    <rPh sb="12" eb="13">
      <t>トウ</t>
    </rPh>
    <rPh sb="16" eb="19">
      <t>コンネンド</t>
    </rPh>
    <rPh sb="19" eb="21">
      <t>ルイジ</t>
    </rPh>
    <rPh sb="21" eb="23">
      <t>ダンタイ</t>
    </rPh>
    <rPh sb="23" eb="25">
      <t>ヘイキン</t>
    </rPh>
    <rPh sb="26" eb="28">
      <t>シタマワ</t>
    </rPh>
    <rPh sb="32" eb="35">
      <t>シンチョウシャ</t>
    </rPh>
    <rPh sb="35" eb="37">
      <t>ケンセツ</t>
    </rPh>
    <rPh sb="37" eb="39">
      <t>ジギョウ</t>
    </rPh>
    <rPh sb="39" eb="40">
      <t>トウ</t>
    </rPh>
    <rPh sb="41" eb="44">
      <t>ダイキボ</t>
    </rPh>
    <rPh sb="44" eb="46">
      <t>ジギョウ</t>
    </rPh>
    <rPh sb="47" eb="49">
      <t>ジッシ</t>
    </rPh>
    <rPh sb="58" eb="60">
      <t>ジギョウ</t>
    </rPh>
    <rPh sb="61" eb="63">
      <t>ハッコウ</t>
    </rPh>
    <rPh sb="65" eb="68">
      <t>チホウサイ</t>
    </rPh>
    <rPh sb="68" eb="70">
      <t>ショウカン</t>
    </rPh>
    <rPh sb="71" eb="72">
      <t>ハジ</t>
    </rPh>
    <rPh sb="82" eb="84">
      <t>ジョウショウ</t>
    </rPh>
    <rPh sb="86" eb="87">
      <t>カンガ</t>
    </rPh>
    <rPh sb="98" eb="100">
      <t>イジョウ</t>
    </rPh>
    <rPh sb="101" eb="104">
      <t>コウサイヒ</t>
    </rPh>
    <rPh sb="105" eb="108">
      <t>テキセイカ</t>
    </rPh>
    <rPh sb="109" eb="110">
      <t>ト</t>
    </rPh>
    <rPh sb="111" eb="112">
      <t>ク</t>
    </rPh>
    <rPh sb="116" eb="118">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</si>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</sst>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72530</c:v>
                </c:pt>
                <c:pt idx="1">
                  <c:v>44533</c:v>
                </c:pt>
                <c:pt idx="2">
                  <c:v>60166</c:v>
                </c:pt>
                <c:pt idx="3">
                  <c:v>81821</c:v>
                </c:pt>
                <c:pt idx="4">
                  <c:v>184943</c:v>
                </c:pt>
              </c:numCache>
            </c:numRef>
          </c:val>
          <c:smooth val="0"/>
        </c:ser>
        <c:dLbls>
          <c:showLegendKey val="0"/>
          <c:showVal val="0"/>
          <c:showCatName val="0"/>
          <c:showSerName val="0"/>
          <c:showPercent val="0"/>
          <c:showBubbleSize val="0"/>
        </c:dLbls>
        <c:marker val="1"/>
        <c:smooth val="0"/>
        <c:axId val="93912064"/>
        <c:axId val="93983872"/>
      </c:lineChart>
      <c:catAx>
        <c:axId val="93912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83872"/>
        <c:crosses val="autoZero"/>
        <c:auto val="1"/>
        <c:lblAlgn val="ctr"/>
        <c:lblOffset val="100"/>
        <c:tickLblSkip val="1"/>
        <c:tickMarkSkip val="1"/>
        <c:noMultiLvlLbl val="0"/>
      </c:catAx>
      <c:valAx>
        <c:axId val="939838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12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9.44</c:v>
                </c:pt>
                <c:pt idx="1">
                  <c:v>4.9000000000000004</c:v>
                </c:pt>
                <c:pt idx="2">
                  <c:v>8.74</c:v>
                </c:pt>
                <c:pt idx="3">
                  <c:v>10.14</c:v>
                </c:pt>
                <c:pt idx="4">
                  <c:v>6.36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48.71</c:v>
                </c:pt>
                <c:pt idx="1">
                  <c:v>54.75</c:v>
                </c:pt>
                <c:pt idx="2">
                  <c:v>64.569999999999993</c:v>
                </c:pt>
                <c:pt idx="3">
                  <c:v>76.040000000000006</c:v>
                </c:pt>
                <c:pt idx="4">
                  <c:v>82.48</c:v>
                </c:pt>
              </c:numCache>
            </c:numRef>
          </c:val>
        </c:ser>
        <c:dLbls>
          <c:showLegendKey val="0"/>
          <c:showVal val="0"/>
          <c:showCatName val="0"/>
          <c:showSerName val="0"/>
          <c:showPercent val="0"/>
          <c:showBubbleSize val="0"/>
        </c:dLbls>
        <c:gapWidth val="250"/>
        <c:overlap val="100"/>
        <c:axId val="108573824"/>
        <c:axId val="10857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5.75</c:v>
                </c:pt>
                <c:pt idx="1">
                  <c:v>-4.8</c:v>
                </c:pt>
                <c:pt idx="2">
                  <c:v>10.94</c:v>
                </c:pt>
                <c:pt idx="3">
                  <c:v>6.43</c:v>
                </c:pt>
                <c:pt idx="4">
                  <c:v>3.34</c:v>
                </c:pt>
              </c:numCache>
            </c:numRef>
          </c:val>
          <c:smooth val="0"/>
        </c:ser>
        <c:dLbls>
          <c:showLegendKey val="0"/>
          <c:showVal val="0"/>
          <c:showCatName val="0"/>
          <c:showSerName val="0"/>
          <c:showPercent val="0"/>
          <c:showBubbleSize val="0"/>
        </c:dLbls>
        <c:marker val="1"/>
        <c:smooth val="0"/>
        <c:axId val="108573824"/>
        <c:axId val="108575744"/>
      </c:lineChart>
      <c:catAx>
        <c:axId val="1085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75744"/>
        <c:crosses val="autoZero"/>
        <c:auto val="1"/>
        <c:lblAlgn val="ctr"/>
        <c:lblOffset val="100"/>
        <c:tickLblSkip val="1"/>
        <c:tickMarkSkip val="1"/>
        <c:noMultiLvlLbl val="0"/>
      </c:catAx>
      <c:valAx>
        <c:axId val="10857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7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基幹水利施設管理特別会計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0.06</c:v>
                </c:pt>
                <c:pt idx="2">
                  <c:v>#N/A</c:v>
                </c:pt>
                <c:pt idx="3">
                  <c:v>0.1</c:v>
                </c:pt>
                <c:pt idx="4">
                  <c:v>#N/A</c:v>
                </c:pt>
                <c:pt idx="5">
                  <c:v>0.18</c:v>
                </c:pt>
                <c:pt idx="6">
                  <c:v>#N/A</c:v>
                </c:pt>
                <c:pt idx="7">
                  <c:v>0.55000000000000004</c:v>
                </c:pt>
                <c:pt idx="8">
                  <c:v>#N/A</c:v>
                </c:pt>
                <c:pt idx="9">
                  <c:v>0.15</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0.01</c:v>
                </c:pt>
                <c:pt idx="2">
                  <c:v>#N/A</c:v>
                </c:pt>
                <c:pt idx="3">
                  <c:v>0.02</c:v>
                </c:pt>
                <c:pt idx="4">
                  <c:v>#N/A</c:v>
                </c:pt>
                <c:pt idx="5">
                  <c:v>0.01</c:v>
                </c:pt>
                <c:pt idx="6">
                  <c:v>#N/A</c:v>
                </c:pt>
                <c:pt idx="7">
                  <c:v>0.01</c:v>
                </c:pt>
                <c:pt idx="8">
                  <c:v>#N/A</c:v>
                </c:pt>
                <c:pt idx="9">
                  <c:v>0.21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9.44</c:v>
                </c:pt>
                <c:pt idx="2">
                  <c:v>#N/A</c:v>
                </c:pt>
                <c:pt idx="3">
                  <c:v>4.9000000000000004</c:v>
                </c:pt>
                <c:pt idx="4">
                  <c:v>#N/A</c:v>
                </c:pt>
                <c:pt idx="5">
                  <c:v>8.73</c:v>
                </c:pt>
                <c:pt idx="6">
                  <c:v>#N/A</c:v>
                </c:pt>
                <c:pt idx="7">
                  <c:v>10.130000000000001</c:v>
                </c:pt>
                <c:pt idx="8">
                  <c:v>#N/A</c:v>
                </c:pt>
                <c:pt idx="9">
                  <c:v>6.35</c:v>
                </c:pt>
              </c:numCache>
            </c:numRef>
          </c:val>
        </c:ser>
        <c:dLbls>
          <c:showLegendKey val="0"/>
          <c:showVal val="0"/>
          <c:showCatName val="0"/>
          <c:showSerName val="0"/>
          <c:showPercent val="0"/>
          <c:showBubbleSize val="0"/>
        </c:dLbls>
        <c:gapWidth val="150"/>
        <c:overlap val="100"/>
        <c:axId val="94096384"/>
        <c:axId val="94102272"/>
      </c:barChart>
      <c:catAx>
        <c:axId val="9409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02272"/>
        <c:crosses val="autoZero"/>
        <c:auto val="1"/>
        <c:lblAlgn val="ctr"/>
        <c:lblOffset val="100"/>
        <c:tickLblSkip val="1"/>
        <c:tickMarkSkip val="1"/>
        <c:noMultiLvlLbl val="0"/>
      </c:catAx>
      <c:valAx>
        <c:axId val="9410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9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292</c:v>
                </c:pt>
                <c:pt idx="5">
                  <c:v>281</c:v>
                </c:pt>
                <c:pt idx="8">
                  <c:v>280</c:v>
                </c:pt>
                <c:pt idx="11">
                  <c:v>259</c:v>
                </c:pt>
                <c:pt idx="14">
                  <c:v>249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0</c:v>
                </c:pt>
                <c:pt idx="6">
                  <c:v>0</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123</c:v>
                </c:pt>
                <c:pt idx="3">
                  <c:v>122</c:v>
                </c:pt>
                <c:pt idx="6">
                  <c:v>116</c:v>
                </c:pt>
                <c:pt idx="9">
                  <c:v>110</c:v>
                </c:pt>
                <c:pt idx="12">
                  <c:v>106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467</c:v>
                </c:pt>
                <c:pt idx="3">
                  <c:v>437</c:v>
                </c:pt>
                <c:pt idx="6">
                  <c:v>333</c:v>
                </c:pt>
                <c:pt idx="9">
                  <c:v>226</c:v>
                </c:pt>
                <c:pt idx="12">
                  <c:v>184</c:v>
                </c:pt>
              </c:numCache>
            </c:numRef>
          </c:val>
        </c:ser>
        <c:dLbls>
          <c:showLegendKey val="0"/>
          <c:showVal val="0"/>
          <c:showCatName val="0"/>
          <c:showSerName val="0"/>
          <c:showPercent val="0"/>
          <c:showBubbleSize val="0"/>
        </c:dLbls>
        <c:gapWidth val="100"/>
        <c:overlap val="100"/>
        <c:axId val="93813376"/>
        <c:axId val="93831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299</c:v>
                </c:pt>
                <c:pt idx="2">
                  <c:v>#N/A</c:v>
                </c:pt>
                <c:pt idx="3">
                  <c:v>#N/A</c:v>
                </c:pt>
                <c:pt idx="4">
                  <c:v>278</c:v>
                </c:pt>
                <c:pt idx="5">
                  <c:v>#N/A</c:v>
                </c:pt>
                <c:pt idx="6">
                  <c:v>#N/A</c:v>
                </c:pt>
                <c:pt idx="7">
                  <c:v>169</c:v>
                </c:pt>
                <c:pt idx="8">
                  <c:v>#N/A</c:v>
                </c:pt>
                <c:pt idx="9">
                  <c:v>#N/A</c:v>
                </c:pt>
                <c:pt idx="10">
                  <c:v>78</c:v>
                </c:pt>
                <c:pt idx="11">
                  <c:v>#N/A</c:v>
                </c:pt>
                <c:pt idx="12">
                  <c:v>#N/A</c:v>
                </c:pt>
                <c:pt idx="13">
                  <c:v>42</c:v>
                </c:pt>
                <c:pt idx="14">
                  <c:v>#N/A</c:v>
                </c:pt>
              </c:numCache>
            </c:numRef>
          </c:val>
          <c:smooth val="0"/>
        </c:ser>
        <c:dLbls>
          <c:showLegendKey val="0"/>
          <c:showVal val="0"/>
          <c:showCatName val="0"/>
          <c:showSerName val="0"/>
          <c:showPercent val="0"/>
          <c:showBubbleSize val="0"/>
        </c:dLbls>
        <c:marker val="1"/>
        <c:smooth val="0"/>
        <c:axId val="93813376"/>
        <c:axId val="93831936"/>
      </c:lineChart>
      <c:catAx>
        <c:axId val="9381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31936"/>
        <c:crosses val="autoZero"/>
        <c:auto val="1"/>
        <c:lblAlgn val="ctr"/>
        <c:lblOffset val="100"/>
        <c:tickLblSkip val="1"/>
        <c:tickMarkSkip val="1"/>
        <c:noMultiLvlLbl val="0"/>
      </c:catAx>
      <c:valAx>
        <c:axId val="9383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1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2534</c:v>
                </c:pt>
                <c:pt idx="5">
                  <c:v>2434</c:v>
                </c:pt>
                <c:pt idx="8">
                  <c:v>2394</c:v>
                </c:pt>
                <c:pt idx="11">
                  <c:v>2388</c:v>
                </c:pt>
                <c:pt idx="14">
                  <c:v>2554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c:v>
                </c:pt>
                <c:pt idx="5">
                  <c:v>3</c:v>
                </c:pt>
                <c:pt idx="8">
                  <c:v>1</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1445</c:v>
                </c:pt>
                <c:pt idx="5">
                  <c:v>1525</c:v>
                </c:pt>
                <c:pt idx="8">
                  <c:v>1728</c:v>
                </c:pt>
                <c:pt idx="11">
                  <c:v>1922</c:v>
                </c:pt>
                <c:pt idx="14">
                  <c:v>2175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1014</c:v>
                </c:pt>
                <c:pt idx="3">
                  <c:v>961</c:v>
                </c:pt>
                <c:pt idx="6">
                  <c:v>689</c:v>
                </c:pt>
                <c:pt idx="9">
                  <c:v>842</c:v>
                </c:pt>
                <c:pt idx="12">
                  <c:v>812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c:v>
                </c:pt>
                <c:pt idx="3">
                  <c:v>8</c:v>
                </c:pt>
                <c:pt idx="6">
                  <c:v>93</c:v>
                </c:pt>
                <c:pt idx="9">
                  <c:v>106</c:v>
                </c:pt>
                <c:pt idx="12">
                  <c:v>128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1147</c:v>
                </c:pt>
                <c:pt idx="3">
                  <c:v>1070</c:v>
                </c:pt>
                <c:pt idx="6">
                  <c:v>986</c:v>
                </c:pt>
                <c:pt idx="9">
                  <c:v>907</c:v>
                </c:pt>
                <c:pt idx="12">
                  <c:v>808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2076</c:v>
                </c:pt>
                <c:pt idx="3">
                  <c:v>1792</c:v>
                </c:pt>
                <c:pt idx="6">
                  <c:v>1638</c:v>
                </c:pt>
                <c:pt idx="9">
                  <c:v>1669</c:v>
                </c:pt>
                <c:pt idx="12">
                  <c:v>1988</c:v>
                </c:pt>
              </c:numCache>
            </c:numRef>
          </c:val>
        </c:ser>
        <c:dLbls>
          <c:showLegendKey val="0"/>
          <c:showVal val="0"/>
          <c:showCatName val="0"/>
          <c:showSerName val="0"/>
          <c:showPercent val="0"/>
          <c:showBubbleSize val="0"/>
        </c:dLbls>
        <c:gapWidth val="100"/>
        <c:overlap val="100"/>
        <c:axId val="109357312"/>
        <c:axId val="109371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256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357312"/>
        <c:axId val="109371776"/>
      </c:lineChart>
      <c:catAx>
        <c:axId val="10935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371776"/>
        <c:crosses val="autoZero"/>
        <c:auto val="1"/>
        <c:lblAlgn val="ctr"/>
        <c:lblOffset val="100"/>
        <c:tickLblSkip val="1"/>
        <c:tickMarkSkip val="1"/>
        <c:noMultiLvlLbl val="0"/>
      </c:catAx>
      <c:valAx>
        <c:axId val="10937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5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{0DB00ADD-C075-471E-BCA1-954D9A01DDF9}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{79C27AF6-F144-428A-B4B0-2F9BCCE01257}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{14019BEA-C1D3-465F-AB9B-C617E73F737B}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{141C31C3-C0C0-47D1-A404-D5E627FE074A}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{7ABCE82D-F52A-4B3B-98AB-C7504D19BAB8}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{A920ECBF-325F-4D81-B51F-98E4EE8F6D5F}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{89C8FAD9-AE21-46EA-B7AC-87BEC94D8D0E}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{27FE8250-28B0-4D34-A34B-2889273494F9}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{06328060-D515-4354-AD25-408B5D66F7BD}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{9CEAB1B8-5382-4811-ACDE-2769F5B58DE0}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669568"/>
        <c:axId val="108692224"/>
      </c:scatterChart>
      <c:valAx>
        <c:axId val="108669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92224"/>
        <c:crosses val="autoZero"/>
        <c:crossBetween val="midCat"/>
      </c:valAx>
      <c:valAx>
        <c:axId val="108692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69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{758F9D45-FFB5-47FA-857B-50521757D5E1}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{C1C497B5-2590-4975-B709-5331E0568119}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{5782FC73-ECE8-4421-9421-6E166B993B7B}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{F8F40B47-7B97-47D0-99AB-9F0A582B223E}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{5B8BEDC1-7AED-4CEE-9171-41E4E28B59D4}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18.7</c:v>
                </c:pt>
                <c:pt idx="1">
                  <c:v>16.899999999999999</c:v>
                </c:pt>
                <c:pt idx="2">
                  <c:v>14.4</c:v>
                </c:pt>
                <c:pt idx="3">
                  <c:v>10.3</c:v>
                </c:pt>
                <c:pt idx="4">
                  <c:v>5.6</c:v>
                </c:pt>
              </c:numCache>
            </c:numRef>
          </c:xVal>
          <c:yVal>
            <c:numRef>
              <c:f>公会計指標分析・財政指標組合せ分析表!$K$73:$O$73</c:f>
              <c:numCache>
                <c:formatCode>#,##0.0;"▲ "#,##0.0</c:formatCode>
                <c:ptCount val="5"/>
                <c:pt idx="0">
                  <c:v>14.6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{4DBD9254-D330-45E2-B375-2DF82652BF20}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{277BBCDA-0EAE-479D-8A1C-9CECBF238A5C}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{706DBDF7-B1DD-4C65-A354-C42AE448A25E}</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1271296286322588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{C96917BF-2487-47B4-8FA1-0B08AE051CDA}</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213962823730479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{5CAE438E-3B4B-462A-83C3-A80321234039}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8798336"/>
        <c:axId val="108800256"/>
      </c:scatterChart>
      <c:valAx>
        <c:axId val="108798336"/>
        <c:scaling>
          <c:orientation val="minMax"/>
          <c:max val="20"/>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00256"/>
        <c:crosses val="autoZero"/>
        <c:crossBetween val="midCat"/>
      </c:valAx>
      <c:valAx>
        <c:axId val="108800256"/>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98336"/>
        <c:crosses val="autoZero"/>
        <c:crossBetween val="midCat"/>
        <c:majorUnit val="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lt"/>
              <a:ea typeface="+mn-ea"/>
              <a:cs typeface="+mn-cs"/>
            </a:rPr>
            <a:t>・地</a:t>
          </a:r>
          <a:r>
            <a:rPr lang="ja-JP" altLang="ja-JP" sz="1300" b="0" i="0" baseline="0">
              <a:solidFill>
                <a:schemeClr val="dk1"/>
              </a:solidFill>
              <a:effectLst/>
              <a:latin typeface="+mn-lt"/>
              <a:ea typeface="+mn-ea"/>
              <a:cs typeface="+mn-cs"/>
            </a:rPr>
            <a:t>方債元利償還金は、償還のピークを過ぎたことから減少してきている。　</a:t>
          </a:r>
          <a:endParaRPr lang="ja-JP" altLang="ja-JP" sz="1300">
            <a:effectLst/>
          </a:endParaRPr>
        </a:p>
        <a:p>
          <a:r>
            <a:rPr lang="ja-JP" altLang="ja-JP" sz="1300" b="0" i="0" baseline="0">
              <a:solidFill>
                <a:schemeClr val="dk1"/>
              </a:solidFill>
              <a:effectLst/>
              <a:latin typeface="+mn-lt"/>
              <a:ea typeface="+mn-ea"/>
              <a:cs typeface="+mn-cs"/>
            </a:rPr>
            <a:t>　その結果、実質公債費比率の分子は、年々減少してきているが、</a:t>
          </a:r>
          <a:r>
            <a:rPr lang="ja-JP" altLang="en-US" sz="1300" b="0" i="0" baseline="0">
              <a:solidFill>
                <a:schemeClr val="dk1"/>
              </a:solidFill>
              <a:effectLst/>
              <a:latin typeface="+mn-lt"/>
              <a:ea typeface="+mn-ea"/>
              <a:cs typeface="+mn-cs"/>
            </a:rPr>
            <a:t>新庁舎建設事業や学校施設整備事業等の</a:t>
          </a:r>
          <a:r>
            <a:rPr lang="ja-JP" altLang="ja-JP" sz="1300" b="0" i="0" baseline="0">
              <a:solidFill>
                <a:schemeClr val="dk1"/>
              </a:solidFill>
              <a:effectLst/>
              <a:latin typeface="+mn-lt"/>
              <a:ea typeface="+mn-ea"/>
              <a:cs typeface="+mn-cs"/>
            </a:rPr>
            <a:t>大型事業により、増加に転じることが予想される。適切な地方債の発行、財政運営に努め、現在の水準を維持できるよう努める。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300">
              <a:solidFill>
                <a:schemeClr val="dk1"/>
              </a:solidFill>
              <a:effectLst/>
              <a:latin typeface="+mn-lt"/>
              <a:ea typeface="+mn-ea"/>
              <a:cs typeface="+mn-cs"/>
            </a:rPr>
            <a:t>・地方債の新規発行抑制と、</a:t>
          </a:r>
          <a:r>
            <a:rPr lang="ja-JP" altLang="ja-JP" sz="1300" b="0" i="0" baseline="0">
              <a:solidFill>
                <a:schemeClr val="dk1"/>
              </a:solidFill>
              <a:effectLst/>
              <a:latin typeface="+mn-lt"/>
              <a:ea typeface="+mn-ea"/>
              <a:cs typeface="+mn-cs"/>
            </a:rPr>
            <a:t>適切な財源確保と歳出の精査によ</a:t>
          </a:r>
          <a:r>
            <a:rPr lang="ja-JP" altLang="en-US" sz="1300" b="0" i="0" baseline="0">
              <a:solidFill>
                <a:schemeClr val="dk1"/>
              </a:solidFill>
              <a:effectLst/>
              <a:latin typeface="+mn-lt"/>
              <a:ea typeface="+mn-ea"/>
              <a:cs typeface="+mn-cs"/>
            </a:rPr>
            <a:t>る財政調整基金の積立により、充当可能財源が</a:t>
          </a:r>
          <a:r>
            <a:rPr lang="ja-JP" altLang="ja-JP" sz="1300">
              <a:solidFill>
                <a:schemeClr val="dk1"/>
              </a:solidFill>
              <a:effectLst/>
              <a:latin typeface="+mn-lt"/>
              <a:ea typeface="+mn-ea"/>
              <a:cs typeface="+mn-cs"/>
            </a:rPr>
            <a:t>将来負担</a:t>
          </a:r>
          <a:r>
            <a:rPr lang="ja-JP" altLang="en-US" sz="1300">
              <a:solidFill>
                <a:schemeClr val="dk1"/>
              </a:solidFill>
              <a:effectLst/>
              <a:latin typeface="+mn-lt"/>
              <a:ea typeface="+mn-ea"/>
              <a:cs typeface="+mn-cs"/>
            </a:rPr>
            <a:t>額を上回っているが、今年度地方債の現在高が昨年度を大きく上回り、さらに、現在進行している新庁舎建設事業等の大型事業により、将来負担比率の増加が予想される。公共施設総合管理計画に基づき、</a:t>
          </a:r>
          <a:r>
            <a:rPr lang="ja-JP" altLang="ja-JP" sz="1300" baseline="0">
              <a:solidFill>
                <a:schemeClr val="dk1"/>
              </a:solidFill>
              <a:effectLst/>
              <a:latin typeface="+mn-lt"/>
              <a:ea typeface="+mn-ea"/>
              <a:cs typeface="+mn-cs"/>
            </a:rPr>
            <a:t>今後、</a:t>
          </a:r>
          <a:r>
            <a:rPr lang="ja-JP" altLang="en-US" sz="1300" baseline="0">
              <a:solidFill>
                <a:schemeClr val="dk1"/>
              </a:solidFill>
              <a:effectLst/>
              <a:latin typeface="+mn-lt"/>
              <a:ea typeface="+mn-ea"/>
              <a:cs typeface="+mn-cs"/>
            </a:rPr>
            <a:t>計画的な事業実施により、</a:t>
          </a:r>
          <a:r>
            <a:rPr lang="ja-JP" altLang="ja-JP" sz="1300" baseline="0">
              <a:solidFill>
                <a:schemeClr val="dk1"/>
              </a:solidFill>
              <a:effectLst/>
              <a:latin typeface="+mn-lt"/>
              <a:ea typeface="+mn-ea"/>
              <a:cs typeface="+mn-cs"/>
            </a:rPr>
            <a:t>地方債の発行抑制に努めていく。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3,812
3,794
66.52
3,449,715
3,269,684
131,898
2,074,160
1,987,920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3,812
3,794
66.52
3,449,715
3,269,684
131,898
2,074,160
1,987,920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3,812
3,794
66.52
3,449,715
3,269,684
131,898
2,074,160
1,987,920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3,812
3,794
66.52
3,449,715
3,269,684
131,898
2,074,160
1,987,920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aseline="0">
              <a:solidFill>
                <a:schemeClr val="dk1"/>
              </a:solidFill>
              <a:effectLst/>
              <a:latin typeface="+mn-lt"/>
              <a:ea typeface="+mn-ea"/>
              <a:cs typeface="+mn-cs"/>
            </a:rPr>
            <a:t>・人口の減少や高齢化に加え、村内に中心となる産業がないこと等により財政基盤が弱く、類似団体の平均は上回っているものの</a:t>
          </a:r>
          <a:r>
            <a:rPr lang="ja-JP" altLang="en-US" sz="1100" baseline="0">
              <a:solidFill>
                <a:schemeClr val="dk1"/>
              </a:solidFill>
              <a:effectLst/>
              <a:latin typeface="+mn-lt"/>
              <a:ea typeface="+mn-ea"/>
              <a:cs typeface="+mn-cs"/>
            </a:rPr>
            <a:t>減少傾向となって</a:t>
          </a:r>
          <a:r>
            <a:rPr lang="ja-JP" altLang="ja-JP" sz="1100" baseline="0">
              <a:solidFill>
                <a:schemeClr val="dk1"/>
              </a:solidFill>
              <a:effectLst/>
              <a:latin typeface="+mn-lt"/>
              <a:ea typeface="+mn-ea"/>
              <a:cs typeface="+mn-cs"/>
            </a:rPr>
            <a:t>いる。</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　今後も引き続き、組織の見直しや、投資的経費の抑制など歳出削減に取り組み、財政の健全化</a:t>
          </a:r>
          <a:r>
            <a:rPr lang="ja-JP" altLang="en-US" sz="1100" baseline="0">
              <a:solidFill>
                <a:schemeClr val="dk1"/>
              </a:solidFill>
              <a:effectLst/>
              <a:latin typeface="+mn-lt"/>
              <a:ea typeface="+mn-ea"/>
              <a:cs typeface="+mn-cs"/>
            </a:rPr>
            <a:t>を図る</a:t>
          </a:r>
          <a:r>
            <a:rPr lang="ja-JP" altLang="ja-JP" sz="110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146050</xdr:rowOff>
    </xdr:to>
    <xdr:cxnSp macro="">
      <xdr:nvCxnSpPr>
        <xdr:cNvPr id="69" name="直線コネクタ 68"/>
        <xdr:cNvCxnSpPr/>
      </xdr:nvCxnSpPr>
      <xdr:spPr>
        <a:xfrm>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128815</xdr:rowOff>
    </xdr:to>
    <xdr:cxnSp macro="">
      <xdr:nvCxnSpPr>
        <xdr:cNvPr id="75" name="直線コネクタ 74"/>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8" name="直線コネクタ 77"/>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1" name="テキスト ボックス 90"/>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3" name="テキスト ボックス 92"/>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97" name="テキスト ボックス 96"/>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baseline="0">
              <a:solidFill>
                <a:schemeClr val="dk1"/>
              </a:solidFill>
              <a:effectLst/>
              <a:latin typeface="+mn-lt"/>
              <a:ea typeface="+mn-ea"/>
              <a:cs typeface="+mn-cs"/>
            </a:rPr>
            <a:t>・公債費の減少</a:t>
          </a:r>
          <a:r>
            <a:rPr lang="ja-JP" altLang="en-US" sz="1100" b="0" baseline="0">
              <a:solidFill>
                <a:schemeClr val="dk1"/>
              </a:solidFill>
              <a:effectLst/>
              <a:latin typeface="+mn-lt"/>
              <a:ea typeface="+mn-ea"/>
              <a:cs typeface="+mn-cs"/>
            </a:rPr>
            <a:t>等</a:t>
          </a:r>
          <a:r>
            <a:rPr lang="ja-JP" altLang="ja-JP" sz="1100" b="0" baseline="0">
              <a:solidFill>
                <a:schemeClr val="dk1"/>
              </a:solidFill>
              <a:effectLst/>
              <a:latin typeface="+mn-lt"/>
              <a:ea typeface="+mn-ea"/>
              <a:cs typeface="+mn-cs"/>
            </a:rPr>
            <a:t>により、</a:t>
          </a:r>
          <a:r>
            <a:rPr lang="ja-JP" altLang="en-US" sz="1100" b="0" baseline="0">
              <a:solidFill>
                <a:schemeClr val="dk1"/>
              </a:solidFill>
              <a:effectLst/>
              <a:latin typeface="+mn-lt"/>
              <a:ea typeface="+mn-ea"/>
              <a:cs typeface="+mn-cs"/>
            </a:rPr>
            <a:t>回復傾向</a:t>
          </a:r>
          <a:r>
            <a:rPr lang="ja-JP" altLang="ja-JP" sz="1100" b="0" baseline="0">
              <a:solidFill>
                <a:schemeClr val="dk1"/>
              </a:solidFill>
              <a:effectLst/>
              <a:latin typeface="+mn-lt"/>
              <a:ea typeface="+mn-ea"/>
              <a:cs typeface="+mn-cs"/>
            </a:rPr>
            <a:t>となっている</a:t>
          </a:r>
          <a:r>
            <a:rPr lang="ja-JP" altLang="en-US" sz="1100" b="0" baseline="0">
              <a:solidFill>
                <a:schemeClr val="dk1"/>
              </a:solidFill>
              <a:effectLst/>
              <a:latin typeface="+mn-lt"/>
              <a:ea typeface="+mn-ea"/>
              <a:cs typeface="+mn-cs"/>
            </a:rPr>
            <a:t>が、</a:t>
          </a:r>
          <a:r>
            <a:rPr lang="ja-JP" altLang="ja-JP" sz="1100" b="0" baseline="0">
              <a:solidFill>
                <a:schemeClr val="dk1"/>
              </a:solidFill>
              <a:effectLst/>
              <a:latin typeface="+mn-lt"/>
              <a:ea typeface="+mn-ea"/>
              <a:cs typeface="+mn-cs"/>
            </a:rPr>
            <a:t>依然として類似団体の平均を上回っており、さらなる</a:t>
          </a:r>
          <a:r>
            <a:rPr lang="en-US" altLang="ja-JP" sz="1100" b="0" baseline="0">
              <a:solidFill>
                <a:schemeClr val="dk1"/>
              </a:solidFill>
              <a:effectLst/>
              <a:latin typeface="+mn-lt"/>
              <a:ea typeface="+mn-ea"/>
              <a:cs typeface="+mn-cs"/>
            </a:rPr>
            <a:t> </a:t>
          </a:r>
          <a:r>
            <a:rPr lang="ja-JP" altLang="ja-JP" sz="1100" b="0" baseline="0">
              <a:solidFill>
                <a:schemeClr val="dk1"/>
              </a:solidFill>
              <a:effectLst/>
              <a:latin typeface="+mn-lt"/>
              <a:ea typeface="+mn-ea"/>
              <a:cs typeface="+mn-cs"/>
            </a:rPr>
            <a:t>人件費の削減を行うとともに、事務事業の見直しの中で、優先度の低い事業について計画的に廃止・縮小を進め、経常経費の削減を図る。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64</xdr:row>
      <xdr:rowOff>127846</xdr:rowOff>
    </xdr:to>
    <xdr:cxnSp macro="">
      <xdr:nvCxnSpPr>
        <xdr:cNvPr id="132" name="直線コネクタ 131"/>
        <xdr:cNvCxnSpPr/>
      </xdr:nvCxnSpPr>
      <xdr:spPr>
        <a:xfrm flipV="1">
          <a:off x="4114800" y="10786956"/>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65</xdr:row>
      <xdr:rowOff>12700</xdr:rowOff>
    </xdr:to>
    <xdr:cxnSp macro="">
      <xdr:nvCxnSpPr>
        <xdr:cNvPr id="135" name="直線コネクタ 134"/>
        <xdr:cNvCxnSpPr/>
      </xdr:nvCxnSpPr>
      <xdr:spPr>
        <a:xfrm flipV="1">
          <a:off x="3225800" y="111006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66</xdr:row>
      <xdr:rowOff>130810</xdr:rowOff>
    </xdr:to>
    <xdr:cxnSp macro="">
      <xdr:nvCxnSpPr>
        <xdr:cNvPr id="138" name="直線コネクタ 137"/>
        <xdr:cNvCxnSpPr/>
      </xdr:nvCxnSpPr>
      <xdr:spPr>
        <a:xfrm flipV="1">
          <a:off x="2336800" y="111569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153458</xdr:rowOff>
    </xdr:from>
    <xdr:to>
      <xdr:col>3</xdr:col>
      <xdr:colOff>279400</xdr:colOff>
      <xdr:row>66</xdr:row>
      <xdr:rowOff>130810</xdr:rowOff>
    </xdr:to>
    <xdr:cxnSp macro="">
      <xdr:nvCxnSpPr>
        <xdr:cNvPr id="141" name="直線コネクタ 140"/>
        <xdr:cNvCxnSpPr/>
      </xdr:nvCxnSpPr>
      <xdr:spPr>
        <a:xfrm>
          <a:off x="1447800" y="1129770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1" name="円/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78333</xdr:rowOff>
    </xdr:from>
    <xdr:ext cx="762000" cy="259045"/>
    <xdr:sp macro="" textlink="">
      <xdr:nvSpPr>
        <xdr:cNvPr id="152"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77046</xdr:rowOff>
    </xdr:from>
    <xdr:to>
      <xdr:col>6</xdr:col>
      <xdr:colOff>50800</xdr:colOff>
      <xdr:row>65</xdr:row>
      <xdr:rowOff>7196</xdr:rowOff>
    </xdr:to>
    <xdr:sp macro="" textlink="">
      <xdr:nvSpPr>
        <xdr:cNvPr id="153" name="円/楕円 152"/>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54" name="テキスト ボックス 153"/>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5" name="円/楕円 154"/>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6" name="テキスト ボックス 155"/>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80010</xdr:rowOff>
    </xdr:from>
    <xdr:to>
      <xdr:col>3</xdr:col>
      <xdr:colOff>330200</xdr:colOff>
      <xdr:row>67</xdr:row>
      <xdr:rowOff>10160</xdr:rowOff>
    </xdr:to>
    <xdr:sp macro="" textlink="">
      <xdr:nvSpPr>
        <xdr:cNvPr id="157" name="円/楕円 156"/>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166387</xdr:rowOff>
    </xdr:from>
    <xdr:ext cx="762000" cy="259045"/>
    <xdr:sp macro="" textlink="">
      <xdr:nvSpPr>
        <xdr:cNvPr id="158" name="テキスト ボックス 157"/>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102658</xdr:rowOff>
    </xdr:from>
    <xdr:to>
      <xdr:col>2</xdr:col>
      <xdr:colOff>127000</xdr:colOff>
      <xdr:row>66</xdr:row>
      <xdr:rowOff>32808</xdr:rowOff>
    </xdr:to>
    <xdr:sp macro="" textlink="">
      <xdr:nvSpPr>
        <xdr:cNvPr id="159" name="円/楕円 158"/>
        <xdr:cNvSpPr/>
      </xdr:nvSpPr>
      <xdr:spPr>
        <a:xfrm>
          <a:off x="1397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17585</xdr:rowOff>
    </xdr:from>
    <xdr:ext cx="762000" cy="259045"/>
    <xdr:sp macro="" textlink="">
      <xdr:nvSpPr>
        <xdr:cNvPr id="160" name="テキスト ボックス 159"/>
        <xdr:cNvSpPr txBox="1"/>
      </xdr:nvSpPr>
      <xdr:spPr>
        <a:xfrm>
          <a:off x="1066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[300,517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類似団体平均と比較して、人件費・物件費等の適正度が低くなっている要因として、消防業務を一部事務組合で行っていることが挙げられる。一部事務組合の人件費・物件費等に充てる負担金を合計した場合、人口</a:t>
          </a:r>
          <a:r>
            <a:rPr lang="en-US" altLang="ja-JP" sz="1100" baseline="0">
              <a:solidFill>
                <a:schemeClr val="dk1"/>
              </a:solidFill>
              <a:effectLst/>
              <a:latin typeface="+mn-lt"/>
              <a:ea typeface="+mn-ea"/>
              <a:cs typeface="+mn-cs"/>
            </a:rPr>
            <a:t>1 </a:t>
          </a:r>
          <a:r>
            <a:rPr lang="ja-JP" altLang="ja-JP" sz="1100" baseline="0">
              <a:solidFill>
                <a:schemeClr val="dk1"/>
              </a:solidFill>
              <a:effectLst/>
              <a:latin typeface="+mn-lt"/>
              <a:ea typeface="+mn-ea"/>
              <a:cs typeface="+mn-cs"/>
            </a:rPr>
            <a:t>人当たりの金額は増加することになる。</a:t>
          </a:r>
          <a:r>
            <a:rPr lang="en-US" altLang="ja-JP" sz="1100" baseline="0">
              <a:solidFill>
                <a:schemeClr val="dk1"/>
              </a:solidFill>
              <a:effectLst/>
              <a:latin typeface="+mn-lt"/>
              <a:ea typeface="+mn-ea"/>
              <a:cs typeface="+mn-cs"/>
            </a:rPr>
            <a:t> </a:t>
          </a:r>
          <a:endParaRPr lang="ja-JP" altLang="ja-JP" sz="1400">
            <a:effectLst/>
          </a:endParaRPr>
        </a:p>
        <a:p>
          <a:pPr eaLnBrk="1" fontAlgn="auto" latinLnBrk="0" hangingPunct="1"/>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今後はこれらも含めた経費について、抑制していく必要がある。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168404</xdr:rowOff>
    </xdr:from>
    <xdr:to>
      <xdr:col>7</xdr:col>
      <xdr:colOff>152400</xdr:colOff>
      <xdr:row>82</xdr:row>
      <xdr:rowOff>29623</xdr:rowOff>
    </xdr:to>
    <xdr:cxnSp macro="">
      <xdr:nvCxnSpPr>
        <xdr:cNvPr id="196" name="直線コネクタ 195"/>
        <xdr:cNvCxnSpPr/>
      </xdr:nvCxnSpPr>
      <xdr:spPr>
        <a:xfrm>
          <a:off x="4114800" y="14055854"/>
          <a:ext cx="838200" cy="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152200</xdr:rowOff>
    </xdr:from>
    <xdr:to>
      <xdr:col>6</xdr:col>
      <xdr:colOff>0</xdr:colOff>
      <xdr:row>81</xdr:row>
      <xdr:rowOff>168404</xdr:rowOff>
    </xdr:to>
    <xdr:cxnSp macro="">
      <xdr:nvCxnSpPr>
        <xdr:cNvPr id="199" name="直線コネクタ 198"/>
        <xdr:cNvCxnSpPr/>
      </xdr:nvCxnSpPr>
      <xdr:spPr>
        <a:xfrm>
          <a:off x="3225800" y="14039650"/>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152200</xdr:rowOff>
    </xdr:from>
    <xdr:to>
      <xdr:col>4</xdr:col>
      <xdr:colOff>482600</xdr:colOff>
      <xdr:row>81</xdr:row>
      <xdr:rowOff>164646</xdr:rowOff>
    </xdr:to>
    <xdr:cxnSp macro="">
      <xdr:nvCxnSpPr>
        <xdr:cNvPr id="202" name="直線コネクタ 201"/>
        <xdr:cNvCxnSpPr/>
      </xdr:nvCxnSpPr>
      <xdr:spPr>
        <a:xfrm flipV="1">
          <a:off x="2336800" y="14039650"/>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155783</xdr:rowOff>
    </xdr:from>
    <xdr:to>
      <xdr:col>3</xdr:col>
      <xdr:colOff>279400</xdr:colOff>
      <xdr:row>81</xdr:row>
      <xdr:rowOff>164646</xdr:rowOff>
    </xdr:to>
    <xdr:cxnSp macro="">
      <xdr:nvCxnSpPr>
        <xdr:cNvPr id="205" name="直線コネクタ 204"/>
        <xdr:cNvCxnSpPr/>
      </xdr:nvCxnSpPr>
      <xdr:spPr>
        <a:xfrm>
          <a:off x="1447800" y="14043233"/>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150273</xdr:rowOff>
    </xdr:from>
    <xdr:to>
      <xdr:col>7</xdr:col>
      <xdr:colOff>203200</xdr:colOff>
      <xdr:row>82</xdr:row>
      <xdr:rowOff>80423</xdr:rowOff>
    </xdr:to>
    <xdr:sp macro="" textlink="">
      <xdr:nvSpPr>
        <xdr:cNvPr id="215" name="円/楕円 214"/>
        <xdr:cNvSpPr/>
      </xdr:nvSpPr>
      <xdr:spPr>
        <a:xfrm>
          <a:off x="4902200" y="140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166800</xdr:rowOff>
    </xdr:from>
    <xdr:ext cx="762000" cy="259045"/>
    <xdr:sp macro="" textlink="">
      <xdr:nvSpPr>
        <xdr:cNvPr id="216" name="人件費・物件費等の状況該当値テキスト"/>
        <xdr:cNvSpPr txBox="1"/>
      </xdr:nvSpPr>
      <xdr:spPr>
        <a:xfrm>
          <a:off x="5041900" y="138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300,517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117604</xdr:rowOff>
    </xdr:from>
    <xdr:to>
      <xdr:col>6</xdr:col>
      <xdr:colOff>50800</xdr:colOff>
      <xdr:row>82</xdr:row>
      <xdr:rowOff>47754</xdr:rowOff>
    </xdr:to>
    <xdr:sp macro="" textlink="">
      <xdr:nvSpPr>
        <xdr:cNvPr id="217" name="円/楕円 216"/>
        <xdr:cNvSpPr/>
      </xdr:nvSpPr>
      <xdr:spPr>
        <a:xfrm>
          <a:off x="4064000" y="14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57931</xdr:rowOff>
    </xdr:from>
    <xdr:ext cx="736600" cy="259045"/>
    <xdr:sp macro="" textlink="">
      <xdr:nvSpPr>
        <xdr:cNvPr id="218" name="テキスト ボックス 217"/>
        <xdr:cNvSpPr txBox="1"/>
      </xdr:nvSpPr>
      <xdr:spPr>
        <a:xfrm>
          <a:off x="3733800" y="1377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272,085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101400</xdr:rowOff>
    </xdr:from>
    <xdr:to>
      <xdr:col>4</xdr:col>
      <xdr:colOff>533400</xdr:colOff>
      <xdr:row>82</xdr:row>
      <xdr:rowOff>31550</xdr:rowOff>
    </xdr:to>
    <xdr:sp macro="" textlink="">
      <xdr:nvSpPr>
        <xdr:cNvPr id="219" name="円/楕円 218"/>
        <xdr:cNvSpPr/>
      </xdr:nvSpPr>
      <xdr:spPr>
        <a:xfrm>
          <a:off x="3175000" y="139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41727</xdr:rowOff>
    </xdr:from>
    <xdr:ext cx="762000" cy="259045"/>
    <xdr:sp macro="" textlink="">
      <xdr:nvSpPr>
        <xdr:cNvPr id="220" name="テキスト ボックス 219"/>
        <xdr:cNvSpPr txBox="1"/>
      </xdr:nvSpPr>
      <xdr:spPr>
        <a:xfrm>
          <a:off x="2844800" y="137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113846</xdr:rowOff>
    </xdr:from>
    <xdr:to>
      <xdr:col>3</xdr:col>
      <xdr:colOff>330200</xdr:colOff>
      <xdr:row>82</xdr:row>
      <xdr:rowOff>43996</xdr:rowOff>
    </xdr:to>
    <xdr:sp macro="" textlink="">
      <xdr:nvSpPr>
        <xdr:cNvPr id="221" name="円/楕円 220"/>
        <xdr:cNvSpPr/>
      </xdr:nvSpPr>
      <xdr:spPr>
        <a:xfrm>
          <a:off x="2286000" y="140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54173</xdr:rowOff>
    </xdr:from>
    <xdr:ext cx="762000" cy="259045"/>
    <xdr:sp macro="" textlink="">
      <xdr:nvSpPr>
        <xdr:cNvPr id="222" name="テキスト ボックス 221"/>
        <xdr:cNvSpPr txBox="1"/>
      </xdr:nvSpPr>
      <xdr:spPr>
        <a:xfrm>
          <a:off x="1955800" y="1377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268,815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104983</xdr:rowOff>
    </xdr:from>
    <xdr:to>
      <xdr:col>2</xdr:col>
      <xdr:colOff>127000</xdr:colOff>
      <xdr:row>82</xdr:row>
      <xdr:rowOff>35133</xdr:rowOff>
    </xdr:to>
    <xdr:sp macro="" textlink="">
      <xdr:nvSpPr>
        <xdr:cNvPr id="223" name="円/楕円 222"/>
        <xdr:cNvSpPr/>
      </xdr:nvSpPr>
      <xdr:spPr>
        <a:xfrm>
          <a:off x="1397000" y="139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45310</xdr:rowOff>
    </xdr:from>
    <xdr:ext cx="762000" cy="259045"/>
    <xdr:sp macro="" textlink="">
      <xdr:nvSpPr>
        <xdr:cNvPr id="224" name="テキスト ボックス 223"/>
        <xdr:cNvSpPr txBox="1"/>
      </xdr:nvSpPr>
      <xdr:spPr>
        <a:xfrm>
          <a:off x="1066800" y="137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baseline="0">
              <a:solidFill>
                <a:schemeClr val="dk1"/>
              </a:solidFill>
              <a:effectLst/>
              <a:latin typeface="+mn-lt"/>
              <a:ea typeface="+mn-ea"/>
              <a:cs typeface="+mn-cs"/>
            </a:rPr>
            <a:t>・給与体系の見直しが遅れ、類似団体平均を１．</a:t>
          </a:r>
          <a:r>
            <a:rPr lang="ja-JP" altLang="en-US" sz="1100" b="0" baseline="0">
              <a:solidFill>
                <a:schemeClr val="dk1"/>
              </a:solidFill>
              <a:effectLst/>
              <a:latin typeface="+mn-lt"/>
              <a:ea typeface="+mn-ea"/>
              <a:cs typeface="+mn-cs"/>
            </a:rPr>
            <a:t>７</a:t>
          </a:r>
          <a:r>
            <a:rPr lang="ja-JP" altLang="ja-JP" sz="1100" b="0" baseline="0">
              <a:solidFill>
                <a:schemeClr val="dk1"/>
              </a:solidFill>
              <a:effectLst/>
              <a:latin typeface="+mn-lt"/>
              <a:ea typeface="+mn-ea"/>
              <a:cs typeface="+mn-cs"/>
            </a:rPr>
            <a:t>上回り全国町村平均をも０．</a:t>
          </a:r>
          <a:r>
            <a:rPr lang="ja-JP" altLang="en-US" sz="1100" b="0" baseline="0">
              <a:solidFill>
                <a:schemeClr val="dk1"/>
              </a:solidFill>
              <a:effectLst/>
              <a:latin typeface="+mn-lt"/>
              <a:ea typeface="+mn-ea"/>
              <a:cs typeface="+mn-cs"/>
            </a:rPr>
            <a:t>８</a:t>
          </a:r>
          <a:r>
            <a:rPr lang="ja-JP" altLang="ja-JP" sz="1100" b="0" baseline="0">
              <a:solidFill>
                <a:schemeClr val="dk1"/>
              </a:solidFill>
              <a:effectLst/>
              <a:latin typeface="+mn-lt"/>
              <a:ea typeface="+mn-ea"/>
              <a:cs typeface="+mn-cs"/>
            </a:rPr>
            <a:t>上回っているため、地域の民間企業の平均給与の状況を踏まえ、給与の適正化に努める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86</xdr:row>
      <xdr:rowOff>145838</xdr:rowOff>
    </xdr:to>
    <xdr:cxnSp macro="">
      <xdr:nvCxnSpPr>
        <xdr:cNvPr id="258" name="直線コネクタ 257"/>
        <xdr:cNvCxnSpPr/>
      </xdr:nvCxnSpPr>
      <xdr:spPr>
        <a:xfrm>
          <a:off x="16179800" y="148543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109643</xdr:rowOff>
    </xdr:from>
    <xdr:to>
      <xdr:col>23</xdr:col>
      <xdr:colOff>406400</xdr:colOff>
      <xdr:row>86</xdr:row>
      <xdr:rowOff>113664</xdr:rowOff>
    </xdr:to>
    <xdr:cxnSp macro="">
      <xdr:nvCxnSpPr>
        <xdr:cNvPr id="261" name="直線コネクタ 260"/>
        <xdr:cNvCxnSpPr/>
      </xdr:nvCxnSpPr>
      <xdr:spPr>
        <a:xfrm flipV="1">
          <a:off x="15290800" y="1485434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113664</xdr:rowOff>
    </xdr:from>
    <xdr:to>
      <xdr:col>22</xdr:col>
      <xdr:colOff>203200</xdr:colOff>
      <xdr:row>88</xdr:row>
      <xdr:rowOff>80434</xdr:rowOff>
    </xdr:to>
    <xdr:cxnSp macro="">
      <xdr:nvCxnSpPr>
        <xdr:cNvPr id="264" name="直線コネクタ 263"/>
        <xdr:cNvCxnSpPr/>
      </xdr:nvCxnSpPr>
      <xdr:spPr>
        <a:xfrm flipV="1">
          <a:off x="14401800" y="14858364"/>
          <a:ext cx="889000" cy="3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64346</xdr:rowOff>
    </xdr:from>
    <xdr:to>
      <xdr:col>21</xdr:col>
      <xdr:colOff>0</xdr:colOff>
      <xdr:row>88</xdr:row>
      <xdr:rowOff>80434</xdr:rowOff>
    </xdr:to>
    <xdr:cxnSp macro="">
      <xdr:nvCxnSpPr>
        <xdr:cNvPr id="267" name="直線コネクタ 266"/>
        <xdr:cNvCxnSpPr/>
      </xdr:nvCxnSpPr>
      <xdr:spPr>
        <a:xfrm>
          <a:off x="13512800" y="151519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95038</xdr:rowOff>
    </xdr:from>
    <xdr:to>
      <xdr:col>24</xdr:col>
      <xdr:colOff>609600</xdr:colOff>
      <xdr:row>87</xdr:row>
      <xdr:rowOff>25188</xdr:rowOff>
    </xdr:to>
    <xdr:sp macro="" textlink="">
      <xdr:nvSpPr>
        <xdr:cNvPr id="277" name="円/楕円 276"/>
        <xdr:cNvSpPr/>
      </xdr:nvSpPr>
      <xdr:spPr>
        <a:xfrm>
          <a:off x="16967200" y="14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67115</xdr:rowOff>
    </xdr:from>
    <xdr:ext cx="762000" cy="259045"/>
    <xdr:sp macro="" textlink="">
      <xdr:nvSpPr>
        <xdr:cNvPr id="278" name="給与水準   （国との比較）該当値テキスト"/>
        <xdr:cNvSpPr txBox="1"/>
      </xdr:nvSpPr>
      <xdr:spPr>
        <a:xfrm>
          <a:off x="17106900" y="148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58843</xdr:rowOff>
    </xdr:from>
    <xdr:to>
      <xdr:col>23</xdr:col>
      <xdr:colOff>457200</xdr:colOff>
      <xdr:row>86</xdr:row>
      <xdr:rowOff>160443</xdr:rowOff>
    </xdr:to>
    <xdr:sp macro="" textlink="">
      <xdr:nvSpPr>
        <xdr:cNvPr id="279" name="円/楕円 278"/>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80" name="テキスト ボックス 279"/>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62864</xdr:rowOff>
    </xdr:from>
    <xdr:to>
      <xdr:col>22</xdr:col>
      <xdr:colOff>254000</xdr:colOff>
      <xdr:row>86</xdr:row>
      <xdr:rowOff>164464</xdr:rowOff>
    </xdr:to>
    <xdr:sp macro="" textlink="">
      <xdr:nvSpPr>
        <xdr:cNvPr id="281" name="円/楕円 280"/>
        <xdr:cNvSpPr/>
      </xdr:nvSpPr>
      <xdr:spPr>
        <a:xfrm>
          <a:off x="15240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149241</xdr:rowOff>
    </xdr:from>
    <xdr:ext cx="762000" cy="259045"/>
    <xdr:sp macro="" textlink="">
      <xdr:nvSpPr>
        <xdr:cNvPr id="282" name="テキスト ボックス 281"/>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3" name="円/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84" name="テキスト ボックス 28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5" name="円/楕円 284"/>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6" name="テキスト ボックス 285"/>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baseline="0">
              <a:solidFill>
                <a:schemeClr val="dk1"/>
              </a:solidFill>
              <a:effectLst/>
              <a:latin typeface="+mn-lt"/>
              <a:ea typeface="+mn-ea"/>
              <a:cs typeface="+mn-cs"/>
            </a:rPr>
            <a:t>・過去からの新規採用抑制策により類似団体平均を下回っている。今後とも新規職員の採用抑制を継続していく。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80531</xdr:rowOff>
    </xdr:from>
    <xdr:to>
      <xdr:col>24</xdr:col>
      <xdr:colOff>558800</xdr:colOff>
      <xdr:row>61</xdr:row>
      <xdr:rowOff>93802</xdr:rowOff>
    </xdr:to>
    <xdr:cxnSp macro="">
      <xdr:nvCxnSpPr>
        <xdr:cNvPr id="318" name="直線コネクタ 317"/>
        <xdr:cNvCxnSpPr/>
      </xdr:nvCxnSpPr>
      <xdr:spPr>
        <a:xfrm>
          <a:off x="16179800" y="10538981"/>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48196</xdr:rowOff>
    </xdr:from>
    <xdr:to>
      <xdr:col>23</xdr:col>
      <xdr:colOff>406400</xdr:colOff>
      <xdr:row>61</xdr:row>
      <xdr:rowOff>80531</xdr:rowOff>
    </xdr:to>
    <xdr:cxnSp macro="">
      <xdr:nvCxnSpPr>
        <xdr:cNvPr id="321" name="直線コネクタ 320"/>
        <xdr:cNvCxnSpPr/>
      </xdr:nvCxnSpPr>
      <xdr:spPr>
        <a:xfrm>
          <a:off x="15290800" y="10506646"/>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46266</xdr:rowOff>
    </xdr:from>
    <xdr:to>
      <xdr:col>22</xdr:col>
      <xdr:colOff>203200</xdr:colOff>
      <xdr:row>61</xdr:row>
      <xdr:rowOff>48196</xdr:rowOff>
    </xdr:to>
    <xdr:cxnSp macro="">
      <xdr:nvCxnSpPr>
        <xdr:cNvPr id="324" name="直線コネクタ 323"/>
        <xdr:cNvCxnSpPr/>
      </xdr:nvCxnSpPr>
      <xdr:spPr>
        <a:xfrm>
          <a:off x="14401800" y="1050471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46266</xdr:rowOff>
    </xdr:from>
    <xdr:to>
      <xdr:col>21</xdr:col>
      <xdr:colOff>0</xdr:colOff>
      <xdr:row>61</xdr:row>
      <xdr:rowOff>49644</xdr:rowOff>
    </xdr:to>
    <xdr:cxnSp macro="">
      <xdr:nvCxnSpPr>
        <xdr:cNvPr id="327" name="直線コネクタ 326"/>
        <xdr:cNvCxnSpPr/>
      </xdr:nvCxnSpPr>
      <xdr:spPr>
        <a:xfrm flipV="1">
          <a:off x="13512800" y="1050471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43002</xdr:rowOff>
    </xdr:from>
    <xdr:to>
      <xdr:col>24</xdr:col>
      <xdr:colOff>609600</xdr:colOff>
      <xdr:row>61</xdr:row>
      <xdr:rowOff>144602</xdr:rowOff>
    </xdr:to>
    <xdr:sp macro="" textlink="">
      <xdr:nvSpPr>
        <xdr:cNvPr id="337" name="円/楕円 336"/>
        <xdr:cNvSpPr/>
      </xdr:nvSpPr>
      <xdr:spPr>
        <a:xfrm>
          <a:off x="16967200" y="105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59529</xdr:rowOff>
    </xdr:from>
    <xdr:ext cx="762000" cy="259045"/>
    <xdr:sp macro="" textlink="">
      <xdr:nvSpPr>
        <xdr:cNvPr id="338" name="定員管理の状況該当値テキスト"/>
        <xdr:cNvSpPr txBox="1"/>
      </xdr:nvSpPr>
      <xdr:spPr>
        <a:xfrm>
          <a:off x="17106900" y="1034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29731</xdr:rowOff>
    </xdr:from>
    <xdr:to>
      <xdr:col>23</xdr:col>
      <xdr:colOff>457200</xdr:colOff>
      <xdr:row>61</xdr:row>
      <xdr:rowOff>131331</xdr:rowOff>
    </xdr:to>
    <xdr:sp macro="" textlink="">
      <xdr:nvSpPr>
        <xdr:cNvPr id="339" name="円/楕円 338"/>
        <xdr:cNvSpPr/>
      </xdr:nvSpPr>
      <xdr:spPr>
        <a:xfrm>
          <a:off x="16129000" y="10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141508</xdr:rowOff>
    </xdr:from>
    <xdr:ext cx="736600" cy="259045"/>
    <xdr:sp macro="" textlink="">
      <xdr:nvSpPr>
        <xdr:cNvPr id="340" name="テキスト ボックス 339"/>
        <xdr:cNvSpPr txBox="1"/>
      </xdr:nvSpPr>
      <xdr:spPr>
        <a:xfrm>
          <a:off x="15798800" y="10257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168846</xdr:rowOff>
    </xdr:from>
    <xdr:to>
      <xdr:col>22</xdr:col>
      <xdr:colOff>254000</xdr:colOff>
      <xdr:row>61</xdr:row>
      <xdr:rowOff>98996</xdr:rowOff>
    </xdr:to>
    <xdr:sp macro="" textlink="">
      <xdr:nvSpPr>
        <xdr:cNvPr id="341" name="円/楕円 340"/>
        <xdr:cNvSpPr/>
      </xdr:nvSpPr>
      <xdr:spPr>
        <a:xfrm>
          <a:off x="15240000" y="104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109173</xdr:rowOff>
    </xdr:from>
    <xdr:ext cx="762000" cy="259045"/>
    <xdr:sp macro="" textlink="">
      <xdr:nvSpPr>
        <xdr:cNvPr id="342" name="テキスト ボックス 341"/>
        <xdr:cNvSpPr txBox="1"/>
      </xdr:nvSpPr>
      <xdr:spPr>
        <a:xfrm>
          <a:off x="14909800" y="1022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166916</xdr:rowOff>
    </xdr:from>
    <xdr:to>
      <xdr:col>21</xdr:col>
      <xdr:colOff>50800</xdr:colOff>
      <xdr:row>61</xdr:row>
      <xdr:rowOff>97066</xdr:rowOff>
    </xdr:to>
    <xdr:sp macro="" textlink="">
      <xdr:nvSpPr>
        <xdr:cNvPr id="343" name="円/楕円 342"/>
        <xdr:cNvSpPr/>
      </xdr:nvSpPr>
      <xdr:spPr>
        <a:xfrm>
          <a:off x="14351000" y="104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107243</xdr:rowOff>
    </xdr:from>
    <xdr:ext cx="762000" cy="259045"/>
    <xdr:sp macro="" textlink="">
      <xdr:nvSpPr>
        <xdr:cNvPr id="344" name="テキスト ボックス 343"/>
        <xdr:cNvSpPr txBox="1"/>
      </xdr:nvSpPr>
      <xdr:spPr>
        <a:xfrm>
          <a:off x="14020800" y="1022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170294</xdr:rowOff>
    </xdr:from>
    <xdr:to>
      <xdr:col>19</xdr:col>
      <xdr:colOff>533400</xdr:colOff>
      <xdr:row>61</xdr:row>
      <xdr:rowOff>100444</xdr:rowOff>
    </xdr:to>
    <xdr:sp macro="" textlink="">
      <xdr:nvSpPr>
        <xdr:cNvPr id="345" name="円/楕円 344"/>
        <xdr:cNvSpPr/>
      </xdr:nvSpPr>
      <xdr:spPr>
        <a:xfrm>
          <a:off x="13462000" y="1045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110621</xdr:rowOff>
    </xdr:from>
    <xdr:ext cx="762000" cy="259045"/>
    <xdr:sp macro="" textlink="">
      <xdr:nvSpPr>
        <xdr:cNvPr id="346" name="テキスト ボックス 345"/>
        <xdr:cNvSpPr txBox="1"/>
      </xdr:nvSpPr>
      <xdr:spPr>
        <a:xfrm>
          <a:off x="13131800" y="1022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起債抑制等により、今年度は類似団体平均を下回ったが、新庁舎建設事業等の大規模な事業も実施しており、今後、元利償還金の増加が見込まれるため、起債に大きく頼ることのない財政運営に努める</a:t>
          </a:r>
          <a:r>
            <a:rPr lang="ja-JP" altLang="ja-JP" sz="110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42</xdr:row>
      <xdr:rowOff>39878</xdr:rowOff>
    </xdr:to>
    <xdr:cxnSp macro="">
      <xdr:nvCxnSpPr>
        <xdr:cNvPr id="377" name="直線コネクタ 376"/>
        <xdr:cNvCxnSpPr/>
      </xdr:nvCxnSpPr>
      <xdr:spPr>
        <a:xfrm flipV="1">
          <a:off x="16179800" y="7013956"/>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39878</xdr:rowOff>
    </xdr:from>
    <xdr:to>
      <xdr:col>23</xdr:col>
      <xdr:colOff>406400</xdr:colOff>
      <xdr:row>43</xdr:row>
      <xdr:rowOff>66294</xdr:rowOff>
    </xdr:to>
    <xdr:cxnSp macro="">
      <xdr:nvCxnSpPr>
        <xdr:cNvPr id="380" name="直線コネクタ 379"/>
        <xdr:cNvCxnSpPr/>
      </xdr:nvCxnSpPr>
      <xdr:spPr>
        <a:xfrm flipV="1">
          <a:off x="15290800" y="724077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66294</xdr:rowOff>
    </xdr:from>
    <xdr:to>
      <xdr:col>22</xdr:col>
      <xdr:colOff>203200</xdr:colOff>
      <xdr:row>44</xdr:row>
      <xdr:rowOff>15494</xdr:rowOff>
    </xdr:to>
    <xdr:cxnSp macro="">
      <xdr:nvCxnSpPr>
        <xdr:cNvPr id="383" name="直線コネクタ 382"/>
        <xdr:cNvCxnSpPr/>
      </xdr:nvCxnSpPr>
      <xdr:spPr>
        <a:xfrm flipV="1">
          <a:off x="14401800" y="74386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15494</xdr:rowOff>
    </xdr:from>
    <xdr:to>
      <xdr:col>21</xdr:col>
      <xdr:colOff>0</xdr:colOff>
      <xdr:row>44</xdr:row>
      <xdr:rowOff>102362</xdr:rowOff>
    </xdr:to>
    <xdr:cxnSp macro="">
      <xdr:nvCxnSpPr>
        <xdr:cNvPr id="386" name="直線コネクタ 385"/>
        <xdr:cNvCxnSpPr/>
      </xdr:nvCxnSpPr>
      <xdr:spPr>
        <a:xfrm flipV="1">
          <a:off x="13512800" y="75592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105156</xdr:rowOff>
    </xdr:from>
    <xdr:to>
      <xdr:col>24</xdr:col>
      <xdr:colOff>609600</xdr:colOff>
      <xdr:row>41</xdr:row>
      <xdr:rowOff>35306</xdr:rowOff>
    </xdr:to>
    <xdr:sp macro="" textlink="">
      <xdr:nvSpPr>
        <xdr:cNvPr id="396" name="円/楕円 395"/>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121683</xdr:rowOff>
    </xdr:from>
    <xdr:ext cx="762000" cy="259045"/>
    <xdr:sp macro="" textlink="">
      <xdr:nvSpPr>
        <xdr:cNvPr id="397"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160528</xdr:rowOff>
    </xdr:from>
    <xdr:to>
      <xdr:col>23</xdr:col>
      <xdr:colOff>457200</xdr:colOff>
      <xdr:row>42</xdr:row>
      <xdr:rowOff>90678</xdr:rowOff>
    </xdr:to>
    <xdr:sp macro="" textlink="">
      <xdr:nvSpPr>
        <xdr:cNvPr id="398" name="円/楕円 397"/>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75455</xdr:rowOff>
    </xdr:from>
    <xdr:ext cx="736600" cy="259045"/>
    <xdr:sp macro="" textlink="">
      <xdr:nvSpPr>
        <xdr:cNvPr id="399" name="テキスト ボックス 398"/>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15494</xdr:rowOff>
    </xdr:from>
    <xdr:to>
      <xdr:col>22</xdr:col>
      <xdr:colOff>254000</xdr:colOff>
      <xdr:row>43</xdr:row>
      <xdr:rowOff>117094</xdr:rowOff>
    </xdr:to>
    <xdr:sp macro="" textlink="">
      <xdr:nvSpPr>
        <xdr:cNvPr id="400" name="円/楕円 399"/>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101871</xdr:rowOff>
    </xdr:from>
    <xdr:ext cx="762000" cy="259045"/>
    <xdr:sp macro="" textlink="">
      <xdr:nvSpPr>
        <xdr:cNvPr id="401" name="テキスト ボックス 400"/>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136144</xdr:rowOff>
    </xdr:from>
    <xdr:to>
      <xdr:col>21</xdr:col>
      <xdr:colOff>50800</xdr:colOff>
      <xdr:row>44</xdr:row>
      <xdr:rowOff>66294</xdr:rowOff>
    </xdr:to>
    <xdr:sp macro="" textlink="">
      <xdr:nvSpPr>
        <xdr:cNvPr id="402" name="円/楕円 401"/>
        <xdr:cNvSpPr/>
      </xdr:nvSpPr>
      <xdr:spPr>
        <a:xfrm>
          <a:off x="14351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51071</xdr:rowOff>
    </xdr:from>
    <xdr:ext cx="762000" cy="259045"/>
    <xdr:sp macro="" textlink="">
      <xdr:nvSpPr>
        <xdr:cNvPr id="403" name="テキスト ボックス 402"/>
        <xdr:cNvSpPr txBox="1"/>
      </xdr:nvSpPr>
      <xdr:spPr>
        <a:xfrm>
          <a:off x="14020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51562</xdr:rowOff>
    </xdr:from>
    <xdr:to>
      <xdr:col>19</xdr:col>
      <xdr:colOff>533400</xdr:colOff>
      <xdr:row>44</xdr:row>
      <xdr:rowOff>153162</xdr:rowOff>
    </xdr:to>
    <xdr:sp macro="" textlink="">
      <xdr:nvSpPr>
        <xdr:cNvPr id="404" name="円/楕円 403"/>
        <xdr:cNvSpPr/>
      </xdr:nvSpPr>
      <xdr:spPr>
        <a:xfrm>
          <a:off x="13462000" y="75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137939</xdr:rowOff>
    </xdr:from>
    <xdr:ext cx="762000" cy="259045"/>
    <xdr:sp macro="" textlink="">
      <xdr:nvSpPr>
        <xdr:cNvPr id="405" name="テキスト ボックス 404"/>
        <xdr:cNvSpPr txBox="1"/>
      </xdr:nvSpPr>
      <xdr:spPr>
        <a:xfrm>
          <a:off x="13131800" y="76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baseline="0">
              <a:solidFill>
                <a:schemeClr val="dk1"/>
              </a:solidFill>
              <a:effectLst/>
              <a:latin typeface="+mn-lt"/>
              <a:ea typeface="+mn-ea"/>
              <a:cs typeface="+mn-cs"/>
            </a:rPr>
            <a:t>・今年度も、充当可能財源が将来負担額を上回るものの、今後においても新たな地方債発行は必要最小限に止め、将来負担の縮減に努める。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115288</xdr:rowOff>
    </xdr:from>
    <xdr:to>
      <xdr:col>19</xdr:col>
      <xdr:colOff>533400</xdr:colOff>
      <xdr:row>15</xdr:row>
      <xdr:rowOff>45438</xdr:rowOff>
    </xdr:to>
    <xdr:sp macro="" textlink="">
      <xdr:nvSpPr>
        <xdr:cNvPr id="454" name="円/楕円 453"/>
        <xdr:cNvSpPr/>
      </xdr:nvSpPr>
      <xdr:spPr>
        <a:xfrm>
          <a:off x="13462000" y="25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30215</xdr:rowOff>
    </xdr:from>
    <xdr:ext cx="762000" cy="259045"/>
    <xdr:sp macro="" textlink="">
      <xdr:nvSpPr>
        <xdr:cNvPr id="455" name="テキスト ボックス 454"/>
        <xdr:cNvSpPr txBox="1"/>
      </xdr:nvSpPr>
      <xdr:spPr>
        <a:xfrm>
          <a:off x="13131800" y="260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3,812
3,794
66.52
3,449,715
3,269,684
131,898
2,074,160
1,987,920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・人件費に係るものは、平成２</a:t>
          </a:r>
          <a:r>
            <a:rPr lang="ja-JP" altLang="en-US" sz="1100" baseline="0">
              <a:solidFill>
                <a:schemeClr val="dk1"/>
              </a:solidFill>
              <a:effectLst/>
              <a:latin typeface="+mn-lt"/>
              <a:ea typeface="+mn-ea"/>
              <a:cs typeface="+mn-cs"/>
            </a:rPr>
            <a:t>７</a:t>
          </a:r>
          <a:r>
            <a:rPr lang="ja-JP" altLang="ja-JP" sz="1100" baseline="0">
              <a:solidFill>
                <a:schemeClr val="dk1"/>
              </a:solidFill>
              <a:effectLst/>
              <a:latin typeface="+mn-lt"/>
              <a:ea typeface="+mn-ea"/>
              <a:cs typeface="+mn-cs"/>
            </a:rPr>
            <a:t>年度においても</a:t>
          </a:r>
          <a:r>
            <a:rPr lang="ja-JP" altLang="en-US" sz="1100" baseline="0">
              <a:solidFill>
                <a:schemeClr val="dk1"/>
              </a:solidFill>
              <a:effectLst/>
              <a:latin typeface="+mn-lt"/>
              <a:ea typeface="+mn-ea"/>
              <a:cs typeface="+mn-cs"/>
            </a:rPr>
            <a:t>４．１</a:t>
          </a:r>
          <a:r>
            <a:rPr lang="ja-JP" altLang="ja-JP" sz="1100" baseline="0">
              <a:solidFill>
                <a:schemeClr val="dk1"/>
              </a:solidFill>
              <a:effectLst/>
              <a:latin typeface="+mn-lt"/>
              <a:ea typeface="+mn-ea"/>
              <a:cs typeface="+mn-cs"/>
            </a:rPr>
            <a:t>％類似団体平均と比べて高い水準にあ</a:t>
          </a:r>
          <a:r>
            <a:rPr lang="ja-JP" altLang="en-US" sz="1100" baseline="0">
              <a:solidFill>
                <a:schemeClr val="dk1"/>
              </a:solidFill>
              <a:effectLst/>
              <a:latin typeface="+mn-lt"/>
              <a:ea typeface="+mn-ea"/>
              <a:cs typeface="+mn-cs"/>
            </a:rPr>
            <a:t>る。これは、保育所や給食センターなどの施設運営を直営で行っていることが主な要因であり、行政サービスの提供方法の差異によるものと考えているが、今後、</a:t>
          </a:r>
          <a:r>
            <a:rPr lang="ja-JP" altLang="ja-JP" sz="1100" baseline="0">
              <a:solidFill>
                <a:schemeClr val="dk1"/>
              </a:solidFill>
              <a:effectLst/>
              <a:latin typeface="+mn-lt"/>
              <a:ea typeface="+mn-ea"/>
              <a:cs typeface="+mn-cs"/>
            </a:rPr>
            <a:t>行財政改革への取組を通じて</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給与制度の是正や新規採用の抑制など、人件費の削減に努める。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170434</xdr:rowOff>
    </xdr:from>
    <xdr:to>
      <xdr:col>7</xdr:col>
      <xdr:colOff>15875</xdr:colOff>
      <xdr:row>38</xdr:row>
      <xdr:rowOff>122428</xdr:rowOff>
    </xdr:to>
    <xdr:cxnSp macro="">
      <xdr:nvCxnSpPr>
        <xdr:cNvPr id="64" name="直線コネクタ 63"/>
        <xdr:cNvCxnSpPr/>
      </xdr:nvCxnSpPr>
      <xdr:spPr>
        <a:xfrm flipV="1">
          <a:off x="3987800" y="651408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49276</xdr:rowOff>
    </xdr:from>
    <xdr:to>
      <xdr:col>5</xdr:col>
      <xdr:colOff>549275</xdr:colOff>
      <xdr:row>38</xdr:row>
      <xdr:rowOff>122428</xdr:rowOff>
    </xdr:to>
    <xdr:cxnSp macro="">
      <xdr:nvCxnSpPr>
        <xdr:cNvPr id="67" name="直線コネクタ 66"/>
        <xdr:cNvCxnSpPr/>
      </xdr:nvCxnSpPr>
      <xdr:spPr>
        <a:xfrm>
          <a:off x="3098800" y="65643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49276</xdr:rowOff>
    </xdr:from>
    <xdr:to>
      <xdr:col>4</xdr:col>
      <xdr:colOff>346075</xdr:colOff>
      <xdr:row>38</xdr:row>
      <xdr:rowOff>122428</xdr:rowOff>
    </xdr:to>
    <xdr:cxnSp macro="">
      <xdr:nvCxnSpPr>
        <xdr:cNvPr id="70" name="直線コネクタ 69"/>
        <xdr:cNvCxnSpPr/>
      </xdr:nvCxnSpPr>
      <xdr:spPr>
        <a:xfrm flipV="1">
          <a:off x="2209800" y="65643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21844</xdr:rowOff>
    </xdr:from>
    <xdr:to>
      <xdr:col>3</xdr:col>
      <xdr:colOff>142875</xdr:colOff>
      <xdr:row>38</xdr:row>
      <xdr:rowOff>122428</xdr:rowOff>
    </xdr:to>
    <xdr:cxnSp macro="">
      <xdr:nvCxnSpPr>
        <xdr:cNvPr id="73" name="直線コネクタ 72"/>
        <xdr:cNvCxnSpPr/>
      </xdr:nvCxnSpPr>
      <xdr:spPr>
        <a:xfrm>
          <a:off x="1320800" y="65369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119634</xdr:rowOff>
    </xdr:from>
    <xdr:to>
      <xdr:col>7</xdr:col>
      <xdr:colOff>66675</xdr:colOff>
      <xdr:row>38</xdr:row>
      <xdr:rowOff>49785</xdr:rowOff>
    </xdr:to>
    <xdr:sp macro="" textlink="">
      <xdr:nvSpPr>
        <xdr:cNvPr id="83" name="円/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71628</xdr:rowOff>
    </xdr:from>
    <xdr:to>
      <xdr:col>5</xdr:col>
      <xdr:colOff>600075</xdr:colOff>
      <xdr:row>39</xdr:row>
      <xdr:rowOff>1778</xdr:rowOff>
    </xdr:to>
    <xdr:sp macro="" textlink="">
      <xdr:nvSpPr>
        <xdr:cNvPr id="85" name="円/楕円 84"/>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158005</xdr:rowOff>
    </xdr:from>
    <xdr:ext cx="736600" cy="259045"/>
    <xdr:sp macro="" textlink="">
      <xdr:nvSpPr>
        <xdr:cNvPr id="86" name="テキスト ボックス 85"/>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169926</xdr:rowOff>
    </xdr:from>
    <xdr:to>
      <xdr:col>4</xdr:col>
      <xdr:colOff>396875</xdr:colOff>
      <xdr:row>38</xdr:row>
      <xdr:rowOff>100076</xdr:rowOff>
    </xdr:to>
    <xdr:sp macro="" textlink="">
      <xdr:nvSpPr>
        <xdr:cNvPr id="87" name="円/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71628</xdr:rowOff>
    </xdr:from>
    <xdr:to>
      <xdr:col>3</xdr:col>
      <xdr:colOff>193675</xdr:colOff>
      <xdr:row>39</xdr:row>
      <xdr:rowOff>1778</xdr:rowOff>
    </xdr:to>
    <xdr:sp macro="" textlink="">
      <xdr:nvSpPr>
        <xdr:cNvPr id="89" name="円/楕円 88"/>
        <xdr:cNvSpPr/>
      </xdr:nvSpPr>
      <xdr:spPr>
        <a:xfrm>
          <a:off x="215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158005</xdr:rowOff>
    </xdr:from>
    <xdr:ext cx="762000" cy="259045"/>
    <xdr:sp macro="" textlink="">
      <xdr:nvSpPr>
        <xdr:cNvPr id="90" name="テキスト ボックス 89"/>
        <xdr:cNvSpPr txBox="1"/>
      </xdr:nvSpPr>
      <xdr:spPr>
        <a:xfrm>
          <a:off x="1828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142494</xdr:rowOff>
    </xdr:from>
    <xdr:to>
      <xdr:col>1</xdr:col>
      <xdr:colOff>676275</xdr:colOff>
      <xdr:row>38</xdr:row>
      <xdr:rowOff>72644</xdr:rowOff>
    </xdr:to>
    <xdr:sp macro="" textlink="">
      <xdr:nvSpPr>
        <xdr:cNvPr id="91" name="円/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・物件費に係る経常収支比率は、類似団体平均と比較すると</a:t>
          </a:r>
          <a:r>
            <a:rPr lang="ja-JP" altLang="en-US" sz="1100" baseline="0">
              <a:solidFill>
                <a:schemeClr val="dk1"/>
              </a:solidFill>
              <a:effectLst/>
              <a:latin typeface="+mn-lt"/>
              <a:ea typeface="+mn-ea"/>
              <a:cs typeface="+mn-cs"/>
            </a:rPr>
            <a:t>０．４</a:t>
          </a:r>
          <a:r>
            <a:rPr lang="ja-JP" altLang="ja-JP" sz="1100" baseline="0">
              <a:solidFill>
                <a:schemeClr val="dk1"/>
              </a:solidFill>
              <a:effectLst/>
              <a:latin typeface="+mn-lt"/>
              <a:ea typeface="+mn-ea"/>
              <a:cs typeface="+mn-cs"/>
            </a:rPr>
            <a:t>％高くなっている。こ</a:t>
          </a:r>
          <a:r>
            <a:rPr lang="ja-JP" altLang="en-US" sz="1100" baseline="0">
              <a:solidFill>
                <a:schemeClr val="dk1"/>
              </a:solidFill>
              <a:effectLst/>
              <a:latin typeface="+mn-lt"/>
              <a:ea typeface="+mn-ea"/>
              <a:cs typeface="+mn-cs"/>
            </a:rPr>
            <a:t>の要因として、</a:t>
          </a:r>
          <a:r>
            <a:rPr lang="ja-JP" altLang="ja-JP" sz="1100" baseline="0">
              <a:solidFill>
                <a:schemeClr val="dk1"/>
              </a:solidFill>
              <a:effectLst/>
              <a:latin typeface="+mn-lt"/>
              <a:ea typeface="+mn-ea"/>
              <a:cs typeface="+mn-cs"/>
            </a:rPr>
            <a:t>ゴミ処理委託料等の増加が挙げられる。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77470</xdr:rowOff>
    </xdr:to>
    <xdr:cxnSp macro="">
      <xdr:nvCxnSpPr>
        <xdr:cNvPr id="125" name="直線コネクタ 124"/>
        <xdr:cNvCxnSpPr/>
      </xdr:nvCxnSpPr>
      <xdr:spPr>
        <a:xfrm flipV="1">
          <a:off x="15671800" y="2931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77470</xdr:rowOff>
    </xdr:to>
    <xdr:cxnSp macro="">
      <xdr:nvCxnSpPr>
        <xdr:cNvPr id="128" name="直線コネクタ 127"/>
        <xdr:cNvCxnSpPr/>
      </xdr:nvCxnSpPr>
      <xdr:spPr>
        <a:xfrm>
          <a:off x="14782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17</xdr:row>
      <xdr:rowOff>107950</xdr:rowOff>
    </xdr:to>
    <xdr:cxnSp macro="">
      <xdr:nvCxnSpPr>
        <xdr:cNvPr id="131" name="直線コネクタ 130"/>
        <xdr:cNvCxnSpPr/>
      </xdr:nvCxnSpPr>
      <xdr:spPr>
        <a:xfrm flipV="1">
          <a:off x="13893800" y="296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107950</xdr:rowOff>
    </xdr:to>
    <xdr:cxnSp macro="">
      <xdr:nvCxnSpPr>
        <xdr:cNvPr id="134" name="直線コネクタ 133"/>
        <xdr:cNvCxnSpPr/>
      </xdr:nvCxnSpPr>
      <xdr:spPr>
        <a:xfrm>
          <a:off x="13004800" y="287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4" name="円/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5"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6" name="円/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0" name="円/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・扶助費に係る経常収支比率は類似団体平均</a:t>
          </a:r>
          <a:r>
            <a:rPr lang="ja-JP" altLang="en-US" sz="1100" baseline="0">
              <a:solidFill>
                <a:schemeClr val="dk1"/>
              </a:solidFill>
              <a:effectLst/>
              <a:latin typeface="+mn-lt"/>
              <a:ea typeface="+mn-ea"/>
              <a:cs typeface="+mn-cs"/>
            </a:rPr>
            <a:t>を上回り、かつ上昇傾向にある。</a:t>
          </a:r>
          <a:r>
            <a:rPr lang="ja-JP" altLang="ja-JP" sz="1100" baseline="0">
              <a:solidFill>
                <a:schemeClr val="dk1"/>
              </a:solidFill>
              <a:effectLst/>
              <a:latin typeface="+mn-lt"/>
              <a:ea typeface="+mn-ea"/>
              <a:cs typeface="+mn-cs"/>
            </a:rPr>
            <a:t>この要因として、障害福祉サービス介護給付扶助費等の増加が考えられる。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102507</xdr:rowOff>
    </xdr:to>
    <xdr:cxnSp macro="">
      <xdr:nvCxnSpPr>
        <xdr:cNvPr id="187" name="直線コネクタ 186"/>
        <xdr:cNvCxnSpPr/>
      </xdr:nvCxnSpPr>
      <xdr:spPr>
        <a:xfrm>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69850</xdr:rowOff>
    </xdr:to>
    <xdr:cxnSp macro="">
      <xdr:nvCxnSpPr>
        <xdr:cNvPr id="190" name="直線コネクタ 189"/>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69850</xdr:rowOff>
    </xdr:to>
    <xdr:cxnSp macro="">
      <xdr:nvCxnSpPr>
        <xdr:cNvPr id="193" name="直線コネクタ 192"/>
        <xdr:cNvCxnSpPr/>
      </xdr:nvCxnSpPr>
      <xdr:spPr>
        <a:xfrm>
          <a:off x="2209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20865</xdr:rowOff>
    </xdr:to>
    <xdr:cxnSp macro="">
      <xdr:nvCxnSpPr>
        <xdr:cNvPr id="196" name="直線コネクタ 195"/>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6" name="円/楕円 205"/>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7"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3" name="テキスト ボックス 21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5" name="テキスト ボックス 21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・その他に係る経常収支比率が類似団体平均を上回っているのは、公営企業会計の公債費繰出金が主な要因であり、繰上償還の実施によりその繰出金の減額を図る。</a:t>
          </a:r>
          <a:endParaRPr lang="ja-JP" altLang="ja-JP">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88138</xdr:rowOff>
    </xdr:to>
    <xdr:cxnSp macro="">
      <xdr:nvCxnSpPr>
        <xdr:cNvPr id="245" name="直線コネクタ 244"/>
        <xdr:cNvCxnSpPr/>
      </xdr:nvCxnSpPr>
      <xdr:spPr>
        <a:xfrm flipV="1">
          <a:off x="15671800" y="9837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88138</xdr:rowOff>
    </xdr:to>
    <xdr:cxnSp macro="">
      <xdr:nvCxnSpPr>
        <xdr:cNvPr id="248" name="直線コネクタ 247"/>
        <xdr:cNvCxnSpPr/>
      </xdr:nvCxnSpPr>
      <xdr:spPr>
        <a:xfrm>
          <a:off x="14782800" y="9842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101854</xdr:rowOff>
    </xdr:to>
    <xdr:cxnSp macro="">
      <xdr:nvCxnSpPr>
        <xdr:cNvPr id="251" name="直線コネクタ 250"/>
        <xdr:cNvCxnSpPr/>
      </xdr:nvCxnSpPr>
      <xdr:spPr>
        <a:xfrm flipV="1">
          <a:off x="13893800" y="9842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56134</xdr:rowOff>
    </xdr:from>
    <xdr:to>
      <xdr:col>20</xdr:col>
      <xdr:colOff>158750</xdr:colOff>
      <xdr:row>57</xdr:row>
      <xdr:rowOff>101854</xdr:rowOff>
    </xdr:to>
    <xdr:cxnSp macro="">
      <xdr:nvCxnSpPr>
        <xdr:cNvPr id="254" name="直線コネクタ 253"/>
        <xdr:cNvCxnSpPr/>
      </xdr:nvCxnSpPr>
      <xdr:spPr>
        <a:xfrm>
          <a:off x="13004800" y="9828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14478</xdr:rowOff>
    </xdr:from>
    <xdr:to>
      <xdr:col>24</xdr:col>
      <xdr:colOff>82550</xdr:colOff>
      <xdr:row>57</xdr:row>
      <xdr:rowOff>116078</xdr:rowOff>
    </xdr:to>
    <xdr:sp macro="" textlink="">
      <xdr:nvSpPr>
        <xdr:cNvPr id="264" name="円/楕円 263"/>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158005</xdr:rowOff>
    </xdr:from>
    <xdr:ext cx="762000" cy="259045"/>
    <xdr:sp macro="" textlink="">
      <xdr:nvSpPr>
        <xdr:cNvPr id="265" name="その他該当値テキスト"/>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6" name="円/楕円 265"/>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7" name="テキスト ボックス 266"/>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8" name="円/楕円 26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9" name="テキスト ボックス 26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51054</xdr:rowOff>
    </xdr:from>
    <xdr:to>
      <xdr:col>20</xdr:col>
      <xdr:colOff>209550</xdr:colOff>
      <xdr:row>57</xdr:row>
      <xdr:rowOff>152654</xdr:rowOff>
    </xdr:to>
    <xdr:sp macro="" textlink="">
      <xdr:nvSpPr>
        <xdr:cNvPr id="270" name="円/楕円 269"/>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137431</xdr:rowOff>
    </xdr:from>
    <xdr:ext cx="762000" cy="259045"/>
    <xdr:sp macro="" textlink="">
      <xdr:nvSpPr>
        <xdr:cNvPr id="271" name="テキスト ボックス 270"/>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72" name="円/楕円 271"/>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73" name="テキスト ボックス 272"/>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aseline="0">
              <a:solidFill>
                <a:schemeClr val="dk1"/>
              </a:solidFill>
              <a:effectLst/>
              <a:latin typeface="+mn-lt"/>
              <a:ea typeface="+mn-ea"/>
              <a:cs typeface="+mn-cs"/>
            </a:rPr>
            <a:t>・補助費等に係る経常収支比率は、類似団体</a:t>
          </a:r>
          <a:r>
            <a:rPr lang="ja-JP" altLang="en-US" sz="1100" baseline="0">
              <a:solidFill>
                <a:schemeClr val="dk1"/>
              </a:solidFill>
              <a:effectLst/>
              <a:latin typeface="+mn-lt"/>
              <a:ea typeface="+mn-ea"/>
              <a:cs typeface="+mn-cs"/>
            </a:rPr>
            <a:t>と同数となっているが、今後、高齢化による社会保障関係経費の増加が見込まれるため、</a:t>
          </a:r>
          <a:r>
            <a:rPr lang="ja-JP" altLang="ja-JP" sz="1100" baseline="0">
              <a:solidFill>
                <a:schemeClr val="dk1"/>
              </a:solidFill>
              <a:effectLst/>
              <a:latin typeface="+mn-lt"/>
              <a:ea typeface="+mn-ea"/>
              <a:cs typeface="+mn-cs"/>
            </a:rPr>
            <a:t>事務事業の見直し</a:t>
          </a:r>
          <a:r>
            <a:rPr lang="ja-JP" altLang="en-US" sz="1100" baseline="0">
              <a:solidFill>
                <a:schemeClr val="dk1"/>
              </a:solidFill>
              <a:effectLst/>
              <a:latin typeface="+mn-lt"/>
              <a:ea typeface="+mn-ea"/>
              <a:cs typeface="+mn-cs"/>
            </a:rPr>
            <a:t>や、介護予防の推進</a:t>
          </a:r>
          <a:r>
            <a:rPr lang="ja-JP" altLang="ja-JP" sz="1100" baseline="0">
              <a:solidFill>
                <a:schemeClr val="dk1"/>
              </a:solidFill>
              <a:effectLst/>
              <a:latin typeface="+mn-lt"/>
              <a:ea typeface="+mn-ea"/>
              <a:cs typeface="+mn-cs"/>
            </a:rPr>
            <a:t>によ</a:t>
          </a:r>
          <a:r>
            <a:rPr lang="ja-JP" altLang="en-US" sz="1100" baseline="0">
              <a:solidFill>
                <a:schemeClr val="dk1"/>
              </a:solidFill>
              <a:effectLst/>
              <a:latin typeface="+mn-lt"/>
              <a:ea typeface="+mn-ea"/>
              <a:cs typeface="+mn-cs"/>
            </a:rPr>
            <a:t>り、</a:t>
          </a:r>
          <a:r>
            <a:rPr lang="ja-JP" altLang="ja-JP" sz="1100" baseline="0">
              <a:solidFill>
                <a:schemeClr val="dk1"/>
              </a:solidFill>
              <a:effectLst/>
              <a:latin typeface="+mn-lt"/>
              <a:ea typeface="+mn-ea"/>
              <a:cs typeface="+mn-cs"/>
            </a:rPr>
            <a:t>経費の削減に努める</a:t>
          </a:r>
          <a:r>
            <a:rPr lang="ja-JP" altLang="en-US" sz="110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136144</xdr:rowOff>
    </xdr:to>
    <xdr:cxnSp macro="">
      <xdr:nvCxnSpPr>
        <xdr:cNvPr id="303" name="直線コネクタ 302"/>
        <xdr:cNvCxnSpPr/>
      </xdr:nvCxnSpPr>
      <xdr:spPr>
        <a:xfrm flipV="1">
          <a:off x="15671800" y="62534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136144</xdr:rowOff>
    </xdr:to>
    <xdr:cxnSp macro="">
      <xdr:nvCxnSpPr>
        <xdr:cNvPr id="306" name="直線コネクタ 305"/>
        <xdr:cNvCxnSpPr/>
      </xdr:nvCxnSpPr>
      <xdr:spPr>
        <a:xfrm>
          <a:off x="14782800" y="6239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67564</xdr:rowOff>
    </xdr:to>
    <xdr:cxnSp macro="">
      <xdr:nvCxnSpPr>
        <xdr:cNvPr id="309" name="直線コネクタ 308"/>
        <xdr:cNvCxnSpPr/>
      </xdr:nvCxnSpPr>
      <xdr:spPr>
        <a:xfrm>
          <a:off x="13893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67564</xdr:rowOff>
    </xdr:to>
    <xdr:cxnSp macro="">
      <xdr:nvCxnSpPr>
        <xdr:cNvPr id="312" name="直線コネクタ 311"/>
        <xdr:cNvCxnSpPr/>
      </xdr:nvCxnSpPr>
      <xdr:spPr>
        <a:xfrm flipV="1">
          <a:off x="13004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2" name="円/楕円 321"/>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3"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4" name="円/楕円 323"/>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25" name="テキスト ボックス 32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6" name="円/楕円 32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7" name="テキスト ボックス 32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8" name="円/楕円 327"/>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9" name="テキスト ボックス 328"/>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0" name="円/楕円 32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1" name="テキスト ボックス 330"/>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・公債費に係る経常収支比率は</a:t>
          </a:r>
          <a:r>
            <a:rPr lang="ja-JP" altLang="en-US" sz="1100" baseline="0">
              <a:solidFill>
                <a:schemeClr val="dk1"/>
              </a:solidFill>
              <a:effectLst/>
              <a:latin typeface="+mn-lt"/>
              <a:ea typeface="+mn-ea"/>
              <a:cs typeface="+mn-cs"/>
            </a:rPr>
            <a:t>８．８</a:t>
          </a:r>
          <a:r>
            <a:rPr lang="ja-JP" altLang="ja-JP" sz="1100" baseline="0">
              <a:solidFill>
                <a:schemeClr val="dk1"/>
              </a:solidFill>
              <a:effectLst/>
              <a:latin typeface="+mn-lt"/>
              <a:ea typeface="+mn-ea"/>
              <a:cs typeface="+mn-cs"/>
            </a:rPr>
            <a:t>％と大幅に減少している。これは、</a:t>
          </a:r>
          <a:r>
            <a:rPr lang="ja-JP" altLang="en-US" sz="1100" baseline="0">
              <a:solidFill>
                <a:schemeClr val="dk1"/>
              </a:solidFill>
              <a:effectLst/>
              <a:latin typeface="+mn-lt"/>
              <a:ea typeface="+mn-ea"/>
              <a:cs typeface="+mn-cs"/>
            </a:rPr>
            <a:t>村道整備事業等の</a:t>
          </a:r>
          <a:r>
            <a:rPr lang="ja-JP" altLang="ja-JP" sz="1100" baseline="0">
              <a:solidFill>
                <a:schemeClr val="dk1"/>
              </a:solidFill>
              <a:effectLst/>
              <a:latin typeface="+mn-lt"/>
              <a:ea typeface="+mn-ea"/>
              <a:cs typeface="+mn-cs"/>
            </a:rPr>
            <a:t>償還ピークが過ぎたことが主な要因である。しかし、今後公共施設の老朽化に伴う更新や撤去が予想されるため、公共施設総合管理計画等を基に、地方債の新規発行を伴う普通建設事業を計画的に実施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75</xdr:row>
      <xdr:rowOff>92710</xdr:rowOff>
    </xdr:to>
    <xdr:cxnSp macro="">
      <xdr:nvCxnSpPr>
        <xdr:cNvPr id="363" name="直線コネクタ 362"/>
        <xdr:cNvCxnSpPr/>
      </xdr:nvCxnSpPr>
      <xdr:spPr>
        <a:xfrm flipV="1">
          <a:off x="3987800" y="12844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76</xdr:row>
      <xdr:rowOff>119380</xdr:rowOff>
    </xdr:to>
    <xdr:cxnSp macro="">
      <xdr:nvCxnSpPr>
        <xdr:cNvPr id="366" name="直線コネクタ 365"/>
        <xdr:cNvCxnSpPr/>
      </xdr:nvCxnSpPr>
      <xdr:spPr>
        <a:xfrm flipV="1">
          <a:off x="3098800" y="12951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119380</xdr:rowOff>
    </xdr:from>
    <xdr:to>
      <xdr:col>4</xdr:col>
      <xdr:colOff>346075</xdr:colOff>
      <xdr:row>77</xdr:row>
      <xdr:rowOff>146050</xdr:rowOff>
    </xdr:to>
    <xdr:cxnSp macro="">
      <xdr:nvCxnSpPr>
        <xdr:cNvPr id="369" name="直線コネクタ 368"/>
        <xdr:cNvCxnSpPr/>
      </xdr:nvCxnSpPr>
      <xdr:spPr>
        <a:xfrm flipV="1">
          <a:off x="2209800" y="13149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5080</xdr:rowOff>
    </xdr:to>
    <xdr:cxnSp macro="">
      <xdr:nvCxnSpPr>
        <xdr:cNvPr id="372" name="直線コネクタ 371"/>
        <xdr:cNvCxnSpPr/>
      </xdr:nvCxnSpPr>
      <xdr:spPr>
        <a:xfrm flipV="1">
          <a:off x="1320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82" name="円/楕円 381"/>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123207</xdr:rowOff>
    </xdr:from>
    <xdr:ext cx="762000" cy="259045"/>
    <xdr:sp macro="" textlink="">
      <xdr:nvSpPr>
        <xdr:cNvPr id="383"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4" name="円/楕円 383"/>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5" name="テキスト ボックス 384"/>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68580</xdr:rowOff>
    </xdr:from>
    <xdr:to>
      <xdr:col>4</xdr:col>
      <xdr:colOff>396875</xdr:colOff>
      <xdr:row>76</xdr:row>
      <xdr:rowOff>170180</xdr:rowOff>
    </xdr:to>
    <xdr:sp macro="" textlink="">
      <xdr:nvSpPr>
        <xdr:cNvPr id="386" name="円/楕円 385"/>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8907</xdr:rowOff>
    </xdr:from>
    <xdr:ext cx="762000" cy="259045"/>
    <xdr:sp macro="" textlink="">
      <xdr:nvSpPr>
        <xdr:cNvPr id="387" name="テキスト ボックス 386"/>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88" name="円/楕円 387"/>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9" name="テキスト ボックス 388"/>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90" name="円/楕円 389"/>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91" name="テキスト ボックス 390"/>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・類似団体平均に比べると、人件費、その他等で１２．</a:t>
          </a:r>
          <a:r>
            <a:rPr lang="ja-JP" altLang="en-US" sz="1100" baseline="0">
              <a:solidFill>
                <a:schemeClr val="dk1"/>
              </a:solidFill>
              <a:effectLst/>
              <a:latin typeface="+mn-lt"/>
              <a:ea typeface="+mn-ea"/>
              <a:cs typeface="+mn-cs"/>
            </a:rPr>
            <a:t>２</a:t>
          </a:r>
          <a:r>
            <a:rPr lang="ja-JP" altLang="ja-JP" sz="1100" baseline="0">
              <a:solidFill>
                <a:schemeClr val="dk1"/>
              </a:solidFill>
              <a:effectLst/>
              <a:latin typeface="+mn-lt"/>
              <a:ea typeface="+mn-ea"/>
              <a:cs typeface="+mn-cs"/>
            </a:rPr>
            <a:t>％上回っている。新規採用職員の抑制を行うとともに、公営企業会計への公債費繰出金の減額に向け更なる繰上償還を実施する。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146050</xdr:rowOff>
    </xdr:from>
    <xdr:to>
      <xdr:col>24</xdr:col>
      <xdr:colOff>31750</xdr:colOff>
      <xdr:row>80</xdr:row>
      <xdr:rowOff>165100</xdr:rowOff>
    </xdr:to>
    <xdr:cxnSp macro="">
      <xdr:nvCxnSpPr>
        <xdr:cNvPr id="424" name="直線コネクタ 423"/>
        <xdr:cNvCxnSpPr/>
      </xdr:nvCxnSpPr>
      <xdr:spPr>
        <a:xfrm flipV="1">
          <a:off x="15671800" y="13690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20320</xdr:rowOff>
    </xdr:from>
    <xdr:to>
      <xdr:col>22</xdr:col>
      <xdr:colOff>565150</xdr:colOff>
      <xdr:row>80</xdr:row>
      <xdr:rowOff>165100</xdr:rowOff>
    </xdr:to>
    <xdr:cxnSp macro="">
      <xdr:nvCxnSpPr>
        <xdr:cNvPr id="427" name="直線コネクタ 426"/>
        <xdr:cNvCxnSpPr/>
      </xdr:nvCxnSpPr>
      <xdr:spPr>
        <a:xfrm>
          <a:off x="14782800" y="13736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20320</xdr:rowOff>
    </xdr:from>
    <xdr:to>
      <xdr:col>21</xdr:col>
      <xdr:colOff>361950</xdr:colOff>
      <xdr:row>80</xdr:row>
      <xdr:rowOff>96520</xdr:rowOff>
    </xdr:to>
    <xdr:cxnSp macro="">
      <xdr:nvCxnSpPr>
        <xdr:cNvPr id="430" name="直線コネクタ 429"/>
        <xdr:cNvCxnSpPr/>
      </xdr:nvCxnSpPr>
      <xdr:spPr>
        <a:xfrm flipV="1">
          <a:off x="13893800" y="13736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96520</xdr:rowOff>
    </xdr:from>
    <xdr:to>
      <xdr:col>20</xdr:col>
      <xdr:colOff>158750</xdr:colOff>
      <xdr:row>80</xdr:row>
      <xdr:rowOff>96520</xdr:rowOff>
    </xdr:to>
    <xdr:cxnSp macro="">
      <xdr:nvCxnSpPr>
        <xdr:cNvPr id="433" name="直線コネクタ 432"/>
        <xdr:cNvCxnSpPr/>
      </xdr:nvCxnSpPr>
      <xdr:spPr>
        <a:xfrm>
          <a:off x="13004800" y="136410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43" name="円/楕円 442"/>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44"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114300</xdr:rowOff>
    </xdr:from>
    <xdr:to>
      <xdr:col>22</xdr:col>
      <xdr:colOff>615950</xdr:colOff>
      <xdr:row>81</xdr:row>
      <xdr:rowOff>44450</xdr:rowOff>
    </xdr:to>
    <xdr:sp macro="" textlink="">
      <xdr:nvSpPr>
        <xdr:cNvPr id="445" name="円/楕円 444"/>
        <xdr:cNvSpPr/>
      </xdr:nvSpPr>
      <xdr:spPr>
        <a:xfrm>
          <a:off x="1562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29227</xdr:rowOff>
    </xdr:from>
    <xdr:ext cx="736600" cy="259045"/>
    <xdr:sp macro="" textlink="">
      <xdr:nvSpPr>
        <xdr:cNvPr id="446" name="テキスト ボックス 445"/>
        <xdr:cNvSpPr txBox="1"/>
      </xdr:nvSpPr>
      <xdr:spPr>
        <a:xfrm>
          <a:off x="15290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140970</xdr:rowOff>
    </xdr:from>
    <xdr:to>
      <xdr:col>21</xdr:col>
      <xdr:colOff>412750</xdr:colOff>
      <xdr:row>80</xdr:row>
      <xdr:rowOff>71120</xdr:rowOff>
    </xdr:to>
    <xdr:sp macro="" textlink="">
      <xdr:nvSpPr>
        <xdr:cNvPr id="447" name="円/楕円 446"/>
        <xdr:cNvSpPr/>
      </xdr:nvSpPr>
      <xdr:spPr>
        <a:xfrm>
          <a:off x="14732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55897</xdr:rowOff>
    </xdr:from>
    <xdr:ext cx="762000" cy="259045"/>
    <xdr:sp macro="" textlink="">
      <xdr:nvSpPr>
        <xdr:cNvPr id="448" name="テキスト ボックス 447"/>
        <xdr:cNvSpPr txBox="1"/>
      </xdr:nvSpPr>
      <xdr:spPr>
        <a:xfrm>
          <a:off x="14401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45720</xdr:rowOff>
    </xdr:from>
    <xdr:to>
      <xdr:col>20</xdr:col>
      <xdr:colOff>209550</xdr:colOff>
      <xdr:row>80</xdr:row>
      <xdr:rowOff>147320</xdr:rowOff>
    </xdr:to>
    <xdr:sp macro="" textlink="">
      <xdr:nvSpPr>
        <xdr:cNvPr id="449" name="円/楕円 448"/>
        <xdr:cNvSpPr/>
      </xdr:nvSpPr>
      <xdr:spPr>
        <a:xfrm>
          <a:off x="13843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132097</xdr:rowOff>
    </xdr:from>
    <xdr:ext cx="762000" cy="259045"/>
    <xdr:sp macro="" textlink="">
      <xdr:nvSpPr>
        <xdr:cNvPr id="450" name="テキスト ボックス 449"/>
        <xdr:cNvSpPr txBox="1"/>
      </xdr:nvSpPr>
      <xdr:spPr>
        <a:xfrm>
          <a:off x="13512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45720</xdr:rowOff>
    </xdr:from>
    <xdr:to>
      <xdr:col>19</xdr:col>
      <xdr:colOff>6350</xdr:colOff>
      <xdr:row>79</xdr:row>
      <xdr:rowOff>147320</xdr:rowOff>
    </xdr:to>
    <xdr:sp macro="" textlink="">
      <xdr:nvSpPr>
        <xdr:cNvPr id="451" name="円/楕円 450"/>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132097</xdr:rowOff>
    </xdr:from>
    <xdr:ext cx="762000" cy="259045"/>
    <xdr:sp macro="" textlink="">
      <xdr:nvSpPr>
        <xdr:cNvPr id="452" name="テキスト ボックス 451"/>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奈良県山添村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34272</xdr:rowOff>
    </xdr:from>
    <xdr:to>
      <xdr:col>4</xdr:col>
      <xdr:colOff>1117600</xdr:colOff>
      <xdr:row>18</xdr:row>
      <xdr:rowOff>48680</xdr:rowOff>
    </xdr:to>
    <xdr:cxnSp macro="">
      <xdr:nvCxnSpPr>
        <xdr:cNvPr id="49" name="直線コネクタ 48"/>
        <xdr:cNvCxnSpPr/>
      </xdr:nvCxnSpPr>
      <xdr:spPr bwMode="auto">
        <a:xfrm flipV="1">
          <a:off x="5003800" y="3167997"/>
          <a:ext cx="647700" cy="1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48680</xdr:rowOff>
    </xdr:from>
    <xdr:to>
      <xdr:col>4</xdr:col>
      <xdr:colOff>469900</xdr:colOff>
      <xdr:row>18</xdr:row>
      <xdr:rowOff>80975</xdr:rowOff>
    </xdr:to>
    <xdr:cxnSp macro="">
      <xdr:nvCxnSpPr>
        <xdr:cNvPr id="52" name="直線コネクタ 51"/>
        <xdr:cNvCxnSpPr/>
      </xdr:nvCxnSpPr>
      <xdr:spPr bwMode="auto">
        <a:xfrm flipV="1">
          <a:off x="4305300" y="3182405"/>
          <a:ext cx="698500" cy="3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61803</xdr:rowOff>
    </xdr:from>
    <xdr:to>
      <xdr:col>3</xdr:col>
      <xdr:colOff>904875</xdr:colOff>
      <xdr:row>18</xdr:row>
      <xdr:rowOff>80975</xdr:rowOff>
    </xdr:to>
    <xdr:cxnSp macro="">
      <xdr:nvCxnSpPr>
        <xdr:cNvPr id="55" name="直線コネクタ 54"/>
        <xdr:cNvCxnSpPr/>
      </xdr:nvCxnSpPr>
      <xdr:spPr bwMode="auto">
        <a:xfrm>
          <a:off x="3606800" y="3195528"/>
          <a:ext cx="698500" cy="19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57378</xdr:rowOff>
    </xdr:from>
    <xdr:to>
      <xdr:col>3</xdr:col>
      <xdr:colOff>206375</xdr:colOff>
      <xdr:row>18</xdr:row>
      <xdr:rowOff>61803</xdr:rowOff>
    </xdr:to>
    <xdr:cxnSp macro="">
      <xdr:nvCxnSpPr>
        <xdr:cNvPr id="58" name="直線コネクタ 57"/>
        <xdr:cNvCxnSpPr/>
      </xdr:nvCxnSpPr>
      <xdr:spPr bwMode="auto">
        <a:xfrm>
          <a:off x="2908300" y="3191103"/>
          <a:ext cx="698500" cy="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154922</xdr:rowOff>
    </xdr:from>
    <xdr:to>
      <xdr:col>5</xdr:col>
      <xdr:colOff>34925</xdr:colOff>
      <xdr:row>18</xdr:row>
      <xdr:rowOff>85072</xdr:rowOff>
    </xdr:to>
    <xdr:sp macro="" textlink="">
      <xdr:nvSpPr>
        <xdr:cNvPr id="68" name="円/楕円 67"/>
        <xdr:cNvSpPr/>
      </xdr:nvSpPr>
      <xdr:spPr bwMode="auto">
        <a:xfrm>
          <a:off x="5600700" y="311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126999</xdr:rowOff>
    </xdr:from>
    <xdr:ext cx="762000" cy="259045"/>
    <xdr:sp macro="" textlink="">
      <xdr:nvSpPr>
        <xdr:cNvPr id="69" name="人口1人当たり決算額の推移該当値テキスト130"/>
        <xdr:cNvSpPr txBox="1"/>
      </xdr:nvSpPr>
      <xdr:spPr>
        <a:xfrm>
          <a:off x="5740400" y="308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203,676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169330</xdr:rowOff>
    </xdr:from>
    <xdr:to>
      <xdr:col>4</xdr:col>
      <xdr:colOff>520700</xdr:colOff>
      <xdr:row>18</xdr:row>
      <xdr:rowOff>99480</xdr:rowOff>
    </xdr:to>
    <xdr:sp macro="" textlink="">
      <xdr:nvSpPr>
        <xdr:cNvPr id="70" name="円/楕円 69"/>
        <xdr:cNvSpPr/>
      </xdr:nvSpPr>
      <xdr:spPr bwMode="auto">
        <a:xfrm>
          <a:off x="4953000" y="313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84257</xdr:rowOff>
    </xdr:from>
    <xdr:ext cx="736600" cy="259045"/>
    <xdr:sp macro="" textlink="">
      <xdr:nvSpPr>
        <xdr:cNvPr id="71" name="テキスト ボックス 70"/>
        <xdr:cNvSpPr txBox="1"/>
      </xdr:nvSpPr>
      <xdr:spPr>
        <a:xfrm>
          <a:off x="4622800" y="32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30175</xdr:rowOff>
    </xdr:from>
    <xdr:to>
      <xdr:col>3</xdr:col>
      <xdr:colOff>955675</xdr:colOff>
      <xdr:row>18</xdr:row>
      <xdr:rowOff>131775</xdr:rowOff>
    </xdr:to>
    <xdr:sp macro="" textlink="">
      <xdr:nvSpPr>
        <xdr:cNvPr id="72" name="円/楕円 71"/>
        <xdr:cNvSpPr/>
      </xdr:nvSpPr>
      <xdr:spPr bwMode="auto">
        <a:xfrm>
          <a:off x="4254500" y="316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116552</xdr:rowOff>
    </xdr:from>
    <xdr:ext cx="762000" cy="259045"/>
    <xdr:sp macro="" textlink="">
      <xdr:nvSpPr>
        <xdr:cNvPr id="73" name="テキスト ボックス 72"/>
        <xdr:cNvSpPr txBox="1"/>
      </xdr:nvSpPr>
      <xdr:spPr>
        <a:xfrm>
          <a:off x="3924300" y="32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11003</xdr:rowOff>
    </xdr:from>
    <xdr:to>
      <xdr:col>3</xdr:col>
      <xdr:colOff>257175</xdr:colOff>
      <xdr:row>18</xdr:row>
      <xdr:rowOff>112603</xdr:rowOff>
    </xdr:to>
    <xdr:sp macro="" textlink="">
      <xdr:nvSpPr>
        <xdr:cNvPr id="74" name="円/楕円 73"/>
        <xdr:cNvSpPr/>
      </xdr:nvSpPr>
      <xdr:spPr bwMode="auto">
        <a:xfrm>
          <a:off x="3556000" y="3144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97380</xdr:rowOff>
    </xdr:from>
    <xdr:ext cx="762000" cy="259045"/>
    <xdr:sp macro="" textlink="">
      <xdr:nvSpPr>
        <xdr:cNvPr id="75" name="テキスト ボックス 74"/>
        <xdr:cNvSpPr txBox="1"/>
      </xdr:nvSpPr>
      <xdr:spPr>
        <a:xfrm>
          <a:off x="3225800" y="32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6578</xdr:rowOff>
    </xdr:from>
    <xdr:to>
      <xdr:col>2</xdr:col>
      <xdr:colOff>692150</xdr:colOff>
      <xdr:row>18</xdr:row>
      <xdr:rowOff>108178</xdr:rowOff>
    </xdr:to>
    <xdr:sp macro="" textlink="">
      <xdr:nvSpPr>
        <xdr:cNvPr id="76" name="円/楕円 75"/>
        <xdr:cNvSpPr/>
      </xdr:nvSpPr>
      <xdr:spPr bwMode="auto">
        <a:xfrm>
          <a:off x="2857500" y="3140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92955</xdr:rowOff>
    </xdr:from>
    <xdr:ext cx="762000" cy="259045"/>
    <xdr:sp macro="" textlink="">
      <xdr:nvSpPr>
        <xdr:cNvPr id="77" name="テキスト ボックス 76"/>
        <xdr:cNvSpPr txBox="1"/>
      </xdr:nvSpPr>
      <xdr:spPr>
        <a:xfrm>
          <a:off x="2527300" y="322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68479</xdr:rowOff>
    </xdr:from>
    <xdr:to>
      <xdr:col>4</xdr:col>
      <xdr:colOff>1117600</xdr:colOff>
      <xdr:row>36</xdr:row>
      <xdr:rowOff>137699</xdr:rowOff>
    </xdr:to>
    <xdr:cxnSp macro="">
      <xdr:nvCxnSpPr>
        <xdr:cNvPr id="110" name="直線コネクタ 109"/>
        <xdr:cNvCxnSpPr/>
      </xdr:nvCxnSpPr>
      <xdr:spPr bwMode="auto">
        <a:xfrm>
          <a:off x="5003800" y="7021729"/>
          <a:ext cx="647700" cy="69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241300</xdr:rowOff>
    </xdr:from>
    <xdr:to>
      <xdr:col>4</xdr:col>
      <xdr:colOff>469900</xdr:colOff>
      <xdr:row>36</xdr:row>
      <xdr:rowOff>68479</xdr:rowOff>
    </xdr:to>
    <xdr:cxnSp macro="">
      <xdr:nvCxnSpPr>
        <xdr:cNvPr id="113" name="直線コネクタ 112"/>
        <xdr:cNvCxnSpPr/>
      </xdr:nvCxnSpPr>
      <xdr:spPr bwMode="auto">
        <a:xfrm>
          <a:off x="4305300" y="6851650"/>
          <a:ext cx="698500" cy="17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42959</xdr:rowOff>
    </xdr:from>
    <xdr:to>
      <xdr:col>3</xdr:col>
      <xdr:colOff>904875</xdr:colOff>
      <xdr:row>35</xdr:row>
      <xdr:rowOff>241300</xdr:rowOff>
    </xdr:to>
    <xdr:cxnSp macro="">
      <xdr:nvCxnSpPr>
        <xdr:cNvPr id="116" name="直線コネクタ 115"/>
        <xdr:cNvCxnSpPr/>
      </xdr:nvCxnSpPr>
      <xdr:spPr bwMode="auto">
        <a:xfrm>
          <a:off x="3606800" y="6653309"/>
          <a:ext cx="698500" cy="19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14811</xdr:rowOff>
    </xdr:from>
    <xdr:to>
      <xdr:col>3</xdr:col>
      <xdr:colOff>206375</xdr:colOff>
      <xdr:row>35</xdr:row>
      <xdr:rowOff>42959</xdr:rowOff>
    </xdr:to>
    <xdr:cxnSp macro="">
      <xdr:nvCxnSpPr>
        <xdr:cNvPr id="119" name="直線コネクタ 118"/>
        <xdr:cNvCxnSpPr/>
      </xdr:nvCxnSpPr>
      <xdr:spPr bwMode="auto">
        <a:xfrm>
          <a:off x="2908300" y="6625161"/>
          <a:ext cx="698500" cy="28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86899</xdr:rowOff>
    </xdr:from>
    <xdr:to>
      <xdr:col>5</xdr:col>
      <xdr:colOff>34925</xdr:colOff>
      <xdr:row>37</xdr:row>
      <xdr:rowOff>17049</xdr:rowOff>
    </xdr:to>
    <xdr:sp macro="" textlink="">
      <xdr:nvSpPr>
        <xdr:cNvPr id="129" name="円/楕円 128"/>
        <xdr:cNvSpPr/>
      </xdr:nvSpPr>
      <xdr:spPr bwMode="auto">
        <a:xfrm>
          <a:off x="5600700" y="704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58976</xdr:rowOff>
    </xdr:from>
    <xdr:ext cx="762000" cy="259045"/>
    <xdr:sp macro="" textlink="">
      <xdr:nvSpPr>
        <xdr:cNvPr id="130" name="人口1人当たり決算額の推移該当値テキスト445"/>
        <xdr:cNvSpPr txBox="1"/>
      </xdr:nvSpPr>
      <xdr:spPr>
        <a:xfrm>
          <a:off x="5740400" y="701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17679</xdr:rowOff>
    </xdr:from>
    <xdr:to>
      <xdr:col>4</xdr:col>
      <xdr:colOff>520700</xdr:colOff>
      <xdr:row>36</xdr:row>
      <xdr:rowOff>119279</xdr:rowOff>
    </xdr:to>
    <xdr:sp macro="" textlink="">
      <xdr:nvSpPr>
        <xdr:cNvPr id="131" name="円/楕円 130"/>
        <xdr:cNvSpPr/>
      </xdr:nvSpPr>
      <xdr:spPr bwMode="auto">
        <a:xfrm>
          <a:off x="4953000" y="697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104056</xdr:rowOff>
    </xdr:from>
    <xdr:ext cx="736600" cy="259045"/>
    <xdr:sp macro="" textlink="">
      <xdr:nvSpPr>
        <xdr:cNvPr id="132" name="テキスト ボックス 131"/>
        <xdr:cNvSpPr txBox="1"/>
      </xdr:nvSpPr>
      <xdr:spPr>
        <a:xfrm>
          <a:off x="4622800" y="705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190500</xdr:rowOff>
    </xdr:from>
    <xdr:to>
      <xdr:col>3</xdr:col>
      <xdr:colOff>955675</xdr:colOff>
      <xdr:row>35</xdr:row>
      <xdr:rowOff>292100</xdr:rowOff>
    </xdr:to>
    <xdr:sp macro="" textlink="">
      <xdr:nvSpPr>
        <xdr:cNvPr id="133" name="円/楕円 132"/>
        <xdr:cNvSpPr/>
      </xdr:nvSpPr>
      <xdr:spPr bwMode="auto">
        <a:xfrm>
          <a:off x="4254500" y="680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276877</xdr:rowOff>
    </xdr:from>
    <xdr:ext cx="762000" cy="259045"/>
    <xdr:sp macro="" textlink="">
      <xdr:nvSpPr>
        <xdr:cNvPr id="134" name="テキスト ボックス 133"/>
        <xdr:cNvSpPr txBox="1"/>
      </xdr:nvSpPr>
      <xdr:spPr>
        <a:xfrm>
          <a:off x="39243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335059</xdr:rowOff>
    </xdr:from>
    <xdr:to>
      <xdr:col>3</xdr:col>
      <xdr:colOff>257175</xdr:colOff>
      <xdr:row>35</xdr:row>
      <xdr:rowOff>93759</xdr:rowOff>
    </xdr:to>
    <xdr:sp macro="" textlink="">
      <xdr:nvSpPr>
        <xdr:cNvPr id="135" name="円/楕円 134"/>
        <xdr:cNvSpPr/>
      </xdr:nvSpPr>
      <xdr:spPr bwMode="auto">
        <a:xfrm>
          <a:off x="3556000" y="660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103936</xdr:rowOff>
    </xdr:from>
    <xdr:ext cx="762000" cy="259045"/>
    <xdr:sp macro="" textlink="">
      <xdr:nvSpPr>
        <xdr:cNvPr id="136" name="テキスト ボックス 135"/>
        <xdr:cNvSpPr txBox="1"/>
      </xdr:nvSpPr>
      <xdr:spPr>
        <a:xfrm>
          <a:off x="3225800" y="637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306911</xdr:rowOff>
    </xdr:from>
    <xdr:to>
      <xdr:col>2</xdr:col>
      <xdr:colOff>692150</xdr:colOff>
      <xdr:row>35</xdr:row>
      <xdr:rowOff>65611</xdr:rowOff>
    </xdr:to>
    <xdr:sp macro="" textlink="">
      <xdr:nvSpPr>
        <xdr:cNvPr id="137" name="円/楕円 136"/>
        <xdr:cNvSpPr/>
      </xdr:nvSpPr>
      <xdr:spPr bwMode="auto">
        <a:xfrm>
          <a:off x="2857500" y="657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75788</xdr:rowOff>
    </xdr:from>
    <xdr:ext cx="762000" cy="259045"/>
    <xdr:sp macro="" textlink="">
      <xdr:nvSpPr>
        <xdr:cNvPr id="138" name="テキスト ボックス 137"/>
        <xdr:cNvSpPr txBox="1"/>
      </xdr:nvSpPr>
      <xdr:spPr>
        <a:xfrm>
          <a:off x="2527300" y="634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3,812
3,794
66.52
3,449,715
3,269,684
131,898
2,074,160
1,987,920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25374</xdr:rowOff>
    </xdr:from>
    <xdr:to>
      <xdr:col>6</xdr:col>
      <xdr:colOff>511175</xdr:colOff>
      <xdr:row>38</xdr:row>
      <xdr:rowOff>37797</xdr:rowOff>
    </xdr:to>
    <xdr:cxnSp macro="">
      <xdr:nvCxnSpPr>
        <xdr:cNvPr id="63" name="直線コネクタ 62"/>
        <xdr:cNvCxnSpPr/>
      </xdr:nvCxnSpPr>
      <xdr:spPr>
        <a:xfrm flipV="1">
          <a:off x="3797300" y="6540474"/>
          <a:ext cx="8382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37797</xdr:rowOff>
    </xdr:from>
    <xdr:to>
      <xdr:col>5</xdr:col>
      <xdr:colOff>358775</xdr:colOff>
      <xdr:row>38</xdr:row>
      <xdr:rowOff>74598</xdr:rowOff>
    </xdr:to>
    <xdr:cxnSp macro="">
      <xdr:nvCxnSpPr>
        <xdr:cNvPr id="66" name="直線コネクタ 65"/>
        <xdr:cNvCxnSpPr/>
      </xdr:nvCxnSpPr>
      <xdr:spPr>
        <a:xfrm flipV="1">
          <a:off x="2908300" y="6552897"/>
          <a:ext cx="889000" cy="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58465</xdr:rowOff>
    </xdr:from>
    <xdr:to>
      <xdr:col>4</xdr:col>
      <xdr:colOff>155575</xdr:colOff>
      <xdr:row>38</xdr:row>
      <xdr:rowOff>74598</xdr:rowOff>
    </xdr:to>
    <xdr:cxnSp macro="">
      <xdr:nvCxnSpPr>
        <xdr:cNvPr id="69" name="直線コネクタ 68"/>
        <xdr:cNvCxnSpPr/>
      </xdr:nvCxnSpPr>
      <xdr:spPr>
        <a:xfrm>
          <a:off x="2019300" y="6573565"/>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58465</xdr:rowOff>
    </xdr:from>
    <xdr:to>
      <xdr:col>2</xdr:col>
      <xdr:colOff>638175</xdr:colOff>
      <xdr:row>38</xdr:row>
      <xdr:rowOff>92073</xdr:rowOff>
    </xdr:to>
    <xdr:cxnSp macro="">
      <xdr:nvCxnSpPr>
        <xdr:cNvPr id="72" name="直線コネクタ 71"/>
        <xdr:cNvCxnSpPr/>
      </xdr:nvCxnSpPr>
      <xdr:spPr>
        <a:xfrm flipV="1">
          <a:off x="1130300" y="6573565"/>
          <a:ext cx="889000" cy="3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146024</xdr:rowOff>
    </xdr:from>
    <xdr:to>
      <xdr:col>6</xdr:col>
      <xdr:colOff>561975</xdr:colOff>
      <xdr:row>38</xdr:row>
      <xdr:rowOff>76174</xdr:rowOff>
    </xdr:to>
    <xdr:sp macro="" textlink="">
      <xdr:nvSpPr>
        <xdr:cNvPr id="82" name="円/楕円 81"/>
        <xdr:cNvSpPr/>
      </xdr:nvSpPr>
      <xdr:spPr>
        <a:xfrm>
          <a:off x="4584700" y="64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124451</xdr:rowOff>
    </xdr:from>
    <xdr:ext cx="599010" cy="259045"/>
    <xdr:sp macro="" textlink="">
      <xdr:nvSpPr>
        <xdr:cNvPr id="83" name="人件費該当値テキスト"/>
        <xdr:cNvSpPr txBox="1"/>
      </xdr:nvSpPr>
      <xdr:spPr>
        <a:xfrm>
          <a:off x="4686300" y="646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158447</xdr:rowOff>
    </xdr:from>
    <xdr:to>
      <xdr:col>5</xdr:col>
      <xdr:colOff>409575</xdr:colOff>
      <xdr:row>38</xdr:row>
      <xdr:rowOff>88596</xdr:rowOff>
    </xdr:to>
    <xdr:sp macro="" textlink="">
      <xdr:nvSpPr>
        <xdr:cNvPr id="84" name="円/楕円 83"/>
        <xdr:cNvSpPr/>
      </xdr:nvSpPr>
      <xdr:spPr>
        <a:xfrm>
          <a:off x="3746500" y="6502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79724</xdr:rowOff>
    </xdr:from>
    <xdr:ext cx="599010" cy="259045"/>
    <xdr:sp macro="" textlink="">
      <xdr:nvSpPr>
        <xdr:cNvPr id="85" name="テキスト ボックス 84"/>
        <xdr:cNvSpPr txBox="1"/>
      </xdr:nvSpPr>
      <xdr:spPr>
        <a:xfrm>
          <a:off x="3497794" y="659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171,204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23798</xdr:rowOff>
    </xdr:from>
    <xdr:to>
      <xdr:col>4</xdr:col>
      <xdr:colOff>206375</xdr:colOff>
      <xdr:row>38</xdr:row>
      <xdr:rowOff>125398</xdr:rowOff>
    </xdr:to>
    <xdr:sp macro="" textlink="">
      <xdr:nvSpPr>
        <xdr:cNvPr id="86" name="円/楕円 85"/>
        <xdr:cNvSpPr/>
      </xdr:nvSpPr>
      <xdr:spPr>
        <a:xfrm>
          <a:off x="2857500" y="653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116525</xdr:rowOff>
    </xdr:from>
    <xdr:ext cx="599010" cy="259045"/>
    <xdr:sp macro="" textlink="">
      <xdr:nvSpPr>
        <xdr:cNvPr id="87" name="テキスト ボックス 86"/>
        <xdr:cNvSpPr txBox="1"/>
      </xdr:nvSpPr>
      <xdr:spPr>
        <a:xfrm>
          <a:off x="2608794" y="663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7665</xdr:rowOff>
    </xdr:from>
    <xdr:to>
      <xdr:col>3</xdr:col>
      <xdr:colOff>3175</xdr:colOff>
      <xdr:row>38</xdr:row>
      <xdr:rowOff>109265</xdr:rowOff>
    </xdr:to>
    <xdr:sp macro="" textlink="">
      <xdr:nvSpPr>
        <xdr:cNvPr id="88" name="円/楕円 87"/>
        <xdr:cNvSpPr/>
      </xdr:nvSpPr>
      <xdr:spPr>
        <a:xfrm>
          <a:off x="1968500" y="65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100392</xdr:rowOff>
    </xdr:from>
    <xdr:ext cx="599010" cy="259045"/>
    <xdr:sp macro="" textlink="">
      <xdr:nvSpPr>
        <xdr:cNvPr id="89" name="テキスト ボックス 88"/>
        <xdr:cNvSpPr txBox="1"/>
      </xdr:nvSpPr>
      <xdr:spPr>
        <a:xfrm>
          <a:off x="1719794" y="661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164,875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41273</xdr:rowOff>
    </xdr:from>
    <xdr:to>
      <xdr:col>1</xdr:col>
      <xdr:colOff>485775</xdr:colOff>
      <xdr:row>38</xdr:row>
      <xdr:rowOff>142873</xdr:rowOff>
    </xdr:to>
    <xdr:sp macro="" textlink="">
      <xdr:nvSpPr>
        <xdr:cNvPr id="90" name="円/楕円 89"/>
        <xdr:cNvSpPr/>
      </xdr:nvSpPr>
      <xdr:spPr>
        <a:xfrm>
          <a:off x="1079500" y="65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134000</xdr:rowOff>
    </xdr:from>
    <xdr:ext cx="599010" cy="259045"/>
    <xdr:sp macro="" textlink="">
      <xdr:nvSpPr>
        <xdr:cNvPr id="91" name="テキスト ボックス 90"/>
        <xdr:cNvSpPr txBox="1"/>
      </xdr:nvSpPr>
      <xdr:spPr>
        <a:xfrm>
          <a:off x="830794" y="664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39536</xdr:rowOff>
    </xdr:from>
    <xdr:to>
      <xdr:col>6</xdr:col>
      <xdr:colOff>511175</xdr:colOff>
      <xdr:row>58</xdr:row>
      <xdr:rowOff>76588</xdr:rowOff>
    </xdr:to>
    <xdr:cxnSp macro="">
      <xdr:nvCxnSpPr>
        <xdr:cNvPr id="122" name="直線コネクタ 121"/>
        <xdr:cNvCxnSpPr/>
      </xdr:nvCxnSpPr>
      <xdr:spPr>
        <a:xfrm flipV="1">
          <a:off x="3797300" y="9983636"/>
          <a:ext cx="8382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76588</xdr:rowOff>
    </xdr:from>
    <xdr:to>
      <xdr:col>5</xdr:col>
      <xdr:colOff>358775</xdr:colOff>
      <xdr:row>58</xdr:row>
      <xdr:rowOff>85220</xdr:rowOff>
    </xdr:to>
    <xdr:cxnSp macro="">
      <xdr:nvCxnSpPr>
        <xdr:cNvPr id="125" name="直線コネクタ 124"/>
        <xdr:cNvCxnSpPr/>
      </xdr:nvCxnSpPr>
      <xdr:spPr>
        <a:xfrm flipV="1">
          <a:off x="2908300" y="10020688"/>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78247</xdr:rowOff>
    </xdr:from>
    <xdr:to>
      <xdr:col>4</xdr:col>
      <xdr:colOff>155575</xdr:colOff>
      <xdr:row>58</xdr:row>
      <xdr:rowOff>85220</xdr:rowOff>
    </xdr:to>
    <xdr:cxnSp macro="">
      <xdr:nvCxnSpPr>
        <xdr:cNvPr id="128" name="直線コネクタ 127"/>
        <xdr:cNvCxnSpPr/>
      </xdr:nvCxnSpPr>
      <xdr:spPr>
        <a:xfrm>
          <a:off x="2019300" y="10022347"/>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78247</xdr:rowOff>
    </xdr:from>
    <xdr:to>
      <xdr:col>2</xdr:col>
      <xdr:colOff>638175</xdr:colOff>
      <xdr:row>58</xdr:row>
      <xdr:rowOff>85306</xdr:rowOff>
    </xdr:to>
    <xdr:cxnSp macro="">
      <xdr:nvCxnSpPr>
        <xdr:cNvPr id="131" name="直線コネクタ 130"/>
        <xdr:cNvCxnSpPr/>
      </xdr:nvCxnSpPr>
      <xdr:spPr>
        <a:xfrm flipV="1">
          <a:off x="1130300" y="10022347"/>
          <a:ext cx="8890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160186</xdr:rowOff>
    </xdr:from>
    <xdr:to>
      <xdr:col>6</xdr:col>
      <xdr:colOff>561975</xdr:colOff>
      <xdr:row>58</xdr:row>
      <xdr:rowOff>90336</xdr:rowOff>
    </xdr:to>
    <xdr:sp macro="" textlink="">
      <xdr:nvSpPr>
        <xdr:cNvPr id="141" name="円/楕円 140"/>
        <xdr:cNvSpPr/>
      </xdr:nvSpPr>
      <xdr:spPr>
        <a:xfrm>
          <a:off x="4584700" y="99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75113</xdr:rowOff>
    </xdr:from>
    <xdr:ext cx="599010" cy="259045"/>
    <xdr:sp macro="" textlink="">
      <xdr:nvSpPr>
        <xdr:cNvPr id="142" name="物件費該当値テキスト"/>
        <xdr:cNvSpPr txBox="1"/>
      </xdr:nvSpPr>
      <xdr:spPr>
        <a:xfrm>
          <a:off x="4686300" y="984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25788</xdr:rowOff>
    </xdr:from>
    <xdr:to>
      <xdr:col>5</xdr:col>
      <xdr:colOff>409575</xdr:colOff>
      <xdr:row>58</xdr:row>
      <xdr:rowOff>127388</xdr:rowOff>
    </xdr:to>
    <xdr:sp macro="" textlink="">
      <xdr:nvSpPr>
        <xdr:cNvPr id="143" name="円/楕円 142"/>
        <xdr:cNvSpPr/>
      </xdr:nvSpPr>
      <xdr:spPr>
        <a:xfrm>
          <a:off x="3746500" y="99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118515</xdr:rowOff>
    </xdr:from>
    <xdr:ext cx="599010" cy="259045"/>
    <xdr:sp macro="" textlink="">
      <xdr:nvSpPr>
        <xdr:cNvPr id="144" name="テキスト ボックス 143"/>
        <xdr:cNvSpPr txBox="1"/>
      </xdr:nvSpPr>
      <xdr:spPr>
        <a:xfrm>
          <a:off x="3497794" y="100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118,651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34420</xdr:rowOff>
    </xdr:from>
    <xdr:to>
      <xdr:col>4</xdr:col>
      <xdr:colOff>206375</xdr:colOff>
      <xdr:row>58</xdr:row>
      <xdr:rowOff>136020</xdr:rowOff>
    </xdr:to>
    <xdr:sp macro="" textlink="">
      <xdr:nvSpPr>
        <xdr:cNvPr id="145" name="円/楕円 144"/>
        <xdr:cNvSpPr/>
      </xdr:nvSpPr>
      <xdr:spPr>
        <a:xfrm>
          <a:off x="2857500" y="99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127147</xdr:rowOff>
    </xdr:from>
    <xdr:ext cx="599010" cy="259045"/>
    <xdr:sp macro="" textlink="">
      <xdr:nvSpPr>
        <xdr:cNvPr id="146" name="テキスト ボックス 145"/>
        <xdr:cNvSpPr txBox="1"/>
      </xdr:nvSpPr>
      <xdr:spPr>
        <a:xfrm>
          <a:off x="2608794" y="100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27447</xdr:rowOff>
    </xdr:from>
    <xdr:to>
      <xdr:col>3</xdr:col>
      <xdr:colOff>3175</xdr:colOff>
      <xdr:row>58</xdr:row>
      <xdr:rowOff>129047</xdr:rowOff>
    </xdr:to>
    <xdr:sp macro="" textlink="">
      <xdr:nvSpPr>
        <xdr:cNvPr id="147" name="円/楕円 146"/>
        <xdr:cNvSpPr/>
      </xdr:nvSpPr>
      <xdr:spPr>
        <a:xfrm>
          <a:off x="1968500" y="99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120174</xdr:rowOff>
    </xdr:from>
    <xdr:ext cx="599010" cy="259045"/>
    <xdr:sp macro="" textlink="">
      <xdr:nvSpPr>
        <xdr:cNvPr id="148" name="テキスト ボックス 147"/>
        <xdr:cNvSpPr txBox="1"/>
      </xdr:nvSpPr>
      <xdr:spPr>
        <a:xfrm>
          <a:off x="1719794" y="1006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34506</xdr:rowOff>
    </xdr:from>
    <xdr:to>
      <xdr:col>1</xdr:col>
      <xdr:colOff>485775</xdr:colOff>
      <xdr:row>58</xdr:row>
      <xdr:rowOff>136106</xdr:rowOff>
    </xdr:to>
    <xdr:sp macro="" textlink="">
      <xdr:nvSpPr>
        <xdr:cNvPr id="149" name="円/楕円 148"/>
        <xdr:cNvSpPr/>
      </xdr:nvSpPr>
      <xdr:spPr>
        <a:xfrm>
          <a:off x="1079500" y="9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127233</xdr:rowOff>
    </xdr:from>
    <xdr:ext cx="599010" cy="259045"/>
    <xdr:sp macro="" textlink="">
      <xdr:nvSpPr>
        <xdr:cNvPr id="150" name="テキスト ボックス 149"/>
        <xdr:cNvSpPr txBox="1"/>
      </xdr:nvSpPr>
      <xdr:spPr>
        <a:xfrm>
          <a:off x="830794" y="1007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33338</xdr:rowOff>
    </xdr:from>
    <xdr:to>
      <xdr:col>6</xdr:col>
      <xdr:colOff>511175</xdr:colOff>
      <xdr:row>79</xdr:row>
      <xdr:rowOff>40463</xdr:rowOff>
    </xdr:to>
    <xdr:cxnSp macro="">
      <xdr:nvCxnSpPr>
        <xdr:cNvPr id="179" name="直線コネクタ 178"/>
        <xdr:cNvCxnSpPr/>
      </xdr:nvCxnSpPr>
      <xdr:spPr>
        <a:xfrm flipV="1">
          <a:off x="3797300" y="13577888"/>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40463</xdr:rowOff>
    </xdr:from>
    <xdr:to>
      <xdr:col>5</xdr:col>
      <xdr:colOff>358775</xdr:colOff>
      <xdr:row>79</xdr:row>
      <xdr:rowOff>40500</xdr:rowOff>
    </xdr:to>
    <xdr:cxnSp macro="">
      <xdr:nvCxnSpPr>
        <xdr:cNvPr id="182" name="直線コネクタ 181"/>
        <xdr:cNvCxnSpPr/>
      </xdr:nvCxnSpPr>
      <xdr:spPr>
        <a:xfrm flipV="1">
          <a:off x="2908300" y="13585013"/>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38315</xdr:rowOff>
    </xdr:from>
    <xdr:to>
      <xdr:col>4</xdr:col>
      <xdr:colOff>155575</xdr:colOff>
      <xdr:row>79</xdr:row>
      <xdr:rowOff>40500</xdr:rowOff>
    </xdr:to>
    <xdr:cxnSp macro="">
      <xdr:nvCxnSpPr>
        <xdr:cNvPr id="185" name="直線コネクタ 184"/>
        <xdr:cNvCxnSpPr/>
      </xdr:nvCxnSpPr>
      <xdr:spPr>
        <a:xfrm>
          <a:off x="2019300" y="1358286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38315</xdr:rowOff>
    </xdr:from>
    <xdr:to>
      <xdr:col>2</xdr:col>
      <xdr:colOff>638175</xdr:colOff>
      <xdr:row>79</xdr:row>
      <xdr:rowOff>42190</xdr:rowOff>
    </xdr:to>
    <xdr:cxnSp macro="">
      <xdr:nvCxnSpPr>
        <xdr:cNvPr id="188" name="直線コネクタ 187"/>
        <xdr:cNvCxnSpPr/>
      </xdr:nvCxnSpPr>
      <xdr:spPr>
        <a:xfrm flipV="1">
          <a:off x="1130300" y="13582865"/>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153988</xdr:rowOff>
    </xdr:from>
    <xdr:to>
      <xdr:col>6</xdr:col>
      <xdr:colOff>561975</xdr:colOff>
      <xdr:row>79</xdr:row>
      <xdr:rowOff>84138</xdr:rowOff>
    </xdr:to>
    <xdr:sp macro="" textlink="">
      <xdr:nvSpPr>
        <xdr:cNvPr id="198" name="円/楕円 197"/>
        <xdr:cNvSpPr/>
      </xdr:nvSpPr>
      <xdr:spPr>
        <a:xfrm>
          <a:off x="4584700" y="135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68915</xdr:rowOff>
    </xdr:from>
    <xdr:ext cx="378565" cy="259045"/>
    <xdr:sp macro="" textlink="">
      <xdr:nvSpPr>
        <xdr:cNvPr id="199" name="維持補修費該当値テキスト"/>
        <xdr:cNvSpPr txBox="1"/>
      </xdr:nvSpPr>
      <xdr:spPr>
        <a:xfrm>
          <a:off x="4686300" y="134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161113</xdr:rowOff>
    </xdr:from>
    <xdr:to>
      <xdr:col>5</xdr:col>
      <xdr:colOff>409575</xdr:colOff>
      <xdr:row>79</xdr:row>
      <xdr:rowOff>91263</xdr:rowOff>
    </xdr:to>
    <xdr:sp macro="" textlink="">
      <xdr:nvSpPr>
        <xdr:cNvPr id="200" name="円/楕円 199"/>
        <xdr:cNvSpPr/>
      </xdr:nvSpPr>
      <xdr:spPr>
        <a:xfrm>
          <a:off x="3746500" y="135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82390</xdr:rowOff>
    </xdr:from>
    <xdr:ext cx="378565" cy="259045"/>
    <xdr:sp macro="" textlink="">
      <xdr:nvSpPr>
        <xdr:cNvPr id="201" name="テキスト ボックス 200"/>
        <xdr:cNvSpPr txBox="1"/>
      </xdr:nvSpPr>
      <xdr:spPr>
        <a:xfrm>
          <a:off x="3608017" y="1362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161150</xdr:rowOff>
    </xdr:from>
    <xdr:to>
      <xdr:col>4</xdr:col>
      <xdr:colOff>206375</xdr:colOff>
      <xdr:row>79</xdr:row>
      <xdr:rowOff>91300</xdr:rowOff>
    </xdr:to>
    <xdr:sp macro="" textlink="">
      <xdr:nvSpPr>
        <xdr:cNvPr id="202" name="円/楕円 201"/>
        <xdr:cNvSpPr/>
      </xdr:nvSpPr>
      <xdr:spPr>
        <a:xfrm>
          <a:off x="2857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82427</xdr:rowOff>
    </xdr:from>
    <xdr:ext cx="378565" cy="259045"/>
    <xdr:sp macro="" textlink="">
      <xdr:nvSpPr>
        <xdr:cNvPr id="203" name="テキスト ボックス 202"/>
        <xdr:cNvSpPr txBox="1"/>
      </xdr:nvSpPr>
      <xdr:spPr>
        <a:xfrm>
          <a:off x="2719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158965</xdr:rowOff>
    </xdr:from>
    <xdr:to>
      <xdr:col>3</xdr:col>
      <xdr:colOff>3175</xdr:colOff>
      <xdr:row>79</xdr:row>
      <xdr:rowOff>89115</xdr:rowOff>
    </xdr:to>
    <xdr:sp macro="" textlink="">
      <xdr:nvSpPr>
        <xdr:cNvPr id="204" name="円/楕円 203"/>
        <xdr:cNvSpPr/>
      </xdr:nvSpPr>
      <xdr:spPr>
        <a:xfrm>
          <a:off x="1968500" y="135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80242</xdr:rowOff>
    </xdr:from>
    <xdr:ext cx="378565" cy="259045"/>
    <xdr:sp macro="" textlink="">
      <xdr:nvSpPr>
        <xdr:cNvPr id="205" name="テキスト ボックス 204"/>
        <xdr:cNvSpPr txBox="1"/>
      </xdr:nvSpPr>
      <xdr:spPr>
        <a:xfrm>
          <a:off x="1830017" y="136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162840</xdr:rowOff>
    </xdr:from>
    <xdr:to>
      <xdr:col>1</xdr:col>
      <xdr:colOff>485775</xdr:colOff>
      <xdr:row>79</xdr:row>
      <xdr:rowOff>92990</xdr:rowOff>
    </xdr:to>
    <xdr:sp macro="" textlink="">
      <xdr:nvSpPr>
        <xdr:cNvPr id="206" name="円/楕円 205"/>
        <xdr:cNvSpPr/>
      </xdr:nvSpPr>
      <xdr:spPr>
        <a:xfrm>
          <a:off x="1079500" y="135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84117</xdr:rowOff>
    </xdr:from>
    <xdr:ext cx="378565" cy="259045"/>
    <xdr:sp macro="" textlink="">
      <xdr:nvSpPr>
        <xdr:cNvPr id="207" name="テキスト ボックス 206"/>
        <xdr:cNvSpPr txBox="1"/>
      </xdr:nvSpPr>
      <xdr:spPr>
        <a:xfrm>
          <a:off x="941017" y="13628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163537</xdr:rowOff>
    </xdr:from>
    <xdr:to>
      <xdr:col>6</xdr:col>
      <xdr:colOff>511175</xdr:colOff>
      <xdr:row>97</xdr:row>
      <xdr:rowOff>2287</xdr:rowOff>
    </xdr:to>
    <xdr:cxnSp macro="">
      <xdr:nvCxnSpPr>
        <xdr:cNvPr id="237" name="直線コネクタ 236"/>
        <xdr:cNvCxnSpPr/>
      </xdr:nvCxnSpPr>
      <xdr:spPr>
        <a:xfrm flipV="1">
          <a:off x="3797300" y="16622737"/>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2287</xdr:rowOff>
    </xdr:from>
    <xdr:to>
      <xdr:col>5</xdr:col>
      <xdr:colOff>358775</xdr:colOff>
      <xdr:row>97</xdr:row>
      <xdr:rowOff>131978</xdr:rowOff>
    </xdr:to>
    <xdr:cxnSp macro="">
      <xdr:nvCxnSpPr>
        <xdr:cNvPr id="240" name="直線コネクタ 239"/>
        <xdr:cNvCxnSpPr/>
      </xdr:nvCxnSpPr>
      <xdr:spPr>
        <a:xfrm flipV="1">
          <a:off x="2908300" y="16632937"/>
          <a:ext cx="889000" cy="12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131978</xdr:rowOff>
    </xdr:from>
    <xdr:to>
      <xdr:col>4</xdr:col>
      <xdr:colOff>155575</xdr:colOff>
      <xdr:row>97</xdr:row>
      <xdr:rowOff>154812</xdr:rowOff>
    </xdr:to>
    <xdr:cxnSp macro="">
      <xdr:nvCxnSpPr>
        <xdr:cNvPr id="243" name="直線コネクタ 242"/>
        <xdr:cNvCxnSpPr/>
      </xdr:nvCxnSpPr>
      <xdr:spPr>
        <a:xfrm flipV="1">
          <a:off x="2019300" y="16762628"/>
          <a:ext cx="889000" cy="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154812</xdr:rowOff>
    </xdr:from>
    <xdr:to>
      <xdr:col>2</xdr:col>
      <xdr:colOff>638175</xdr:colOff>
      <xdr:row>98</xdr:row>
      <xdr:rowOff>3505</xdr:rowOff>
    </xdr:to>
    <xdr:cxnSp macro="">
      <xdr:nvCxnSpPr>
        <xdr:cNvPr id="246" name="直線コネクタ 245"/>
        <xdr:cNvCxnSpPr/>
      </xdr:nvCxnSpPr>
      <xdr:spPr>
        <a:xfrm flipV="1">
          <a:off x="1130300" y="16785462"/>
          <a:ext cx="889000" cy="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112737</xdr:rowOff>
    </xdr:from>
    <xdr:to>
      <xdr:col>6</xdr:col>
      <xdr:colOff>561975</xdr:colOff>
      <xdr:row>97</xdr:row>
      <xdr:rowOff>42887</xdr:rowOff>
    </xdr:to>
    <xdr:sp macro="" textlink="">
      <xdr:nvSpPr>
        <xdr:cNvPr id="256" name="円/楕円 255"/>
        <xdr:cNvSpPr/>
      </xdr:nvSpPr>
      <xdr:spPr>
        <a:xfrm>
          <a:off x="4584700" y="165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91164</xdr:rowOff>
    </xdr:from>
    <xdr:ext cx="534377" cy="259045"/>
    <xdr:sp macro="" textlink="">
      <xdr:nvSpPr>
        <xdr:cNvPr id="257" name="扶助費該当値テキスト"/>
        <xdr:cNvSpPr txBox="1"/>
      </xdr:nvSpPr>
      <xdr:spPr>
        <a:xfrm>
          <a:off x="4686300" y="1655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122937</xdr:rowOff>
    </xdr:from>
    <xdr:to>
      <xdr:col>5</xdr:col>
      <xdr:colOff>409575</xdr:colOff>
      <xdr:row>97</xdr:row>
      <xdr:rowOff>53087</xdr:rowOff>
    </xdr:to>
    <xdr:sp macro="" textlink="">
      <xdr:nvSpPr>
        <xdr:cNvPr id="258" name="円/楕円 257"/>
        <xdr:cNvSpPr/>
      </xdr:nvSpPr>
      <xdr:spPr>
        <a:xfrm>
          <a:off x="3746500" y="165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44214</xdr:rowOff>
    </xdr:from>
    <xdr:ext cx="534377" cy="259045"/>
    <xdr:sp macro="" textlink="">
      <xdr:nvSpPr>
        <xdr:cNvPr id="259" name="テキスト ボックス 258"/>
        <xdr:cNvSpPr txBox="1"/>
      </xdr:nvSpPr>
      <xdr:spPr>
        <a:xfrm>
          <a:off x="3530111" y="166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81178</xdr:rowOff>
    </xdr:from>
    <xdr:to>
      <xdr:col>4</xdr:col>
      <xdr:colOff>206375</xdr:colOff>
      <xdr:row>98</xdr:row>
      <xdr:rowOff>11328</xdr:rowOff>
    </xdr:to>
    <xdr:sp macro="" textlink="">
      <xdr:nvSpPr>
        <xdr:cNvPr id="260" name="円/楕円 259"/>
        <xdr:cNvSpPr/>
      </xdr:nvSpPr>
      <xdr:spPr>
        <a:xfrm>
          <a:off x="2857500" y="167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2455</xdr:rowOff>
    </xdr:from>
    <xdr:ext cx="534377" cy="259045"/>
    <xdr:sp macro="" textlink="">
      <xdr:nvSpPr>
        <xdr:cNvPr id="261" name="テキスト ボックス 260"/>
        <xdr:cNvSpPr txBox="1"/>
      </xdr:nvSpPr>
      <xdr:spPr>
        <a:xfrm>
          <a:off x="2641111" y="168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104012</xdr:rowOff>
    </xdr:from>
    <xdr:to>
      <xdr:col>3</xdr:col>
      <xdr:colOff>3175</xdr:colOff>
      <xdr:row>98</xdr:row>
      <xdr:rowOff>34162</xdr:rowOff>
    </xdr:to>
    <xdr:sp macro="" textlink="">
      <xdr:nvSpPr>
        <xdr:cNvPr id="262" name="円/楕円 261"/>
        <xdr:cNvSpPr/>
      </xdr:nvSpPr>
      <xdr:spPr>
        <a:xfrm>
          <a:off x="1968500" y="167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25289</xdr:rowOff>
    </xdr:from>
    <xdr:ext cx="534377" cy="259045"/>
    <xdr:sp macro="" textlink="">
      <xdr:nvSpPr>
        <xdr:cNvPr id="263" name="テキスト ボックス 262"/>
        <xdr:cNvSpPr txBox="1"/>
      </xdr:nvSpPr>
      <xdr:spPr>
        <a:xfrm>
          <a:off x="1752111" y="168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124155</xdr:rowOff>
    </xdr:from>
    <xdr:to>
      <xdr:col>1</xdr:col>
      <xdr:colOff>485775</xdr:colOff>
      <xdr:row>98</xdr:row>
      <xdr:rowOff>54305</xdr:rowOff>
    </xdr:to>
    <xdr:sp macro="" textlink="">
      <xdr:nvSpPr>
        <xdr:cNvPr id="264" name="円/楕円 263"/>
        <xdr:cNvSpPr/>
      </xdr:nvSpPr>
      <xdr:spPr>
        <a:xfrm>
          <a:off x="1079500" y="167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45432</xdr:rowOff>
    </xdr:from>
    <xdr:ext cx="534377" cy="259045"/>
    <xdr:sp macro="" textlink="">
      <xdr:nvSpPr>
        <xdr:cNvPr id="265" name="テキスト ボックス 264"/>
        <xdr:cNvSpPr txBox="1"/>
      </xdr:nvSpPr>
      <xdr:spPr>
        <a:xfrm>
          <a:off x="863111" y="1684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53893</xdr:rowOff>
    </xdr:from>
    <xdr:to>
      <xdr:col>15</xdr:col>
      <xdr:colOff>180975</xdr:colOff>
      <xdr:row>38</xdr:row>
      <xdr:rowOff>64757</xdr:rowOff>
    </xdr:to>
    <xdr:cxnSp macro="">
      <xdr:nvCxnSpPr>
        <xdr:cNvPr id="294" name="直線コネクタ 293"/>
        <xdr:cNvCxnSpPr/>
      </xdr:nvCxnSpPr>
      <xdr:spPr>
        <a:xfrm flipV="1">
          <a:off x="9639300" y="6568993"/>
          <a:ext cx="8382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64757</xdr:rowOff>
    </xdr:from>
    <xdr:to>
      <xdr:col>14</xdr:col>
      <xdr:colOff>28575</xdr:colOff>
      <xdr:row>38</xdr:row>
      <xdr:rowOff>79279</xdr:rowOff>
    </xdr:to>
    <xdr:cxnSp macro="">
      <xdr:nvCxnSpPr>
        <xdr:cNvPr id="297" name="直線コネクタ 296"/>
        <xdr:cNvCxnSpPr/>
      </xdr:nvCxnSpPr>
      <xdr:spPr>
        <a:xfrm flipV="1">
          <a:off x="8750300" y="6579857"/>
          <a:ext cx="889000" cy="1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64340</xdr:rowOff>
    </xdr:from>
    <xdr:to>
      <xdr:col>12</xdr:col>
      <xdr:colOff>511175</xdr:colOff>
      <xdr:row>38</xdr:row>
      <xdr:rowOff>79279</xdr:rowOff>
    </xdr:to>
    <xdr:cxnSp macro="">
      <xdr:nvCxnSpPr>
        <xdr:cNvPr id="300" name="直線コネクタ 299"/>
        <xdr:cNvCxnSpPr/>
      </xdr:nvCxnSpPr>
      <xdr:spPr>
        <a:xfrm>
          <a:off x="7861300" y="6579440"/>
          <a:ext cx="889000" cy="1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64340</xdr:rowOff>
    </xdr:from>
    <xdr:to>
      <xdr:col>11</xdr:col>
      <xdr:colOff>307975</xdr:colOff>
      <xdr:row>38</xdr:row>
      <xdr:rowOff>81401</xdr:rowOff>
    </xdr:to>
    <xdr:cxnSp macro="">
      <xdr:nvCxnSpPr>
        <xdr:cNvPr id="303" name="直線コネクタ 302"/>
        <xdr:cNvCxnSpPr/>
      </xdr:nvCxnSpPr>
      <xdr:spPr>
        <a:xfrm flipV="1">
          <a:off x="6972300" y="6579440"/>
          <a:ext cx="8890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3093</xdr:rowOff>
    </xdr:from>
    <xdr:to>
      <xdr:col>15</xdr:col>
      <xdr:colOff>231775</xdr:colOff>
      <xdr:row>38</xdr:row>
      <xdr:rowOff>104693</xdr:rowOff>
    </xdr:to>
    <xdr:sp macro="" textlink="">
      <xdr:nvSpPr>
        <xdr:cNvPr id="313" name="円/楕円 312"/>
        <xdr:cNvSpPr/>
      </xdr:nvSpPr>
      <xdr:spPr>
        <a:xfrm>
          <a:off x="10426700" y="65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89470</xdr:rowOff>
    </xdr:from>
    <xdr:ext cx="534377" cy="259045"/>
    <xdr:sp macro="" textlink="">
      <xdr:nvSpPr>
        <xdr:cNvPr id="314" name="補助費等該当値テキスト"/>
        <xdr:cNvSpPr txBox="1"/>
      </xdr:nvSpPr>
      <xdr:spPr>
        <a:xfrm>
          <a:off x="10528300" y="64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13957</xdr:rowOff>
    </xdr:from>
    <xdr:to>
      <xdr:col>14</xdr:col>
      <xdr:colOff>79375</xdr:colOff>
      <xdr:row>38</xdr:row>
      <xdr:rowOff>115557</xdr:rowOff>
    </xdr:to>
    <xdr:sp macro="" textlink="">
      <xdr:nvSpPr>
        <xdr:cNvPr id="315" name="円/楕円 314"/>
        <xdr:cNvSpPr/>
      </xdr:nvSpPr>
      <xdr:spPr>
        <a:xfrm>
          <a:off x="9588500" y="65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106684</xdr:rowOff>
    </xdr:from>
    <xdr:ext cx="534377" cy="259045"/>
    <xdr:sp macro="" textlink="">
      <xdr:nvSpPr>
        <xdr:cNvPr id="316" name="テキスト ボックス 315"/>
        <xdr:cNvSpPr txBox="1"/>
      </xdr:nvSpPr>
      <xdr:spPr>
        <a:xfrm>
          <a:off x="9372111" y="66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28479</xdr:rowOff>
    </xdr:from>
    <xdr:to>
      <xdr:col>12</xdr:col>
      <xdr:colOff>561975</xdr:colOff>
      <xdr:row>38</xdr:row>
      <xdr:rowOff>130079</xdr:rowOff>
    </xdr:to>
    <xdr:sp macro="" textlink="">
      <xdr:nvSpPr>
        <xdr:cNvPr id="317" name="円/楕円 316"/>
        <xdr:cNvSpPr/>
      </xdr:nvSpPr>
      <xdr:spPr>
        <a:xfrm>
          <a:off x="8699500" y="65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121206</xdr:rowOff>
    </xdr:from>
    <xdr:ext cx="534377" cy="259045"/>
    <xdr:sp macro="" textlink="">
      <xdr:nvSpPr>
        <xdr:cNvPr id="318" name="テキスト ボックス 317"/>
        <xdr:cNvSpPr txBox="1"/>
      </xdr:nvSpPr>
      <xdr:spPr>
        <a:xfrm>
          <a:off x="8483111" y="66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13540</xdr:rowOff>
    </xdr:from>
    <xdr:to>
      <xdr:col>11</xdr:col>
      <xdr:colOff>358775</xdr:colOff>
      <xdr:row>38</xdr:row>
      <xdr:rowOff>115140</xdr:rowOff>
    </xdr:to>
    <xdr:sp macro="" textlink="">
      <xdr:nvSpPr>
        <xdr:cNvPr id="319" name="円/楕円 318"/>
        <xdr:cNvSpPr/>
      </xdr:nvSpPr>
      <xdr:spPr>
        <a:xfrm>
          <a:off x="7810500" y="65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106267</xdr:rowOff>
    </xdr:from>
    <xdr:ext cx="534377" cy="259045"/>
    <xdr:sp macro="" textlink="">
      <xdr:nvSpPr>
        <xdr:cNvPr id="320" name="テキスト ボックス 319"/>
        <xdr:cNvSpPr txBox="1"/>
      </xdr:nvSpPr>
      <xdr:spPr>
        <a:xfrm>
          <a:off x="7594111" y="66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30601</xdr:rowOff>
    </xdr:from>
    <xdr:to>
      <xdr:col>10</xdr:col>
      <xdr:colOff>155575</xdr:colOff>
      <xdr:row>38</xdr:row>
      <xdr:rowOff>132201</xdr:rowOff>
    </xdr:to>
    <xdr:sp macro="" textlink="">
      <xdr:nvSpPr>
        <xdr:cNvPr id="321" name="円/楕円 320"/>
        <xdr:cNvSpPr/>
      </xdr:nvSpPr>
      <xdr:spPr>
        <a:xfrm>
          <a:off x="6921500" y="65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123328</xdr:rowOff>
    </xdr:from>
    <xdr:ext cx="534377" cy="259045"/>
    <xdr:sp macro="" textlink="">
      <xdr:nvSpPr>
        <xdr:cNvPr id="322" name="テキスト ボックス 321"/>
        <xdr:cNvSpPr txBox="1"/>
      </xdr:nvSpPr>
      <xdr:spPr>
        <a:xfrm>
          <a:off x="6705111" y="66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74974</xdr:rowOff>
    </xdr:from>
    <xdr:to>
      <xdr:col>15</xdr:col>
      <xdr:colOff>180975</xdr:colOff>
      <xdr:row>58</xdr:row>
      <xdr:rowOff>153553</xdr:rowOff>
    </xdr:to>
    <xdr:cxnSp macro="">
      <xdr:nvCxnSpPr>
        <xdr:cNvPr id="351" name="直線コネクタ 350"/>
        <xdr:cNvCxnSpPr/>
      </xdr:nvCxnSpPr>
      <xdr:spPr>
        <a:xfrm flipV="1">
          <a:off x="9639300" y="10019074"/>
          <a:ext cx="838200" cy="7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153553</xdr:rowOff>
    </xdr:from>
    <xdr:to>
      <xdr:col>14</xdr:col>
      <xdr:colOff>28575</xdr:colOff>
      <xdr:row>58</xdr:row>
      <xdr:rowOff>170053</xdr:rowOff>
    </xdr:to>
    <xdr:cxnSp macro="">
      <xdr:nvCxnSpPr>
        <xdr:cNvPr id="354" name="直線コネクタ 353"/>
        <xdr:cNvCxnSpPr/>
      </xdr:nvCxnSpPr>
      <xdr:spPr>
        <a:xfrm flipV="1">
          <a:off x="8750300" y="10097653"/>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170053</xdr:rowOff>
    </xdr:from>
    <xdr:to>
      <xdr:col>12</xdr:col>
      <xdr:colOff>511175</xdr:colOff>
      <xdr:row>59</xdr:row>
      <xdr:rowOff>10516</xdr:rowOff>
    </xdr:to>
    <xdr:cxnSp macro="">
      <xdr:nvCxnSpPr>
        <xdr:cNvPr id="357" name="直線コネクタ 356"/>
        <xdr:cNvCxnSpPr/>
      </xdr:nvCxnSpPr>
      <xdr:spPr>
        <a:xfrm flipV="1">
          <a:off x="7861300" y="10114153"/>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160632</xdr:rowOff>
    </xdr:from>
    <xdr:to>
      <xdr:col>11</xdr:col>
      <xdr:colOff>307975</xdr:colOff>
      <xdr:row>59</xdr:row>
      <xdr:rowOff>10516</xdr:rowOff>
    </xdr:to>
    <xdr:cxnSp macro="">
      <xdr:nvCxnSpPr>
        <xdr:cNvPr id="360" name="直線コネクタ 359"/>
        <xdr:cNvCxnSpPr/>
      </xdr:nvCxnSpPr>
      <xdr:spPr>
        <a:xfrm>
          <a:off x="6972300" y="10104732"/>
          <a:ext cx="889000" cy="2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24174</xdr:rowOff>
    </xdr:from>
    <xdr:to>
      <xdr:col>15</xdr:col>
      <xdr:colOff>231775</xdr:colOff>
      <xdr:row>58</xdr:row>
      <xdr:rowOff>125774</xdr:rowOff>
    </xdr:to>
    <xdr:sp macro="" textlink="">
      <xdr:nvSpPr>
        <xdr:cNvPr id="370" name="円/楕円 369"/>
        <xdr:cNvSpPr/>
      </xdr:nvSpPr>
      <xdr:spPr>
        <a:xfrm>
          <a:off x="10426700" y="99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110551</xdr:rowOff>
    </xdr:from>
    <xdr:ext cx="599010" cy="259045"/>
    <xdr:sp macro="" textlink="">
      <xdr:nvSpPr>
        <xdr:cNvPr id="371" name="普通建設事業費該当値テキスト"/>
        <xdr:cNvSpPr txBox="1"/>
      </xdr:nvSpPr>
      <xdr:spPr>
        <a:xfrm>
          <a:off x="10528300" y="988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102753</xdr:rowOff>
    </xdr:from>
    <xdr:to>
      <xdr:col>14</xdr:col>
      <xdr:colOff>79375</xdr:colOff>
      <xdr:row>59</xdr:row>
      <xdr:rowOff>32903</xdr:rowOff>
    </xdr:to>
    <xdr:sp macro="" textlink="">
      <xdr:nvSpPr>
        <xdr:cNvPr id="372" name="円/楕円 371"/>
        <xdr:cNvSpPr/>
      </xdr:nvSpPr>
      <xdr:spPr>
        <a:xfrm>
          <a:off x="9588500" y="1004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24030</xdr:rowOff>
    </xdr:from>
    <xdr:ext cx="534377" cy="259045"/>
    <xdr:sp macro="" textlink="">
      <xdr:nvSpPr>
        <xdr:cNvPr id="373" name="テキスト ボックス 372"/>
        <xdr:cNvSpPr txBox="1"/>
      </xdr:nvSpPr>
      <xdr:spPr>
        <a:xfrm>
          <a:off x="9372111" y="101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119253</xdr:rowOff>
    </xdr:from>
    <xdr:to>
      <xdr:col>12</xdr:col>
      <xdr:colOff>561975</xdr:colOff>
      <xdr:row>59</xdr:row>
      <xdr:rowOff>49403</xdr:rowOff>
    </xdr:to>
    <xdr:sp macro="" textlink="">
      <xdr:nvSpPr>
        <xdr:cNvPr id="374" name="円/楕円 373"/>
        <xdr:cNvSpPr/>
      </xdr:nvSpPr>
      <xdr:spPr>
        <a:xfrm>
          <a:off x="8699500" y="100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40530</xdr:rowOff>
    </xdr:from>
    <xdr:ext cx="534377" cy="259045"/>
    <xdr:sp macro="" textlink="">
      <xdr:nvSpPr>
        <xdr:cNvPr id="375" name="テキスト ボックス 374"/>
        <xdr:cNvSpPr txBox="1"/>
      </xdr:nvSpPr>
      <xdr:spPr>
        <a:xfrm>
          <a:off x="8483111" y="1015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131166</xdr:rowOff>
    </xdr:from>
    <xdr:to>
      <xdr:col>11</xdr:col>
      <xdr:colOff>358775</xdr:colOff>
      <xdr:row>59</xdr:row>
      <xdr:rowOff>61316</xdr:rowOff>
    </xdr:to>
    <xdr:sp macro="" textlink="">
      <xdr:nvSpPr>
        <xdr:cNvPr id="376" name="円/楕円 375"/>
        <xdr:cNvSpPr/>
      </xdr:nvSpPr>
      <xdr:spPr>
        <a:xfrm>
          <a:off x="7810500" y="100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52443</xdr:rowOff>
    </xdr:from>
    <xdr:ext cx="534377" cy="259045"/>
    <xdr:sp macro="" textlink="">
      <xdr:nvSpPr>
        <xdr:cNvPr id="377" name="テキスト ボックス 376"/>
        <xdr:cNvSpPr txBox="1"/>
      </xdr:nvSpPr>
      <xdr:spPr>
        <a:xfrm>
          <a:off x="7594111" y="101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109832</xdr:rowOff>
    </xdr:from>
    <xdr:to>
      <xdr:col>10</xdr:col>
      <xdr:colOff>155575</xdr:colOff>
      <xdr:row>59</xdr:row>
      <xdr:rowOff>39982</xdr:rowOff>
    </xdr:to>
    <xdr:sp macro="" textlink="">
      <xdr:nvSpPr>
        <xdr:cNvPr id="378" name="円/楕円 377"/>
        <xdr:cNvSpPr/>
      </xdr:nvSpPr>
      <xdr:spPr>
        <a:xfrm>
          <a:off x="6921500" y="1005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31109</xdr:rowOff>
    </xdr:from>
    <xdr:ext cx="534377" cy="259045"/>
    <xdr:sp macro="" textlink="">
      <xdr:nvSpPr>
        <xdr:cNvPr id="379" name="テキスト ボックス 378"/>
        <xdr:cNvSpPr txBox="1"/>
      </xdr:nvSpPr>
      <xdr:spPr>
        <a:xfrm>
          <a:off x="6705111" y="101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43064</xdr:rowOff>
    </xdr:from>
    <xdr:to>
      <xdr:col>15</xdr:col>
      <xdr:colOff>180975</xdr:colOff>
      <xdr:row>79</xdr:row>
      <xdr:rowOff>44450</xdr:rowOff>
    </xdr:to>
    <xdr:cxnSp macro="">
      <xdr:nvCxnSpPr>
        <xdr:cNvPr id="408" name="直線コネクタ 407"/>
        <xdr:cNvCxnSpPr/>
      </xdr:nvCxnSpPr>
      <xdr:spPr>
        <a:xfrm flipV="1">
          <a:off x="9639300" y="13587614"/>
          <a:ext cx="8382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163714</xdr:rowOff>
    </xdr:from>
    <xdr:to>
      <xdr:col>15</xdr:col>
      <xdr:colOff>231775</xdr:colOff>
      <xdr:row>79</xdr:row>
      <xdr:rowOff>93864</xdr:rowOff>
    </xdr:to>
    <xdr:sp macro="" textlink="">
      <xdr:nvSpPr>
        <xdr:cNvPr id="418" name="円/楕円 417"/>
        <xdr:cNvSpPr/>
      </xdr:nvSpPr>
      <xdr:spPr>
        <a:xfrm>
          <a:off x="10426700" y="1353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78641</xdr:rowOff>
    </xdr:from>
    <xdr:ext cx="469744" cy="259045"/>
    <xdr:sp macro="" textlink="">
      <xdr:nvSpPr>
        <xdr:cNvPr id="419" name="普通建設事業費 （ うち新規整備　）該当値テキスト"/>
        <xdr:cNvSpPr txBox="1"/>
      </xdr:nvSpPr>
      <xdr:spPr>
        <a:xfrm>
          <a:off x="10528300" y="134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0" name="円/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1" name="テキスト ボックス 420"/>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167540</xdr:rowOff>
    </xdr:from>
    <xdr:to>
      <xdr:col>15</xdr:col>
      <xdr:colOff>180975</xdr:colOff>
      <xdr:row>98</xdr:row>
      <xdr:rowOff>69479</xdr:rowOff>
    </xdr:to>
    <xdr:cxnSp macro="">
      <xdr:nvCxnSpPr>
        <xdr:cNvPr id="448" name="直線コネクタ 447"/>
        <xdr:cNvCxnSpPr/>
      </xdr:nvCxnSpPr>
      <xdr:spPr>
        <a:xfrm flipV="1">
          <a:off x="9639300" y="16798190"/>
          <a:ext cx="838200" cy="7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116740</xdr:rowOff>
    </xdr:from>
    <xdr:to>
      <xdr:col>15</xdr:col>
      <xdr:colOff>231775</xdr:colOff>
      <xdr:row>98</xdr:row>
      <xdr:rowOff>46890</xdr:rowOff>
    </xdr:to>
    <xdr:sp macro="" textlink="">
      <xdr:nvSpPr>
        <xdr:cNvPr id="458" name="円/楕円 457"/>
        <xdr:cNvSpPr/>
      </xdr:nvSpPr>
      <xdr:spPr>
        <a:xfrm>
          <a:off x="10426700" y="167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139617</xdr:rowOff>
    </xdr:from>
    <xdr:ext cx="599010" cy="259045"/>
    <xdr:sp macro="" textlink="">
      <xdr:nvSpPr>
        <xdr:cNvPr id="459" name="普通建設事業費 （ うち更新整備　）該当値テキスト"/>
        <xdr:cNvSpPr txBox="1"/>
      </xdr:nvSpPr>
      <xdr:spPr>
        <a:xfrm>
          <a:off x="10528300" y="1659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18679</xdr:rowOff>
    </xdr:from>
    <xdr:to>
      <xdr:col>14</xdr:col>
      <xdr:colOff>79375</xdr:colOff>
      <xdr:row>98</xdr:row>
      <xdr:rowOff>120279</xdr:rowOff>
    </xdr:to>
    <xdr:sp macro="" textlink="">
      <xdr:nvSpPr>
        <xdr:cNvPr id="460" name="円/楕円 459"/>
        <xdr:cNvSpPr/>
      </xdr:nvSpPr>
      <xdr:spPr>
        <a:xfrm>
          <a:off x="9588500" y="168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111406</xdr:rowOff>
    </xdr:from>
    <xdr:ext cx="534377" cy="259045"/>
    <xdr:sp macro="" textlink="">
      <xdr:nvSpPr>
        <xdr:cNvPr id="461" name="テキスト ボックス 460"/>
        <xdr:cNvSpPr txBox="1"/>
      </xdr:nvSpPr>
      <xdr:spPr>
        <a:xfrm>
          <a:off x="9372111" y="1691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21891</xdr:rowOff>
    </xdr:from>
    <xdr:to>
      <xdr:col>23</xdr:col>
      <xdr:colOff>517525</xdr:colOff>
      <xdr:row>38</xdr:row>
      <xdr:rowOff>98346</xdr:rowOff>
    </xdr:to>
    <xdr:cxnSp macro="">
      <xdr:nvCxnSpPr>
        <xdr:cNvPr id="488" name="直線コネクタ 487"/>
        <xdr:cNvCxnSpPr/>
      </xdr:nvCxnSpPr>
      <xdr:spPr>
        <a:xfrm>
          <a:off x="15481300" y="6536991"/>
          <a:ext cx="838200" cy="7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21891</xdr:rowOff>
    </xdr:from>
    <xdr:to>
      <xdr:col>22</xdr:col>
      <xdr:colOff>365125</xdr:colOff>
      <xdr:row>38</xdr:row>
      <xdr:rowOff>27062</xdr:rowOff>
    </xdr:to>
    <xdr:cxnSp macro="">
      <xdr:nvCxnSpPr>
        <xdr:cNvPr id="491" name="直線コネクタ 490"/>
        <xdr:cNvCxnSpPr/>
      </xdr:nvCxnSpPr>
      <xdr:spPr>
        <a:xfrm flipV="1">
          <a:off x="14592300" y="653699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27062</xdr:rowOff>
    </xdr:from>
    <xdr:to>
      <xdr:col>21</xdr:col>
      <xdr:colOff>161925</xdr:colOff>
      <xdr:row>38</xdr:row>
      <xdr:rowOff>97873</xdr:rowOff>
    </xdr:to>
    <xdr:cxnSp macro="">
      <xdr:nvCxnSpPr>
        <xdr:cNvPr id="494" name="直線コネクタ 493"/>
        <xdr:cNvCxnSpPr/>
      </xdr:nvCxnSpPr>
      <xdr:spPr>
        <a:xfrm flipV="1">
          <a:off x="13703300" y="6542162"/>
          <a:ext cx="889000" cy="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94917</xdr:rowOff>
    </xdr:from>
    <xdr:to>
      <xdr:col>19</xdr:col>
      <xdr:colOff>644525</xdr:colOff>
      <xdr:row>38</xdr:row>
      <xdr:rowOff>97873</xdr:rowOff>
    </xdr:to>
    <xdr:cxnSp macro="">
      <xdr:nvCxnSpPr>
        <xdr:cNvPr id="497" name="直線コネクタ 496"/>
        <xdr:cNvCxnSpPr/>
      </xdr:nvCxnSpPr>
      <xdr:spPr>
        <a:xfrm>
          <a:off x="12814300" y="6610017"/>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47546</xdr:rowOff>
    </xdr:from>
    <xdr:to>
      <xdr:col>23</xdr:col>
      <xdr:colOff>568325</xdr:colOff>
      <xdr:row>38</xdr:row>
      <xdr:rowOff>149146</xdr:rowOff>
    </xdr:to>
    <xdr:sp macro="" textlink="">
      <xdr:nvSpPr>
        <xdr:cNvPr id="507" name="円/楕円 506"/>
        <xdr:cNvSpPr/>
      </xdr:nvSpPr>
      <xdr:spPr>
        <a:xfrm>
          <a:off x="16268700" y="656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6923</xdr:rowOff>
    </xdr:from>
    <xdr:ext cx="534377" cy="259045"/>
    <xdr:sp macro="" textlink="">
      <xdr:nvSpPr>
        <xdr:cNvPr id="508" name="災害復旧事業費該当値テキスト"/>
        <xdr:cNvSpPr txBox="1"/>
      </xdr:nvSpPr>
      <xdr:spPr>
        <a:xfrm>
          <a:off x="16370300" y="635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142541</xdr:rowOff>
    </xdr:from>
    <xdr:to>
      <xdr:col>22</xdr:col>
      <xdr:colOff>415925</xdr:colOff>
      <xdr:row>38</xdr:row>
      <xdr:rowOff>72691</xdr:rowOff>
    </xdr:to>
    <xdr:sp macro="" textlink="">
      <xdr:nvSpPr>
        <xdr:cNvPr id="509" name="円/楕円 508"/>
        <xdr:cNvSpPr/>
      </xdr:nvSpPr>
      <xdr:spPr>
        <a:xfrm>
          <a:off x="15430500" y="64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89218</xdr:rowOff>
    </xdr:from>
    <xdr:ext cx="534377" cy="259045"/>
    <xdr:sp macro="" textlink="">
      <xdr:nvSpPr>
        <xdr:cNvPr id="510" name="テキスト ボックス 509"/>
        <xdr:cNvSpPr txBox="1"/>
      </xdr:nvSpPr>
      <xdr:spPr>
        <a:xfrm>
          <a:off x="15214111" y="62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147712</xdr:rowOff>
    </xdr:from>
    <xdr:to>
      <xdr:col>21</xdr:col>
      <xdr:colOff>212725</xdr:colOff>
      <xdr:row>38</xdr:row>
      <xdr:rowOff>77862</xdr:rowOff>
    </xdr:to>
    <xdr:sp macro="" textlink="">
      <xdr:nvSpPr>
        <xdr:cNvPr id="511" name="円/楕円 510"/>
        <xdr:cNvSpPr/>
      </xdr:nvSpPr>
      <xdr:spPr>
        <a:xfrm>
          <a:off x="14541500" y="64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94389</xdr:rowOff>
    </xdr:from>
    <xdr:ext cx="534377" cy="259045"/>
    <xdr:sp macro="" textlink="">
      <xdr:nvSpPr>
        <xdr:cNvPr id="512" name="テキスト ボックス 511"/>
        <xdr:cNvSpPr txBox="1"/>
      </xdr:nvSpPr>
      <xdr:spPr>
        <a:xfrm>
          <a:off x="14325111" y="626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47073</xdr:rowOff>
    </xdr:from>
    <xdr:to>
      <xdr:col>20</xdr:col>
      <xdr:colOff>9525</xdr:colOff>
      <xdr:row>38</xdr:row>
      <xdr:rowOff>148673</xdr:rowOff>
    </xdr:to>
    <xdr:sp macro="" textlink="">
      <xdr:nvSpPr>
        <xdr:cNvPr id="513" name="円/楕円 512"/>
        <xdr:cNvSpPr/>
      </xdr:nvSpPr>
      <xdr:spPr>
        <a:xfrm>
          <a:off x="13652500" y="65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139800</xdr:rowOff>
    </xdr:from>
    <xdr:ext cx="534377" cy="259045"/>
    <xdr:sp macro="" textlink="">
      <xdr:nvSpPr>
        <xdr:cNvPr id="514" name="テキスト ボックス 513"/>
        <xdr:cNvSpPr txBox="1"/>
      </xdr:nvSpPr>
      <xdr:spPr>
        <a:xfrm>
          <a:off x="13436111" y="66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44117</xdr:rowOff>
    </xdr:from>
    <xdr:to>
      <xdr:col>18</xdr:col>
      <xdr:colOff>492125</xdr:colOff>
      <xdr:row>38</xdr:row>
      <xdr:rowOff>145717</xdr:rowOff>
    </xdr:to>
    <xdr:sp macro="" textlink="">
      <xdr:nvSpPr>
        <xdr:cNvPr id="515" name="円/楕円 514"/>
        <xdr:cNvSpPr/>
      </xdr:nvSpPr>
      <xdr:spPr>
        <a:xfrm>
          <a:off x="12763500" y="655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162244</xdr:rowOff>
    </xdr:from>
    <xdr:ext cx="534377" cy="259045"/>
    <xdr:sp macro="" textlink="">
      <xdr:nvSpPr>
        <xdr:cNvPr id="516" name="テキスト ボックス 515"/>
        <xdr:cNvSpPr txBox="1"/>
      </xdr:nvSpPr>
      <xdr:spPr>
        <a:xfrm>
          <a:off x="12547111" y="63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105986</xdr:rowOff>
    </xdr:from>
    <xdr:to>
      <xdr:col>23</xdr:col>
      <xdr:colOff>517525</xdr:colOff>
      <xdr:row>78</xdr:row>
      <xdr:rowOff>123892</xdr:rowOff>
    </xdr:to>
    <xdr:cxnSp macro="">
      <xdr:nvCxnSpPr>
        <xdr:cNvPr id="600" name="直線コネクタ 599"/>
        <xdr:cNvCxnSpPr/>
      </xdr:nvCxnSpPr>
      <xdr:spPr>
        <a:xfrm>
          <a:off x="15481300" y="13479086"/>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56756</xdr:rowOff>
    </xdr:from>
    <xdr:to>
      <xdr:col>22</xdr:col>
      <xdr:colOff>365125</xdr:colOff>
      <xdr:row>78</xdr:row>
      <xdr:rowOff>105986</xdr:rowOff>
    </xdr:to>
    <xdr:cxnSp macro="">
      <xdr:nvCxnSpPr>
        <xdr:cNvPr id="603" name="直線コネクタ 602"/>
        <xdr:cNvCxnSpPr/>
      </xdr:nvCxnSpPr>
      <xdr:spPr>
        <a:xfrm>
          <a:off x="14592300" y="13429856"/>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11094</xdr:rowOff>
    </xdr:from>
    <xdr:to>
      <xdr:col>21</xdr:col>
      <xdr:colOff>161925</xdr:colOff>
      <xdr:row>78</xdr:row>
      <xdr:rowOff>56756</xdr:rowOff>
    </xdr:to>
    <xdr:cxnSp macro="">
      <xdr:nvCxnSpPr>
        <xdr:cNvPr id="606" name="直線コネクタ 605"/>
        <xdr:cNvCxnSpPr/>
      </xdr:nvCxnSpPr>
      <xdr:spPr>
        <a:xfrm>
          <a:off x="13703300" y="13384194"/>
          <a:ext cx="8890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1127</xdr:rowOff>
    </xdr:from>
    <xdr:to>
      <xdr:col>19</xdr:col>
      <xdr:colOff>644525</xdr:colOff>
      <xdr:row>78</xdr:row>
      <xdr:rowOff>11094</xdr:rowOff>
    </xdr:to>
    <xdr:cxnSp macro="">
      <xdr:nvCxnSpPr>
        <xdr:cNvPr id="609" name="直線コネクタ 608"/>
        <xdr:cNvCxnSpPr/>
      </xdr:nvCxnSpPr>
      <xdr:spPr>
        <a:xfrm>
          <a:off x="12814300" y="13374227"/>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73092</xdr:rowOff>
    </xdr:from>
    <xdr:to>
      <xdr:col>23</xdr:col>
      <xdr:colOff>568325</xdr:colOff>
      <xdr:row>79</xdr:row>
      <xdr:rowOff>3242</xdr:rowOff>
    </xdr:to>
    <xdr:sp macro="" textlink="">
      <xdr:nvSpPr>
        <xdr:cNvPr id="619" name="円/楕円 618"/>
        <xdr:cNvSpPr/>
      </xdr:nvSpPr>
      <xdr:spPr>
        <a:xfrm>
          <a:off x="16268700" y="134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159469</xdr:rowOff>
    </xdr:from>
    <xdr:ext cx="534377" cy="259045"/>
    <xdr:sp macro="" textlink="">
      <xdr:nvSpPr>
        <xdr:cNvPr id="620" name="公債費該当値テキスト"/>
        <xdr:cNvSpPr txBox="1"/>
      </xdr:nvSpPr>
      <xdr:spPr>
        <a:xfrm>
          <a:off x="16370300" y="133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55186</xdr:rowOff>
    </xdr:from>
    <xdr:to>
      <xdr:col>22</xdr:col>
      <xdr:colOff>415925</xdr:colOff>
      <xdr:row>78</xdr:row>
      <xdr:rowOff>156786</xdr:rowOff>
    </xdr:to>
    <xdr:sp macro="" textlink="">
      <xdr:nvSpPr>
        <xdr:cNvPr id="621" name="円/楕円 620"/>
        <xdr:cNvSpPr/>
      </xdr:nvSpPr>
      <xdr:spPr>
        <a:xfrm>
          <a:off x="15430500" y="134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147913</xdr:rowOff>
    </xdr:from>
    <xdr:ext cx="534377" cy="259045"/>
    <xdr:sp macro="" textlink="">
      <xdr:nvSpPr>
        <xdr:cNvPr id="622" name="テキスト ボックス 621"/>
        <xdr:cNvSpPr txBox="1"/>
      </xdr:nvSpPr>
      <xdr:spPr>
        <a:xfrm>
          <a:off x="15214111" y="135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5956</xdr:rowOff>
    </xdr:from>
    <xdr:to>
      <xdr:col>21</xdr:col>
      <xdr:colOff>212725</xdr:colOff>
      <xdr:row>78</xdr:row>
      <xdr:rowOff>107556</xdr:rowOff>
    </xdr:to>
    <xdr:sp macro="" textlink="">
      <xdr:nvSpPr>
        <xdr:cNvPr id="623" name="円/楕円 622"/>
        <xdr:cNvSpPr/>
      </xdr:nvSpPr>
      <xdr:spPr>
        <a:xfrm>
          <a:off x="14541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98683</xdr:rowOff>
    </xdr:from>
    <xdr:ext cx="534377" cy="259045"/>
    <xdr:sp macro="" textlink="">
      <xdr:nvSpPr>
        <xdr:cNvPr id="624" name="テキスト ボックス 623"/>
        <xdr:cNvSpPr txBox="1"/>
      </xdr:nvSpPr>
      <xdr:spPr>
        <a:xfrm>
          <a:off x="14325111" y="134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131744</xdr:rowOff>
    </xdr:from>
    <xdr:to>
      <xdr:col>20</xdr:col>
      <xdr:colOff>9525</xdr:colOff>
      <xdr:row>78</xdr:row>
      <xdr:rowOff>61894</xdr:rowOff>
    </xdr:to>
    <xdr:sp macro="" textlink="">
      <xdr:nvSpPr>
        <xdr:cNvPr id="625" name="円/楕円 624"/>
        <xdr:cNvSpPr/>
      </xdr:nvSpPr>
      <xdr:spPr>
        <a:xfrm>
          <a:off x="13652500" y="133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53021</xdr:rowOff>
    </xdr:from>
    <xdr:ext cx="599010" cy="259045"/>
    <xdr:sp macro="" textlink="">
      <xdr:nvSpPr>
        <xdr:cNvPr id="626" name="テキスト ボックス 625"/>
        <xdr:cNvSpPr txBox="1"/>
      </xdr:nvSpPr>
      <xdr:spPr>
        <a:xfrm>
          <a:off x="13403794" y="1342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121777</xdr:rowOff>
    </xdr:from>
    <xdr:to>
      <xdr:col>18</xdr:col>
      <xdr:colOff>492125</xdr:colOff>
      <xdr:row>78</xdr:row>
      <xdr:rowOff>51927</xdr:rowOff>
    </xdr:to>
    <xdr:sp macro="" textlink="">
      <xdr:nvSpPr>
        <xdr:cNvPr id="627" name="円/楕円 626"/>
        <xdr:cNvSpPr/>
      </xdr:nvSpPr>
      <xdr:spPr>
        <a:xfrm>
          <a:off x="12763500" y="133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43054</xdr:rowOff>
    </xdr:from>
    <xdr:ext cx="599010" cy="259045"/>
    <xdr:sp macro="" textlink="">
      <xdr:nvSpPr>
        <xdr:cNvPr id="628" name="テキスト ボックス 627"/>
        <xdr:cNvSpPr txBox="1"/>
      </xdr:nvSpPr>
      <xdr:spPr>
        <a:xfrm>
          <a:off x="12514794" y="1341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170844</xdr:rowOff>
    </xdr:from>
    <xdr:to>
      <xdr:col>23</xdr:col>
      <xdr:colOff>517525</xdr:colOff>
      <xdr:row>99</xdr:row>
      <xdr:rowOff>11376</xdr:rowOff>
    </xdr:to>
    <xdr:cxnSp macro="">
      <xdr:nvCxnSpPr>
        <xdr:cNvPr id="657" name="直線コネクタ 656"/>
        <xdr:cNvCxnSpPr/>
      </xdr:nvCxnSpPr>
      <xdr:spPr>
        <a:xfrm flipV="1">
          <a:off x="15481300" y="16972944"/>
          <a:ext cx="8382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155635</xdr:rowOff>
    </xdr:from>
    <xdr:to>
      <xdr:col>22</xdr:col>
      <xdr:colOff>365125</xdr:colOff>
      <xdr:row>99</xdr:row>
      <xdr:rowOff>11376</xdr:rowOff>
    </xdr:to>
    <xdr:cxnSp macro="">
      <xdr:nvCxnSpPr>
        <xdr:cNvPr id="660" name="直線コネクタ 659"/>
        <xdr:cNvCxnSpPr/>
      </xdr:nvCxnSpPr>
      <xdr:spPr>
        <a:xfrm>
          <a:off x="14592300" y="16957735"/>
          <a:ext cx="889000" cy="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155635</xdr:rowOff>
    </xdr:from>
    <xdr:to>
      <xdr:col>21</xdr:col>
      <xdr:colOff>161925</xdr:colOff>
      <xdr:row>99</xdr:row>
      <xdr:rowOff>44227</xdr:rowOff>
    </xdr:to>
    <xdr:cxnSp macro="">
      <xdr:nvCxnSpPr>
        <xdr:cNvPr id="663" name="直線コネクタ 662"/>
        <xdr:cNvCxnSpPr/>
      </xdr:nvCxnSpPr>
      <xdr:spPr>
        <a:xfrm flipV="1">
          <a:off x="13703300" y="16957735"/>
          <a:ext cx="889000" cy="6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13525</xdr:rowOff>
    </xdr:from>
    <xdr:to>
      <xdr:col>19</xdr:col>
      <xdr:colOff>644525</xdr:colOff>
      <xdr:row>99</xdr:row>
      <xdr:rowOff>44227</xdr:rowOff>
    </xdr:to>
    <xdr:cxnSp macro="">
      <xdr:nvCxnSpPr>
        <xdr:cNvPr id="666" name="直線コネクタ 665"/>
        <xdr:cNvCxnSpPr/>
      </xdr:nvCxnSpPr>
      <xdr:spPr>
        <a:xfrm>
          <a:off x="12814300" y="16987075"/>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120044</xdr:rowOff>
    </xdr:from>
    <xdr:to>
      <xdr:col>23</xdr:col>
      <xdr:colOff>568325</xdr:colOff>
      <xdr:row>99</xdr:row>
      <xdr:rowOff>50194</xdr:rowOff>
    </xdr:to>
    <xdr:sp macro="" textlink="">
      <xdr:nvSpPr>
        <xdr:cNvPr id="676" name="円/楕円 675"/>
        <xdr:cNvSpPr/>
      </xdr:nvSpPr>
      <xdr:spPr>
        <a:xfrm>
          <a:off x="16268700" y="169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132026</xdr:rowOff>
    </xdr:from>
    <xdr:to>
      <xdr:col>22</xdr:col>
      <xdr:colOff>415925</xdr:colOff>
      <xdr:row>99</xdr:row>
      <xdr:rowOff>62176</xdr:rowOff>
    </xdr:to>
    <xdr:sp macro="" textlink="">
      <xdr:nvSpPr>
        <xdr:cNvPr id="678" name="円/楕円 677"/>
        <xdr:cNvSpPr/>
      </xdr:nvSpPr>
      <xdr:spPr>
        <a:xfrm>
          <a:off x="15430500" y="169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53303</xdr:rowOff>
    </xdr:from>
    <xdr:ext cx="534377" cy="259045"/>
    <xdr:sp macro="" textlink="">
      <xdr:nvSpPr>
        <xdr:cNvPr id="679" name="テキスト ボックス 678"/>
        <xdr:cNvSpPr txBox="1"/>
      </xdr:nvSpPr>
      <xdr:spPr>
        <a:xfrm>
          <a:off x="15214111" y="170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104835</xdr:rowOff>
    </xdr:from>
    <xdr:to>
      <xdr:col>21</xdr:col>
      <xdr:colOff>212725</xdr:colOff>
      <xdr:row>99</xdr:row>
      <xdr:rowOff>34985</xdr:rowOff>
    </xdr:to>
    <xdr:sp macro="" textlink="">
      <xdr:nvSpPr>
        <xdr:cNvPr id="680" name="円/楕円 679"/>
        <xdr:cNvSpPr/>
      </xdr:nvSpPr>
      <xdr:spPr>
        <a:xfrm>
          <a:off x="14541500" y="169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26112</xdr:rowOff>
    </xdr:from>
    <xdr:ext cx="534377" cy="259045"/>
    <xdr:sp macro="" textlink="">
      <xdr:nvSpPr>
        <xdr:cNvPr id="681" name="テキスト ボックス 680"/>
        <xdr:cNvSpPr txBox="1"/>
      </xdr:nvSpPr>
      <xdr:spPr>
        <a:xfrm>
          <a:off x="14325111" y="169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164877</xdr:rowOff>
    </xdr:from>
    <xdr:to>
      <xdr:col>20</xdr:col>
      <xdr:colOff>9525</xdr:colOff>
      <xdr:row>99</xdr:row>
      <xdr:rowOff>95027</xdr:rowOff>
    </xdr:to>
    <xdr:sp macro="" textlink="">
      <xdr:nvSpPr>
        <xdr:cNvPr id="682" name="円/楕円 681"/>
        <xdr:cNvSpPr/>
      </xdr:nvSpPr>
      <xdr:spPr>
        <a:xfrm>
          <a:off x="13652500" y="169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86154</xdr:rowOff>
    </xdr:from>
    <xdr:ext cx="378565" cy="259045"/>
    <xdr:sp macro="" textlink="">
      <xdr:nvSpPr>
        <xdr:cNvPr id="683" name="テキスト ボックス 682"/>
        <xdr:cNvSpPr txBox="1"/>
      </xdr:nvSpPr>
      <xdr:spPr>
        <a:xfrm>
          <a:off x="13514017" y="1705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134175</xdr:rowOff>
    </xdr:from>
    <xdr:to>
      <xdr:col>18</xdr:col>
      <xdr:colOff>492125</xdr:colOff>
      <xdr:row>99</xdr:row>
      <xdr:rowOff>64325</xdr:rowOff>
    </xdr:to>
    <xdr:sp macro="" textlink="">
      <xdr:nvSpPr>
        <xdr:cNvPr id="684" name="円/楕円 683"/>
        <xdr:cNvSpPr/>
      </xdr:nvSpPr>
      <xdr:spPr>
        <a:xfrm>
          <a:off x="12763500" y="169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55452</xdr:rowOff>
    </xdr:from>
    <xdr:ext cx="534377" cy="259045"/>
    <xdr:sp macro="" textlink="">
      <xdr:nvSpPr>
        <xdr:cNvPr id="685" name="テキスト ボックス 684"/>
        <xdr:cNvSpPr txBox="1"/>
      </xdr:nvSpPr>
      <xdr:spPr>
        <a:xfrm>
          <a:off x="12547111" y="1702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36678</xdr:rowOff>
    </xdr:from>
    <xdr:to>
      <xdr:col>32</xdr:col>
      <xdr:colOff>187325</xdr:colOff>
      <xdr:row>59</xdr:row>
      <xdr:rowOff>40853</xdr:rowOff>
    </xdr:to>
    <xdr:cxnSp macro="">
      <xdr:nvCxnSpPr>
        <xdr:cNvPr id="771" name="直線コネクタ 770"/>
        <xdr:cNvCxnSpPr/>
      </xdr:nvCxnSpPr>
      <xdr:spPr>
        <a:xfrm>
          <a:off x="21323300" y="10152228"/>
          <a:ext cx="8382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36678</xdr:rowOff>
    </xdr:from>
    <xdr:to>
      <xdr:col>31</xdr:col>
      <xdr:colOff>34925</xdr:colOff>
      <xdr:row>59</xdr:row>
      <xdr:rowOff>40632</xdr:rowOff>
    </xdr:to>
    <xdr:cxnSp macro="">
      <xdr:nvCxnSpPr>
        <xdr:cNvPr id="774" name="直線コネクタ 773"/>
        <xdr:cNvCxnSpPr/>
      </xdr:nvCxnSpPr>
      <xdr:spPr>
        <a:xfrm flipV="1">
          <a:off x="20434300" y="10152228"/>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40632</xdr:rowOff>
    </xdr:from>
    <xdr:to>
      <xdr:col>29</xdr:col>
      <xdr:colOff>517525</xdr:colOff>
      <xdr:row>59</xdr:row>
      <xdr:rowOff>44450</xdr:rowOff>
    </xdr:to>
    <xdr:cxnSp macro="">
      <xdr:nvCxnSpPr>
        <xdr:cNvPr id="777" name="直線コネクタ 776"/>
        <xdr:cNvCxnSpPr/>
      </xdr:nvCxnSpPr>
      <xdr:spPr>
        <a:xfrm flipV="1">
          <a:off x="19545300" y="10156182"/>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161503</xdr:rowOff>
    </xdr:from>
    <xdr:to>
      <xdr:col>32</xdr:col>
      <xdr:colOff>238125</xdr:colOff>
      <xdr:row>59</xdr:row>
      <xdr:rowOff>91653</xdr:rowOff>
    </xdr:to>
    <xdr:sp macro="" textlink="">
      <xdr:nvSpPr>
        <xdr:cNvPr id="790" name="円/楕円 789"/>
        <xdr:cNvSpPr/>
      </xdr:nvSpPr>
      <xdr:spPr>
        <a:xfrm>
          <a:off x="22110700" y="101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76430</xdr:rowOff>
    </xdr:from>
    <xdr:ext cx="378565" cy="259045"/>
    <xdr:sp macro="" textlink="">
      <xdr:nvSpPr>
        <xdr:cNvPr id="791" name="貸付金該当値テキスト"/>
        <xdr:cNvSpPr txBox="1"/>
      </xdr:nvSpPr>
      <xdr:spPr>
        <a:xfrm>
          <a:off x="22212300" y="1002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157328</xdr:rowOff>
    </xdr:from>
    <xdr:to>
      <xdr:col>31</xdr:col>
      <xdr:colOff>85725</xdr:colOff>
      <xdr:row>59</xdr:row>
      <xdr:rowOff>87478</xdr:rowOff>
    </xdr:to>
    <xdr:sp macro="" textlink="">
      <xdr:nvSpPr>
        <xdr:cNvPr id="792" name="円/楕円 791"/>
        <xdr:cNvSpPr/>
      </xdr:nvSpPr>
      <xdr:spPr>
        <a:xfrm>
          <a:off x="21272500" y="101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78605</xdr:rowOff>
    </xdr:from>
    <xdr:ext cx="469744" cy="259045"/>
    <xdr:sp macro="" textlink="">
      <xdr:nvSpPr>
        <xdr:cNvPr id="793" name="テキスト ボックス 792"/>
        <xdr:cNvSpPr txBox="1"/>
      </xdr:nvSpPr>
      <xdr:spPr>
        <a:xfrm>
          <a:off x="21088427" y="1019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161282</xdr:rowOff>
    </xdr:from>
    <xdr:to>
      <xdr:col>29</xdr:col>
      <xdr:colOff>568325</xdr:colOff>
      <xdr:row>59</xdr:row>
      <xdr:rowOff>91432</xdr:rowOff>
    </xdr:to>
    <xdr:sp macro="" textlink="">
      <xdr:nvSpPr>
        <xdr:cNvPr id="794" name="円/楕円 793"/>
        <xdr:cNvSpPr/>
      </xdr:nvSpPr>
      <xdr:spPr>
        <a:xfrm>
          <a:off x="20383500" y="101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82559</xdr:rowOff>
    </xdr:from>
    <xdr:ext cx="378565" cy="259045"/>
    <xdr:sp macro="" textlink="">
      <xdr:nvSpPr>
        <xdr:cNvPr id="795" name="テキスト ボックス 794"/>
        <xdr:cNvSpPr txBox="1"/>
      </xdr:nvSpPr>
      <xdr:spPr>
        <a:xfrm>
          <a:off x="20245017" y="1019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150893</xdr:rowOff>
    </xdr:from>
    <xdr:to>
      <xdr:col>32</xdr:col>
      <xdr:colOff>187325</xdr:colOff>
      <xdr:row>77</xdr:row>
      <xdr:rowOff>32178</xdr:rowOff>
    </xdr:to>
    <xdr:cxnSp macro="">
      <xdr:nvCxnSpPr>
        <xdr:cNvPr id="828" name="直線コネクタ 827"/>
        <xdr:cNvCxnSpPr/>
      </xdr:nvCxnSpPr>
      <xdr:spPr>
        <a:xfrm flipV="1">
          <a:off x="21323300" y="13181093"/>
          <a:ext cx="838200" cy="5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32178</xdr:rowOff>
    </xdr:from>
    <xdr:to>
      <xdr:col>31</xdr:col>
      <xdr:colOff>34925</xdr:colOff>
      <xdr:row>77</xdr:row>
      <xdr:rowOff>45752</xdr:rowOff>
    </xdr:to>
    <xdr:cxnSp macro="">
      <xdr:nvCxnSpPr>
        <xdr:cNvPr id="831" name="直線コネクタ 830"/>
        <xdr:cNvCxnSpPr/>
      </xdr:nvCxnSpPr>
      <xdr:spPr>
        <a:xfrm flipV="1">
          <a:off x="20434300" y="13233828"/>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27363</xdr:rowOff>
    </xdr:from>
    <xdr:to>
      <xdr:col>29</xdr:col>
      <xdr:colOff>517525</xdr:colOff>
      <xdr:row>77</xdr:row>
      <xdr:rowOff>45752</xdr:rowOff>
    </xdr:to>
    <xdr:cxnSp macro="">
      <xdr:nvCxnSpPr>
        <xdr:cNvPr id="834" name="直線コネクタ 833"/>
        <xdr:cNvCxnSpPr/>
      </xdr:nvCxnSpPr>
      <xdr:spPr>
        <a:xfrm>
          <a:off x="19545300" y="13229013"/>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27363</xdr:rowOff>
    </xdr:from>
    <xdr:to>
      <xdr:col>28</xdr:col>
      <xdr:colOff>314325</xdr:colOff>
      <xdr:row>77</xdr:row>
      <xdr:rowOff>67455</xdr:rowOff>
    </xdr:to>
    <xdr:cxnSp macro="">
      <xdr:nvCxnSpPr>
        <xdr:cNvPr id="837" name="直線コネクタ 836"/>
        <xdr:cNvCxnSpPr/>
      </xdr:nvCxnSpPr>
      <xdr:spPr>
        <a:xfrm flipV="1">
          <a:off x="18656300" y="13229013"/>
          <a:ext cx="889000" cy="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100093</xdr:rowOff>
    </xdr:from>
    <xdr:to>
      <xdr:col>32</xdr:col>
      <xdr:colOff>238125</xdr:colOff>
      <xdr:row>77</xdr:row>
      <xdr:rowOff>30243</xdr:rowOff>
    </xdr:to>
    <xdr:sp macro="" textlink="">
      <xdr:nvSpPr>
        <xdr:cNvPr id="847" name="円/楕円 846"/>
        <xdr:cNvSpPr/>
      </xdr:nvSpPr>
      <xdr:spPr>
        <a:xfrm>
          <a:off x="22110700" y="131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78520</xdr:rowOff>
    </xdr:from>
    <xdr:ext cx="599010" cy="259045"/>
    <xdr:sp macro="" textlink="">
      <xdr:nvSpPr>
        <xdr:cNvPr id="848" name="繰出金該当値テキスト"/>
        <xdr:cNvSpPr txBox="1"/>
      </xdr:nvSpPr>
      <xdr:spPr>
        <a:xfrm>
          <a:off x="22212300" y="131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152828</xdr:rowOff>
    </xdr:from>
    <xdr:to>
      <xdr:col>31</xdr:col>
      <xdr:colOff>85725</xdr:colOff>
      <xdr:row>77</xdr:row>
      <xdr:rowOff>82978</xdr:rowOff>
    </xdr:to>
    <xdr:sp macro="" textlink="">
      <xdr:nvSpPr>
        <xdr:cNvPr id="849" name="円/楕円 848"/>
        <xdr:cNvSpPr/>
      </xdr:nvSpPr>
      <xdr:spPr>
        <a:xfrm>
          <a:off x="21272500" y="131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74105</xdr:rowOff>
    </xdr:from>
    <xdr:ext cx="534377" cy="259045"/>
    <xdr:sp macro="" textlink="">
      <xdr:nvSpPr>
        <xdr:cNvPr id="850" name="テキスト ボックス 849"/>
        <xdr:cNvSpPr txBox="1"/>
      </xdr:nvSpPr>
      <xdr:spPr>
        <a:xfrm>
          <a:off x="21056111" y="132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166402</xdr:rowOff>
    </xdr:from>
    <xdr:to>
      <xdr:col>29</xdr:col>
      <xdr:colOff>568325</xdr:colOff>
      <xdr:row>77</xdr:row>
      <xdr:rowOff>96552</xdr:rowOff>
    </xdr:to>
    <xdr:sp macro="" textlink="">
      <xdr:nvSpPr>
        <xdr:cNvPr id="851" name="円/楕円 850"/>
        <xdr:cNvSpPr/>
      </xdr:nvSpPr>
      <xdr:spPr>
        <a:xfrm>
          <a:off x="20383500" y="131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87679</xdr:rowOff>
    </xdr:from>
    <xdr:ext cx="534377" cy="259045"/>
    <xdr:sp macro="" textlink="">
      <xdr:nvSpPr>
        <xdr:cNvPr id="852" name="テキスト ボックス 851"/>
        <xdr:cNvSpPr txBox="1"/>
      </xdr:nvSpPr>
      <xdr:spPr>
        <a:xfrm>
          <a:off x="20167111" y="132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148013</xdr:rowOff>
    </xdr:from>
    <xdr:to>
      <xdr:col>28</xdr:col>
      <xdr:colOff>365125</xdr:colOff>
      <xdr:row>77</xdr:row>
      <xdr:rowOff>78163</xdr:rowOff>
    </xdr:to>
    <xdr:sp macro="" textlink="">
      <xdr:nvSpPr>
        <xdr:cNvPr id="853" name="円/楕円 852"/>
        <xdr:cNvSpPr/>
      </xdr:nvSpPr>
      <xdr:spPr>
        <a:xfrm>
          <a:off x="19494500" y="131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69290</xdr:rowOff>
    </xdr:from>
    <xdr:ext cx="534377" cy="259045"/>
    <xdr:sp macro="" textlink="">
      <xdr:nvSpPr>
        <xdr:cNvPr id="854" name="テキスト ボックス 853"/>
        <xdr:cNvSpPr txBox="1"/>
      </xdr:nvSpPr>
      <xdr:spPr>
        <a:xfrm>
          <a:off x="19278111" y="132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16655</xdr:rowOff>
    </xdr:from>
    <xdr:to>
      <xdr:col>27</xdr:col>
      <xdr:colOff>161925</xdr:colOff>
      <xdr:row>77</xdr:row>
      <xdr:rowOff>118255</xdr:rowOff>
    </xdr:to>
    <xdr:sp macro="" textlink="">
      <xdr:nvSpPr>
        <xdr:cNvPr id="855" name="円/楕円 854"/>
        <xdr:cNvSpPr/>
      </xdr:nvSpPr>
      <xdr:spPr>
        <a:xfrm>
          <a:off x="18605500" y="132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109382</xdr:rowOff>
    </xdr:from>
    <xdr:ext cx="534377" cy="259045"/>
    <xdr:sp macro="" textlink="">
      <xdr:nvSpPr>
        <xdr:cNvPr id="856" name="テキスト ボックス 855"/>
        <xdr:cNvSpPr txBox="1"/>
      </xdr:nvSpPr>
      <xdr:spPr>
        <a:xfrm>
          <a:off x="18389111" y="133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住民一人あたり１８５千円となっており、類似団体と比較して一人当たりコストは下回っているが、新庁舎建設事業が進んでおり、来年度には更に上昇が見込まれる。このため、老朽化した施設については、公共施設等総合管理計画に基づき、</a:t>
          </a:r>
          <a:r>
            <a:rPr lang="ja-JP" altLang="ja-JP" sz="1300" baseline="0">
              <a:solidFill>
                <a:schemeClr val="dk1"/>
              </a:solidFill>
              <a:effectLst/>
              <a:latin typeface="+mn-lt"/>
              <a:ea typeface="+mn-ea"/>
              <a:cs typeface="+mn-cs"/>
            </a:rPr>
            <a:t>普通建設事業を計画的に実施していく</a:t>
          </a:r>
          <a:r>
            <a:rPr lang="ja-JP" altLang="en-US" sz="1300" baseline="0">
              <a:solidFill>
                <a:schemeClr val="dk1"/>
              </a:solidFill>
              <a:effectLst/>
              <a:latin typeface="+mn-lt"/>
              <a:ea typeface="+mn-ea"/>
              <a:cs typeface="+mn-cs"/>
            </a:rPr>
            <a:t>ことで、事業費の減少を目指す。</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3,812
3,794
66.52
3,449,715
3,269,684
131,898
2,074,160
1,987,920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51444</xdr:rowOff>
    </xdr:from>
    <xdr:to>
      <xdr:col>6</xdr:col>
      <xdr:colOff>511175</xdr:colOff>
      <xdr:row>38</xdr:row>
      <xdr:rowOff>66466</xdr:rowOff>
    </xdr:to>
    <xdr:cxnSp macro="">
      <xdr:nvCxnSpPr>
        <xdr:cNvPr id="62" name="直線コネクタ 61"/>
        <xdr:cNvCxnSpPr/>
      </xdr:nvCxnSpPr>
      <xdr:spPr>
        <a:xfrm flipV="1">
          <a:off x="3797300" y="6566544"/>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66466</xdr:rowOff>
    </xdr:from>
    <xdr:to>
      <xdr:col>5</xdr:col>
      <xdr:colOff>358775</xdr:colOff>
      <xdr:row>38</xdr:row>
      <xdr:rowOff>70532</xdr:rowOff>
    </xdr:to>
    <xdr:cxnSp macro="">
      <xdr:nvCxnSpPr>
        <xdr:cNvPr id="65" name="直線コネクタ 64"/>
        <xdr:cNvCxnSpPr/>
      </xdr:nvCxnSpPr>
      <xdr:spPr>
        <a:xfrm flipV="1">
          <a:off x="2908300" y="6581566"/>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70532</xdr:rowOff>
    </xdr:from>
    <xdr:to>
      <xdr:col>4</xdr:col>
      <xdr:colOff>155575</xdr:colOff>
      <xdr:row>38</xdr:row>
      <xdr:rowOff>73684</xdr:rowOff>
    </xdr:to>
    <xdr:cxnSp macro="">
      <xdr:nvCxnSpPr>
        <xdr:cNvPr id="68" name="直線コネクタ 67"/>
        <xdr:cNvCxnSpPr/>
      </xdr:nvCxnSpPr>
      <xdr:spPr>
        <a:xfrm flipV="1">
          <a:off x="2019300" y="6585632"/>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50448</xdr:rowOff>
    </xdr:from>
    <xdr:to>
      <xdr:col>2</xdr:col>
      <xdr:colOff>638175</xdr:colOff>
      <xdr:row>38</xdr:row>
      <xdr:rowOff>73684</xdr:rowOff>
    </xdr:to>
    <xdr:cxnSp macro="">
      <xdr:nvCxnSpPr>
        <xdr:cNvPr id="71" name="直線コネクタ 70"/>
        <xdr:cNvCxnSpPr/>
      </xdr:nvCxnSpPr>
      <xdr:spPr>
        <a:xfrm>
          <a:off x="1130300" y="6565548"/>
          <a:ext cx="8890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644</xdr:rowOff>
    </xdr:from>
    <xdr:to>
      <xdr:col>6</xdr:col>
      <xdr:colOff>561975</xdr:colOff>
      <xdr:row>38</xdr:row>
      <xdr:rowOff>102244</xdr:rowOff>
    </xdr:to>
    <xdr:sp macro="" textlink="">
      <xdr:nvSpPr>
        <xdr:cNvPr id="81" name="円/楕円 80"/>
        <xdr:cNvSpPr/>
      </xdr:nvSpPr>
      <xdr:spPr>
        <a:xfrm>
          <a:off x="4584700" y="65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87021</xdr:rowOff>
    </xdr:from>
    <xdr:ext cx="534377" cy="259045"/>
    <xdr:sp macro="" textlink="">
      <xdr:nvSpPr>
        <xdr:cNvPr id="82" name="議会費該当値テキスト"/>
        <xdr:cNvSpPr txBox="1"/>
      </xdr:nvSpPr>
      <xdr:spPr>
        <a:xfrm>
          <a:off x="4686300" y="64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15666</xdr:rowOff>
    </xdr:from>
    <xdr:to>
      <xdr:col>5</xdr:col>
      <xdr:colOff>409575</xdr:colOff>
      <xdr:row>38</xdr:row>
      <xdr:rowOff>117266</xdr:rowOff>
    </xdr:to>
    <xdr:sp macro="" textlink="">
      <xdr:nvSpPr>
        <xdr:cNvPr id="83" name="円/楕円 82"/>
        <xdr:cNvSpPr/>
      </xdr:nvSpPr>
      <xdr:spPr>
        <a:xfrm>
          <a:off x="3746500" y="65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108393</xdr:rowOff>
    </xdr:from>
    <xdr:ext cx="534377" cy="259045"/>
    <xdr:sp macro="" textlink="">
      <xdr:nvSpPr>
        <xdr:cNvPr id="84" name="テキスト ボックス 83"/>
        <xdr:cNvSpPr txBox="1"/>
      </xdr:nvSpPr>
      <xdr:spPr>
        <a:xfrm>
          <a:off x="3530111" y="66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19732</xdr:rowOff>
    </xdr:from>
    <xdr:to>
      <xdr:col>4</xdr:col>
      <xdr:colOff>206375</xdr:colOff>
      <xdr:row>38</xdr:row>
      <xdr:rowOff>121332</xdr:rowOff>
    </xdr:to>
    <xdr:sp macro="" textlink="">
      <xdr:nvSpPr>
        <xdr:cNvPr id="85" name="円/楕円 84"/>
        <xdr:cNvSpPr/>
      </xdr:nvSpPr>
      <xdr:spPr>
        <a:xfrm>
          <a:off x="2857500" y="6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112459</xdr:rowOff>
    </xdr:from>
    <xdr:ext cx="534377" cy="259045"/>
    <xdr:sp macro="" textlink="">
      <xdr:nvSpPr>
        <xdr:cNvPr id="86" name="テキスト ボックス 85"/>
        <xdr:cNvSpPr txBox="1"/>
      </xdr:nvSpPr>
      <xdr:spPr>
        <a:xfrm>
          <a:off x="2641111" y="662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22884</xdr:rowOff>
    </xdr:from>
    <xdr:to>
      <xdr:col>3</xdr:col>
      <xdr:colOff>3175</xdr:colOff>
      <xdr:row>38</xdr:row>
      <xdr:rowOff>124484</xdr:rowOff>
    </xdr:to>
    <xdr:sp macro="" textlink="">
      <xdr:nvSpPr>
        <xdr:cNvPr id="87" name="円/楕円 86"/>
        <xdr:cNvSpPr/>
      </xdr:nvSpPr>
      <xdr:spPr>
        <a:xfrm>
          <a:off x="1968500" y="65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115611</xdr:rowOff>
    </xdr:from>
    <xdr:ext cx="534377" cy="259045"/>
    <xdr:sp macro="" textlink="">
      <xdr:nvSpPr>
        <xdr:cNvPr id="88" name="テキスト ボックス 87"/>
        <xdr:cNvSpPr txBox="1"/>
      </xdr:nvSpPr>
      <xdr:spPr>
        <a:xfrm>
          <a:off x="1752111" y="663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171098</xdr:rowOff>
    </xdr:from>
    <xdr:to>
      <xdr:col>1</xdr:col>
      <xdr:colOff>485775</xdr:colOff>
      <xdr:row>38</xdr:row>
      <xdr:rowOff>101248</xdr:rowOff>
    </xdr:to>
    <xdr:sp macro="" textlink="">
      <xdr:nvSpPr>
        <xdr:cNvPr id="89" name="円/楕円 88"/>
        <xdr:cNvSpPr/>
      </xdr:nvSpPr>
      <xdr:spPr>
        <a:xfrm>
          <a:off x="1079500" y="651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92375</xdr:rowOff>
    </xdr:from>
    <xdr:ext cx="534377" cy="259045"/>
    <xdr:sp macro="" textlink="">
      <xdr:nvSpPr>
        <xdr:cNvPr id="90" name="テキスト ボックス 89"/>
        <xdr:cNvSpPr txBox="1"/>
      </xdr:nvSpPr>
      <xdr:spPr>
        <a:xfrm>
          <a:off x="863111" y="66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46832</xdr:rowOff>
    </xdr:from>
    <xdr:to>
      <xdr:col>6</xdr:col>
      <xdr:colOff>511175</xdr:colOff>
      <xdr:row>58</xdr:row>
      <xdr:rowOff>138612</xdr:rowOff>
    </xdr:to>
    <xdr:cxnSp macro="">
      <xdr:nvCxnSpPr>
        <xdr:cNvPr id="121" name="直線コネクタ 120"/>
        <xdr:cNvCxnSpPr/>
      </xdr:nvCxnSpPr>
      <xdr:spPr>
        <a:xfrm flipV="1">
          <a:off x="3797300" y="9990932"/>
          <a:ext cx="838200" cy="9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137077</xdr:rowOff>
    </xdr:from>
    <xdr:to>
      <xdr:col>5</xdr:col>
      <xdr:colOff>358775</xdr:colOff>
      <xdr:row>58</xdr:row>
      <xdr:rowOff>138612</xdr:rowOff>
    </xdr:to>
    <xdr:cxnSp macro="">
      <xdr:nvCxnSpPr>
        <xdr:cNvPr id="124" name="直線コネクタ 123"/>
        <xdr:cNvCxnSpPr/>
      </xdr:nvCxnSpPr>
      <xdr:spPr>
        <a:xfrm>
          <a:off x="2908300" y="1008117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137077</xdr:rowOff>
    </xdr:from>
    <xdr:to>
      <xdr:col>4</xdr:col>
      <xdr:colOff>155575</xdr:colOff>
      <xdr:row>59</xdr:row>
      <xdr:rowOff>101</xdr:rowOff>
    </xdr:to>
    <xdr:cxnSp macro="">
      <xdr:nvCxnSpPr>
        <xdr:cNvPr id="127" name="直線コネクタ 126"/>
        <xdr:cNvCxnSpPr/>
      </xdr:nvCxnSpPr>
      <xdr:spPr>
        <a:xfrm flipV="1">
          <a:off x="2019300" y="10081177"/>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138616</xdr:rowOff>
    </xdr:from>
    <xdr:to>
      <xdr:col>2</xdr:col>
      <xdr:colOff>638175</xdr:colOff>
      <xdr:row>59</xdr:row>
      <xdr:rowOff>101</xdr:rowOff>
    </xdr:to>
    <xdr:cxnSp macro="">
      <xdr:nvCxnSpPr>
        <xdr:cNvPr id="130" name="直線コネクタ 129"/>
        <xdr:cNvCxnSpPr/>
      </xdr:nvCxnSpPr>
      <xdr:spPr>
        <a:xfrm>
          <a:off x="1130300" y="10082716"/>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167482</xdr:rowOff>
    </xdr:from>
    <xdr:to>
      <xdr:col>6</xdr:col>
      <xdr:colOff>561975</xdr:colOff>
      <xdr:row>58</xdr:row>
      <xdr:rowOff>97632</xdr:rowOff>
    </xdr:to>
    <xdr:sp macro="" textlink="">
      <xdr:nvSpPr>
        <xdr:cNvPr id="140" name="円/楕円 139"/>
        <xdr:cNvSpPr/>
      </xdr:nvSpPr>
      <xdr:spPr>
        <a:xfrm>
          <a:off x="4584700" y="99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82409</xdr:rowOff>
    </xdr:from>
    <xdr:ext cx="599010" cy="259045"/>
    <xdr:sp macro="" textlink="">
      <xdr:nvSpPr>
        <xdr:cNvPr id="141" name="総務費該当値テキスト"/>
        <xdr:cNvSpPr txBox="1"/>
      </xdr:nvSpPr>
      <xdr:spPr>
        <a:xfrm>
          <a:off x="4686300" y="985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205,312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87812</xdr:rowOff>
    </xdr:from>
    <xdr:to>
      <xdr:col>5</xdr:col>
      <xdr:colOff>409575</xdr:colOff>
      <xdr:row>59</xdr:row>
      <xdr:rowOff>17962</xdr:rowOff>
    </xdr:to>
    <xdr:sp macro="" textlink="">
      <xdr:nvSpPr>
        <xdr:cNvPr id="142" name="円/楕円 141"/>
        <xdr:cNvSpPr/>
      </xdr:nvSpPr>
      <xdr:spPr>
        <a:xfrm>
          <a:off x="3746500" y="100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9089</xdr:rowOff>
    </xdr:from>
    <xdr:ext cx="599010" cy="259045"/>
    <xdr:sp macro="" textlink="">
      <xdr:nvSpPr>
        <xdr:cNvPr id="143" name="テキスト ボックス 142"/>
        <xdr:cNvSpPr txBox="1"/>
      </xdr:nvSpPr>
      <xdr:spPr>
        <a:xfrm>
          <a:off x="3497794" y="1012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86277</xdr:rowOff>
    </xdr:from>
    <xdr:to>
      <xdr:col>4</xdr:col>
      <xdr:colOff>206375</xdr:colOff>
      <xdr:row>59</xdr:row>
      <xdr:rowOff>16427</xdr:rowOff>
    </xdr:to>
    <xdr:sp macro="" textlink="">
      <xdr:nvSpPr>
        <xdr:cNvPr id="144" name="円/楕円 143"/>
        <xdr:cNvSpPr/>
      </xdr:nvSpPr>
      <xdr:spPr>
        <a:xfrm>
          <a:off x="2857500" y="100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7554</xdr:rowOff>
    </xdr:from>
    <xdr:ext cx="599010" cy="259045"/>
    <xdr:sp macro="" textlink="">
      <xdr:nvSpPr>
        <xdr:cNvPr id="145" name="テキスト ボックス 144"/>
        <xdr:cNvSpPr txBox="1"/>
      </xdr:nvSpPr>
      <xdr:spPr>
        <a:xfrm>
          <a:off x="2608794" y="1012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122,410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120751</xdr:rowOff>
    </xdr:from>
    <xdr:to>
      <xdr:col>3</xdr:col>
      <xdr:colOff>3175</xdr:colOff>
      <xdr:row>59</xdr:row>
      <xdr:rowOff>50901</xdr:rowOff>
    </xdr:to>
    <xdr:sp macro="" textlink="">
      <xdr:nvSpPr>
        <xdr:cNvPr id="146" name="円/楕円 145"/>
        <xdr:cNvSpPr/>
      </xdr:nvSpPr>
      <xdr:spPr>
        <a:xfrm>
          <a:off x="1968500" y="100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42028</xdr:rowOff>
    </xdr:from>
    <xdr:ext cx="534377" cy="259045"/>
    <xdr:sp macro="" textlink="">
      <xdr:nvSpPr>
        <xdr:cNvPr id="147" name="テキスト ボックス 146"/>
        <xdr:cNvSpPr txBox="1"/>
      </xdr:nvSpPr>
      <xdr:spPr>
        <a:xfrm>
          <a:off x="1752111" y="101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87816</xdr:rowOff>
    </xdr:from>
    <xdr:to>
      <xdr:col>1</xdr:col>
      <xdr:colOff>485775</xdr:colOff>
      <xdr:row>59</xdr:row>
      <xdr:rowOff>17966</xdr:rowOff>
    </xdr:to>
    <xdr:sp macro="" textlink="">
      <xdr:nvSpPr>
        <xdr:cNvPr id="148" name="円/楕円 147"/>
        <xdr:cNvSpPr/>
      </xdr:nvSpPr>
      <xdr:spPr>
        <a:xfrm>
          <a:off x="1079500" y="100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9093</xdr:rowOff>
    </xdr:from>
    <xdr:ext cx="599010" cy="259045"/>
    <xdr:sp macro="" textlink="">
      <xdr:nvSpPr>
        <xdr:cNvPr id="149" name="テキスト ボックス 148"/>
        <xdr:cNvSpPr txBox="1"/>
      </xdr:nvSpPr>
      <xdr:spPr>
        <a:xfrm>
          <a:off x="830794" y="1012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160858</xdr:rowOff>
    </xdr:from>
    <xdr:to>
      <xdr:col>6</xdr:col>
      <xdr:colOff>511175</xdr:colOff>
      <xdr:row>78</xdr:row>
      <xdr:rowOff>1138</xdr:rowOff>
    </xdr:to>
    <xdr:cxnSp macro="">
      <xdr:nvCxnSpPr>
        <xdr:cNvPr id="178" name="直線コネクタ 177"/>
        <xdr:cNvCxnSpPr/>
      </xdr:nvCxnSpPr>
      <xdr:spPr>
        <a:xfrm flipV="1">
          <a:off x="3797300" y="13362508"/>
          <a:ext cx="8382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1138</xdr:rowOff>
    </xdr:from>
    <xdr:to>
      <xdr:col>5</xdr:col>
      <xdr:colOff>358775</xdr:colOff>
      <xdr:row>78</xdr:row>
      <xdr:rowOff>21047</xdr:rowOff>
    </xdr:to>
    <xdr:cxnSp macro="">
      <xdr:nvCxnSpPr>
        <xdr:cNvPr id="181" name="直線コネクタ 180"/>
        <xdr:cNvCxnSpPr/>
      </xdr:nvCxnSpPr>
      <xdr:spPr>
        <a:xfrm flipV="1">
          <a:off x="2908300" y="13374238"/>
          <a:ext cx="889000" cy="1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10568</xdr:rowOff>
    </xdr:from>
    <xdr:to>
      <xdr:col>4</xdr:col>
      <xdr:colOff>155575</xdr:colOff>
      <xdr:row>78</xdr:row>
      <xdr:rowOff>21047</xdr:rowOff>
    </xdr:to>
    <xdr:cxnSp macro="">
      <xdr:nvCxnSpPr>
        <xdr:cNvPr id="184" name="直線コネクタ 183"/>
        <xdr:cNvCxnSpPr/>
      </xdr:nvCxnSpPr>
      <xdr:spPr>
        <a:xfrm>
          <a:off x="2019300" y="13383668"/>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10568</xdr:rowOff>
    </xdr:from>
    <xdr:to>
      <xdr:col>2</xdr:col>
      <xdr:colOff>638175</xdr:colOff>
      <xdr:row>78</xdr:row>
      <xdr:rowOff>35353</xdr:rowOff>
    </xdr:to>
    <xdr:cxnSp macro="">
      <xdr:nvCxnSpPr>
        <xdr:cNvPr id="187" name="直線コネクタ 186"/>
        <xdr:cNvCxnSpPr/>
      </xdr:nvCxnSpPr>
      <xdr:spPr>
        <a:xfrm flipV="1">
          <a:off x="1130300" y="13383668"/>
          <a:ext cx="889000" cy="2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110058</xdr:rowOff>
    </xdr:from>
    <xdr:to>
      <xdr:col>6</xdr:col>
      <xdr:colOff>561975</xdr:colOff>
      <xdr:row>78</xdr:row>
      <xdr:rowOff>40208</xdr:rowOff>
    </xdr:to>
    <xdr:sp macro="" textlink="">
      <xdr:nvSpPr>
        <xdr:cNvPr id="197" name="円/楕円 196"/>
        <xdr:cNvSpPr/>
      </xdr:nvSpPr>
      <xdr:spPr>
        <a:xfrm>
          <a:off x="4584700" y="133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178,340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121788</xdr:rowOff>
    </xdr:from>
    <xdr:to>
      <xdr:col>5</xdr:col>
      <xdr:colOff>409575</xdr:colOff>
      <xdr:row>78</xdr:row>
      <xdr:rowOff>51938</xdr:rowOff>
    </xdr:to>
    <xdr:sp macro="" textlink="">
      <xdr:nvSpPr>
        <xdr:cNvPr id="199" name="円/楕円 198"/>
        <xdr:cNvSpPr/>
      </xdr:nvSpPr>
      <xdr:spPr>
        <a:xfrm>
          <a:off x="3746500" y="133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43065</xdr:rowOff>
    </xdr:from>
    <xdr:ext cx="599010" cy="259045"/>
    <xdr:sp macro="" textlink="">
      <xdr:nvSpPr>
        <xdr:cNvPr id="200" name="テキスト ボックス 199"/>
        <xdr:cNvSpPr txBox="1"/>
      </xdr:nvSpPr>
      <xdr:spPr>
        <a:xfrm>
          <a:off x="3497794" y="1341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141697</xdr:rowOff>
    </xdr:from>
    <xdr:to>
      <xdr:col>4</xdr:col>
      <xdr:colOff>206375</xdr:colOff>
      <xdr:row>78</xdr:row>
      <xdr:rowOff>71847</xdr:rowOff>
    </xdr:to>
    <xdr:sp macro="" textlink="">
      <xdr:nvSpPr>
        <xdr:cNvPr id="201" name="円/楕円 200"/>
        <xdr:cNvSpPr/>
      </xdr:nvSpPr>
      <xdr:spPr>
        <a:xfrm>
          <a:off x="2857500" y="133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62974</xdr:rowOff>
    </xdr:from>
    <xdr:ext cx="599010" cy="259045"/>
    <xdr:sp macro="" textlink="">
      <xdr:nvSpPr>
        <xdr:cNvPr id="202" name="テキスト ボックス 201"/>
        <xdr:cNvSpPr txBox="1"/>
      </xdr:nvSpPr>
      <xdr:spPr>
        <a:xfrm>
          <a:off x="2608794" y="1343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131218</xdr:rowOff>
    </xdr:from>
    <xdr:to>
      <xdr:col>3</xdr:col>
      <xdr:colOff>3175</xdr:colOff>
      <xdr:row>78</xdr:row>
      <xdr:rowOff>61368</xdr:rowOff>
    </xdr:to>
    <xdr:sp macro="" textlink="">
      <xdr:nvSpPr>
        <xdr:cNvPr id="203" name="円/楕円 202"/>
        <xdr:cNvSpPr/>
      </xdr:nvSpPr>
      <xdr:spPr>
        <a:xfrm>
          <a:off x="1968500" y="133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52495</xdr:rowOff>
    </xdr:from>
    <xdr:ext cx="599010" cy="259045"/>
    <xdr:sp macro="" textlink="">
      <xdr:nvSpPr>
        <xdr:cNvPr id="204" name="テキスト ボックス 203"/>
        <xdr:cNvSpPr txBox="1"/>
      </xdr:nvSpPr>
      <xdr:spPr>
        <a:xfrm>
          <a:off x="1719794" y="1342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156003</xdr:rowOff>
    </xdr:from>
    <xdr:to>
      <xdr:col>1</xdr:col>
      <xdr:colOff>485775</xdr:colOff>
      <xdr:row>78</xdr:row>
      <xdr:rowOff>86153</xdr:rowOff>
    </xdr:to>
    <xdr:sp macro="" textlink="">
      <xdr:nvSpPr>
        <xdr:cNvPr id="205" name="円/楕円 204"/>
        <xdr:cNvSpPr/>
      </xdr:nvSpPr>
      <xdr:spPr>
        <a:xfrm>
          <a:off x="1079500" y="133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77280</xdr:rowOff>
    </xdr:from>
    <xdr:ext cx="599010" cy="259045"/>
    <xdr:sp macro="" textlink="">
      <xdr:nvSpPr>
        <xdr:cNvPr id="206" name="テキスト ボックス 205"/>
        <xdr:cNvSpPr txBox="1"/>
      </xdr:nvSpPr>
      <xdr:spPr>
        <a:xfrm>
          <a:off x="830794" y="1345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82466</xdr:rowOff>
    </xdr:from>
    <xdr:to>
      <xdr:col>6</xdr:col>
      <xdr:colOff>511175</xdr:colOff>
      <xdr:row>97</xdr:row>
      <xdr:rowOff>114348</xdr:rowOff>
    </xdr:to>
    <xdr:cxnSp macro="">
      <xdr:nvCxnSpPr>
        <xdr:cNvPr id="235" name="直線コネクタ 234"/>
        <xdr:cNvCxnSpPr/>
      </xdr:nvCxnSpPr>
      <xdr:spPr>
        <a:xfrm flipV="1">
          <a:off x="3797300" y="16713116"/>
          <a:ext cx="838200" cy="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114348</xdr:rowOff>
    </xdr:from>
    <xdr:to>
      <xdr:col>5</xdr:col>
      <xdr:colOff>358775</xdr:colOff>
      <xdr:row>97</xdr:row>
      <xdr:rowOff>123661</xdr:rowOff>
    </xdr:to>
    <xdr:cxnSp macro="">
      <xdr:nvCxnSpPr>
        <xdr:cNvPr id="238" name="直線コネクタ 237"/>
        <xdr:cNvCxnSpPr/>
      </xdr:nvCxnSpPr>
      <xdr:spPr>
        <a:xfrm flipV="1">
          <a:off x="2908300" y="16744998"/>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101318</xdr:rowOff>
    </xdr:from>
    <xdr:to>
      <xdr:col>4</xdr:col>
      <xdr:colOff>155575</xdr:colOff>
      <xdr:row>97</xdr:row>
      <xdr:rowOff>123661</xdr:rowOff>
    </xdr:to>
    <xdr:cxnSp macro="">
      <xdr:nvCxnSpPr>
        <xdr:cNvPr id="241" name="直線コネクタ 240"/>
        <xdr:cNvCxnSpPr/>
      </xdr:nvCxnSpPr>
      <xdr:spPr>
        <a:xfrm>
          <a:off x="2019300" y="16731968"/>
          <a:ext cx="8890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101318</xdr:rowOff>
    </xdr:from>
    <xdr:to>
      <xdr:col>2</xdr:col>
      <xdr:colOff>638175</xdr:colOff>
      <xdr:row>97</xdr:row>
      <xdr:rowOff>126217</xdr:rowOff>
    </xdr:to>
    <xdr:cxnSp macro="">
      <xdr:nvCxnSpPr>
        <xdr:cNvPr id="244" name="直線コネクタ 243"/>
        <xdr:cNvCxnSpPr/>
      </xdr:nvCxnSpPr>
      <xdr:spPr>
        <a:xfrm flipV="1">
          <a:off x="1130300" y="16731968"/>
          <a:ext cx="8890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31666</xdr:rowOff>
    </xdr:from>
    <xdr:to>
      <xdr:col>6</xdr:col>
      <xdr:colOff>561975</xdr:colOff>
      <xdr:row>97</xdr:row>
      <xdr:rowOff>133266</xdr:rowOff>
    </xdr:to>
    <xdr:sp macro="" textlink="">
      <xdr:nvSpPr>
        <xdr:cNvPr id="254" name="円/楕円 253"/>
        <xdr:cNvSpPr/>
      </xdr:nvSpPr>
      <xdr:spPr>
        <a:xfrm>
          <a:off x="4584700" y="166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10093</xdr:rowOff>
    </xdr:from>
    <xdr:ext cx="534377" cy="259045"/>
    <xdr:sp macro="" textlink="">
      <xdr:nvSpPr>
        <xdr:cNvPr id="255" name="衛生費該当値テキスト"/>
        <xdr:cNvSpPr txBox="1"/>
      </xdr:nvSpPr>
      <xdr:spPr>
        <a:xfrm>
          <a:off x="4686300" y="1664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63548</xdr:rowOff>
    </xdr:from>
    <xdr:to>
      <xdr:col>5</xdr:col>
      <xdr:colOff>409575</xdr:colOff>
      <xdr:row>97</xdr:row>
      <xdr:rowOff>165148</xdr:rowOff>
    </xdr:to>
    <xdr:sp macro="" textlink="">
      <xdr:nvSpPr>
        <xdr:cNvPr id="256" name="円/楕円 255"/>
        <xdr:cNvSpPr/>
      </xdr:nvSpPr>
      <xdr:spPr>
        <a:xfrm>
          <a:off x="3746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156275</xdr:rowOff>
    </xdr:from>
    <xdr:ext cx="534377" cy="259045"/>
    <xdr:sp macro="" textlink="">
      <xdr:nvSpPr>
        <xdr:cNvPr id="257" name="テキスト ボックス 256"/>
        <xdr:cNvSpPr txBox="1"/>
      </xdr:nvSpPr>
      <xdr:spPr>
        <a:xfrm>
          <a:off x="3530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72861</xdr:rowOff>
    </xdr:from>
    <xdr:to>
      <xdr:col>4</xdr:col>
      <xdr:colOff>206375</xdr:colOff>
      <xdr:row>98</xdr:row>
      <xdr:rowOff>3011</xdr:rowOff>
    </xdr:to>
    <xdr:sp macro="" textlink="">
      <xdr:nvSpPr>
        <xdr:cNvPr id="258" name="円/楕円 257"/>
        <xdr:cNvSpPr/>
      </xdr:nvSpPr>
      <xdr:spPr>
        <a:xfrm>
          <a:off x="2857500" y="167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165588</xdr:rowOff>
    </xdr:from>
    <xdr:ext cx="534377" cy="259045"/>
    <xdr:sp macro="" textlink="">
      <xdr:nvSpPr>
        <xdr:cNvPr id="259" name="テキスト ボックス 258"/>
        <xdr:cNvSpPr txBox="1"/>
      </xdr:nvSpPr>
      <xdr:spPr>
        <a:xfrm>
          <a:off x="2641111" y="167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50518</xdr:rowOff>
    </xdr:from>
    <xdr:to>
      <xdr:col>3</xdr:col>
      <xdr:colOff>3175</xdr:colOff>
      <xdr:row>97</xdr:row>
      <xdr:rowOff>152118</xdr:rowOff>
    </xdr:to>
    <xdr:sp macro="" textlink="">
      <xdr:nvSpPr>
        <xdr:cNvPr id="260" name="円/楕円 259"/>
        <xdr:cNvSpPr/>
      </xdr:nvSpPr>
      <xdr:spPr>
        <a:xfrm>
          <a:off x="1968500" y="166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143245</xdr:rowOff>
    </xdr:from>
    <xdr:ext cx="534377" cy="259045"/>
    <xdr:sp macro="" textlink="">
      <xdr:nvSpPr>
        <xdr:cNvPr id="261" name="テキスト ボックス 260"/>
        <xdr:cNvSpPr txBox="1"/>
      </xdr:nvSpPr>
      <xdr:spPr>
        <a:xfrm>
          <a:off x="1752111" y="167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75417</xdr:rowOff>
    </xdr:from>
    <xdr:to>
      <xdr:col>1</xdr:col>
      <xdr:colOff>485775</xdr:colOff>
      <xdr:row>98</xdr:row>
      <xdr:rowOff>5567</xdr:rowOff>
    </xdr:to>
    <xdr:sp macro="" textlink="">
      <xdr:nvSpPr>
        <xdr:cNvPr id="262" name="円/楕円 261"/>
        <xdr:cNvSpPr/>
      </xdr:nvSpPr>
      <xdr:spPr>
        <a:xfrm>
          <a:off x="1079500" y="167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168144</xdr:rowOff>
    </xdr:from>
    <xdr:ext cx="534377" cy="259045"/>
    <xdr:sp macro="" textlink="">
      <xdr:nvSpPr>
        <xdr:cNvPr id="263" name="テキスト ボックス 262"/>
        <xdr:cNvSpPr txBox="1"/>
      </xdr:nvSpPr>
      <xdr:spPr>
        <a:xfrm>
          <a:off x="863111" y="167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75594</xdr:rowOff>
    </xdr:from>
    <xdr:to>
      <xdr:col>15</xdr:col>
      <xdr:colOff>180975</xdr:colOff>
      <xdr:row>39</xdr:row>
      <xdr:rowOff>79301</xdr:rowOff>
    </xdr:to>
    <xdr:cxnSp macro="">
      <xdr:nvCxnSpPr>
        <xdr:cNvPr id="294" name="直線コネクタ 293"/>
        <xdr:cNvCxnSpPr/>
      </xdr:nvCxnSpPr>
      <xdr:spPr>
        <a:xfrm flipV="1">
          <a:off x="9639300" y="6762144"/>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79301</xdr:rowOff>
    </xdr:from>
    <xdr:to>
      <xdr:col>14</xdr:col>
      <xdr:colOff>28575</xdr:colOff>
      <xdr:row>39</xdr:row>
      <xdr:rowOff>81473</xdr:rowOff>
    </xdr:to>
    <xdr:cxnSp macro="">
      <xdr:nvCxnSpPr>
        <xdr:cNvPr id="297" name="直線コネクタ 296"/>
        <xdr:cNvCxnSpPr/>
      </xdr:nvCxnSpPr>
      <xdr:spPr>
        <a:xfrm flipV="1">
          <a:off x="8750300" y="676585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78778</xdr:rowOff>
    </xdr:from>
    <xdr:to>
      <xdr:col>12</xdr:col>
      <xdr:colOff>511175</xdr:colOff>
      <xdr:row>39</xdr:row>
      <xdr:rowOff>81473</xdr:rowOff>
    </xdr:to>
    <xdr:cxnSp macro="">
      <xdr:nvCxnSpPr>
        <xdr:cNvPr id="300" name="直線コネクタ 299"/>
        <xdr:cNvCxnSpPr/>
      </xdr:nvCxnSpPr>
      <xdr:spPr>
        <a:xfrm>
          <a:off x="7861300" y="6765328"/>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12631</xdr:rowOff>
    </xdr:from>
    <xdr:to>
      <xdr:col>11</xdr:col>
      <xdr:colOff>307975</xdr:colOff>
      <xdr:row>39</xdr:row>
      <xdr:rowOff>78778</xdr:rowOff>
    </xdr:to>
    <xdr:cxnSp macro="">
      <xdr:nvCxnSpPr>
        <xdr:cNvPr id="303" name="直線コネクタ 302"/>
        <xdr:cNvCxnSpPr/>
      </xdr:nvCxnSpPr>
      <xdr:spPr>
        <a:xfrm>
          <a:off x="6972300" y="6699181"/>
          <a:ext cx="889000" cy="6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24794</xdr:rowOff>
    </xdr:from>
    <xdr:to>
      <xdr:col>15</xdr:col>
      <xdr:colOff>231775</xdr:colOff>
      <xdr:row>39</xdr:row>
      <xdr:rowOff>126394</xdr:rowOff>
    </xdr:to>
    <xdr:sp macro="" textlink="">
      <xdr:nvSpPr>
        <xdr:cNvPr id="313" name="円/楕円 312"/>
        <xdr:cNvSpPr/>
      </xdr:nvSpPr>
      <xdr:spPr>
        <a:xfrm>
          <a:off x="10426700" y="67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155621</xdr:rowOff>
    </xdr:from>
    <xdr:ext cx="469744" cy="259045"/>
    <xdr:sp macro="" textlink="">
      <xdr:nvSpPr>
        <xdr:cNvPr id="314" name="労働費該当値テキスト"/>
        <xdr:cNvSpPr txBox="1"/>
      </xdr:nvSpPr>
      <xdr:spPr>
        <a:xfrm>
          <a:off x="10528300" y="64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28501</xdr:rowOff>
    </xdr:from>
    <xdr:to>
      <xdr:col>14</xdr:col>
      <xdr:colOff>79375</xdr:colOff>
      <xdr:row>39</xdr:row>
      <xdr:rowOff>130101</xdr:rowOff>
    </xdr:to>
    <xdr:sp macro="" textlink="">
      <xdr:nvSpPr>
        <xdr:cNvPr id="315" name="円/楕円 314"/>
        <xdr:cNvSpPr/>
      </xdr:nvSpPr>
      <xdr:spPr>
        <a:xfrm>
          <a:off x="9588500" y="67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121228</xdr:rowOff>
    </xdr:from>
    <xdr:ext cx="469744" cy="259045"/>
    <xdr:sp macro="" textlink="">
      <xdr:nvSpPr>
        <xdr:cNvPr id="316" name="テキスト ボックス 315"/>
        <xdr:cNvSpPr txBox="1"/>
      </xdr:nvSpPr>
      <xdr:spPr>
        <a:xfrm>
          <a:off x="9404427" y="680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30673</xdr:rowOff>
    </xdr:from>
    <xdr:to>
      <xdr:col>12</xdr:col>
      <xdr:colOff>561975</xdr:colOff>
      <xdr:row>39</xdr:row>
      <xdr:rowOff>132273</xdr:rowOff>
    </xdr:to>
    <xdr:sp macro="" textlink="">
      <xdr:nvSpPr>
        <xdr:cNvPr id="317" name="円/楕円 316"/>
        <xdr:cNvSpPr/>
      </xdr:nvSpPr>
      <xdr:spPr>
        <a:xfrm>
          <a:off x="8699500" y="671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123400</xdr:rowOff>
    </xdr:from>
    <xdr:ext cx="469744" cy="259045"/>
    <xdr:sp macro="" textlink="">
      <xdr:nvSpPr>
        <xdr:cNvPr id="318" name="テキスト ボックス 317"/>
        <xdr:cNvSpPr txBox="1"/>
      </xdr:nvSpPr>
      <xdr:spPr>
        <a:xfrm>
          <a:off x="8515427" y="680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27978</xdr:rowOff>
    </xdr:from>
    <xdr:to>
      <xdr:col>11</xdr:col>
      <xdr:colOff>358775</xdr:colOff>
      <xdr:row>39</xdr:row>
      <xdr:rowOff>129578</xdr:rowOff>
    </xdr:to>
    <xdr:sp macro="" textlink="">
      <xdr:nvSpPr>
        <xdr:cNvPr id="319" name="円/楕円 318"/>
        <xdr:cNvSpPr/>
      </xdr:nvSpPr>
      <xdr:spPr>
        <a:xfrm>
          <a:off x="7810500" y="67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120705</xdr:rowOff>
    </xdr:from>
    <xdr:ext cx="469744" cy="259045"/>
    <xdr:sp macro="" textlink="">
      <xdr:nvSpPr>
        <xdr:cNvPr id="320" name="テキスト ボックス 319"/>
        <xdr:cNvSpPr txBox="1"/>
      </xdr:nvSpPr>
      <xdr:spPr>
        <a:xfrm>
          <a:off x="7626427" y="68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133281</xdr:rowOff>
    </xdr:from>
    <xdr:to>
      <xdr:col>10</xdr:col>
      <xdr:colOff>155575</xdr:colOff>
      <xdr:row>39</xdr:row>
      <xdr:rowOff>63431</xdr:rowOff>
    </xdr:to>
    <xdr:sp macro="" textlink="">
      <xdr:nvSpPr>
        <xdr:cNvPr id="321" name="円/楕円 320"/>
        <xdr:cNvSpPr/>
      </xdr:nvSpPr>
      <xdr:spPr>
        <a:xfrm>
          <a:off x="6921500" y="66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54558</xdr:rowOff>
    </xdr:from>
    <xdr:ext cx="469744" cy="259045"/>
    <xdr:sp macro="" textlink="">
      <xdr:nvSpPr>
        <xdr:cNvPr id="322" name="テキスト ボックス 321"/>
        <xdr:cNvSpPr txBox="1"/>
      </xdr:nvSpPr>
      <xdr:spPr>
        <a:xfrm>
          <a:off x="6737427" y="674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18198</xdr:rowOff>
    </xdr:from>
    <xdr:to>
      <xdr:col>15</xdr:col>
      <xdr:colOff>180975</xdr:colOff>
      <xdr:row>59</xdr:row>
      <xdr:rowOff>20782</xdr:rowOff>
    </xdr:to>
    <xdr:cxnSp macro="">
      <xdr:nvCxnSpPr>
        <xdr:cNvPr id="353" name="直線コネクタ 352"/>
        <xdr:cNvCxnSpPr/>
      </xdr:nvCxnSpPr>
      <xdr:spPr>
        <a:xfrm flipV="1">
          <a:off x="9639300" y="10133748"/>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20782</xdr:rowOff>
    </xdr:from>
    <xdr:to>
      <xdr:col>14</xdr:col>
      <xdr:colOff>28575</xdr:colOff>
      <xdr:row>59</xdr:row>
      <xdr:rowOff>21496</xdr:rowOff>
    </xdr:to>
    <xdr:cxnSp macro="">
      <xdr:nvCxnSpPr>
        <xdr:cNvPr id="356" name="直線コネクタ 355"/>
        <xdr:cNvCxnSpPr/>
      </xdr:nvCxnSpPr>
      <xdr:spPr>
        <a:xfrm flipV="1">
          <a:off x="8750300" y="10136332"/>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21496</xdr:rowOff>
    </xdr:from>
    <xdr:to>
      <xdr:col>12</xdr:col>
      <xdr:colOff>511175</xdr:colOff>
      <xdr:row>59</xdr:row>
      <xdr:rowOff>29707</xdr:rowOff>
    </xdr:to>
    <xdr:cxnSp macro="">
      <xdr:nvCxnSpPr>
        <xdr:cNvPr id="359" name="直線コネクタ 358"/>
        <xdr:cNvCxnSpPr/>
      </xdr:nvCxnSpPr>
      <xdr:spPr>
        <a:xfrm flipV="1">
          <a:off x="7861300" y="10137046"/>
          <a:ext cx="8890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24188</xdr:rowOff>
    </xdr:from>
    <xdr:to>
      <xdr:col>11</xdr:col>
      <xdr:colOff>307975</xdr:colOff>
      <xdr:row>59</xdr:row>
      <xdr:rowOff>29707</xdr:rowOff>
    </xdr:to>
    <xdr:cxnSp macro="">
      <xdr:nvCxnSpPr>
        <xdr:cNvPr id="362" name="直線コネクタ 361"/>
        <xdr:cNvCxnSpPr/>
      </xdr:nvCxnSpPr>
      <xdr:spPr>
        <a:xfrm>
          <a:off x="6972300" y="10139738"/>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138848</xdr:rowOff>
    </xdr:from>
    <xdr:to>
      <xdr:col>15</xdr:col>
      <xdr:colOff>231775</xdr:colOff>
      <xdr:row>59</xdr:row>
      <xdr:rowOff>68998</xdr:rowOff>
    </xdr:to>
    <xdr:sp macro="" textlink="">
      <xdr:nvSpPr>
        <xdr:cNvPr id="372" name="円/楕円 371"/>
        <xdr:cNvSpPr/>
      </xdr:nvSpPr>
      <xdr:spPr>
        <a:xfrm>
          <a:off x="10426700" y="100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53775</xdr:rowOff>
    </xdr:from>
    <xdr:ext cx="534377" cy="259045"/>
    <xdr:sp macro="" textlink="">
      <xdr:nvSpPr>
        <xdr:cNvPr id="373" name="農林水産業費該当値テキスト"/>
        <xdr:cNvSpPr txBox="1"/>
      </xdr:nvSpPr>
      <xdr:spPr>
        <a:xfrm>
          <a:off x="10528300" y="99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141432</xdr:rowOff>
    </xdr:from>
    <xdr:to>
      <xdr:col>14</xdr:col>
      <xdr:colOff>79375</xdr:colOff>
      <xdr:row>59</xdr:row>
      <xdr:rowOff>71582</xdr:rowOff>
    </xdr:to>
    <xdr:sp macro="" textlink="">
      <xdr:nvSpPr>
        <xdr:cNvPr id="374" name="円/楕円 373"/>
        <xdr:cNvSpPr/>
      </xdr:nvSpPr>
      <xdr:spPr>
        <a:xfrm>
          <a:off x="9588500" y="100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62709</xdr:rowOff>
    </xdr:from>
    <xdr:ext cx="534377" cy="259045"/>
    <xdr:sp macro="" textlink="">
      <xdr:nvSpPr>
        <xdr:cNvPr id="375" name="テキスト ボックス 374"/>
        <xdr:cNvSpPr txBox="1"/>
      </xdr:nvSpPr>
      <xdr:spPr>
        <a:xfrm>
          <a:off x="9372111" y="1017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142146</xdr:rowOff>
    </xdr:from>
    <xdr:to>
      <xdr:col>12</xdr:col>
      <xdr:colOff>561975</xdr:colOff>
      <xdr:row>59</xdr:row>
      <xdr:rowOff>72296</xdr:rowOff>
    </xdr:to>
    <xdr:sp macro="" textlink="">
      <xdr:nvSpPr>
        <xdr:cNvPr id="376" name="円/楕円 375"/>
        <xdr:cNvSpPr/>
      </xdr:nvSpPr>
      <xdr:spPr>
        <a:xfrm>
          <a:off x="8699500" y="100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63423</xdr:rowOff>
    </xdr:from>
    <xdr:ext cx="534377" cy="259045"/>
    <xdr:sp macro="" textlink="">
      <xdr:nvSpPr>
        <xdr:cNvPr id="377" name="テキスト ボックス 376"/>
        <xdr:cNvSpPr txBox="1"/>
      </xdr:nvSpPr>
      <xdr:spPr>
        <a:xfrm>
          <a:off x="8483111" y="101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150357</xdr:rowOff>
    </xdr:from>
    <xdr:to>
      <xdr:col>11</xdr:col>
      <xdr:colOff>358775</xdr:colOff>
      <xdr:row>59</xdr:row>
      <xdr:rowOff>80507</xdr:rowOff>
    </xdr:to>
    <xdr:sp macro="" textlink="">
      <xdr:nvSpPr>
        <xdr:cNvPr id="378" name="円/楕円 377"/>
        <xdr:cNvSpPr/>
      </xdr:nvSpPr>
      <xdr:spPr>
        <a:xfrm>
          <a:off x="7810500" y="100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71634</xdr:rowOff>
    </xdr:from>
    <xdr:ext cx="534377" cy="259045"/>
    <xdr:sp macro="" textlink="">
      <xdr:nvSpPr>
        <xdr:cNvPr id="379" name="テキスト ボックス 378"/>
        <xdr:cNvSpPr txBox="1"/>
      </xdr:nvSpPr>
      <xdr:spPr>
        <a:xfrm>
          <a:off x="7594111" y="101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144838</xdr:rowOff>
    </xdr:from>
    <xdr:to>
      <xdr:col>10</xdr:col>
      <xdr:colOff>155575</xdr:colOff>
      <xdr:row>59</xdr:row>
      <xdr:rowOff>74988</xdr:rowOff>
    </xdr:to>
    <xdr:sp macro="" textlink="">
      <xdr:nvSpPr>
        <xdr:cNvPr id="380" name="円/楕円 379"/>
        <xdr:cNvSpPr/>
      </xdr:nvSpPr>
      <xdr:spPr>
        <a:xfrm>
          <a:off x="6921500" y="100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66115</xdr:rowOff>
    </xdr:from>
    <xdr:ext cx="534377" cy="259045"/>
    <xdr:sp macro="" textlink="">
      <xdr:nvSpPr>
        <xdr:cNvPr id="381" name="テキスト ボックス 380"/>
        <xdr:cNvSpPr txBox="1"/>
      </xdr:nvSpPr>
      <xdr:spPr>
        <a:xfrm>
          <a:off x="6705111" y="1018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10221</xdr:rowOff>
    </xdr:from>
    <xdr:to>
      <xdr:col>15</xdr:col>
      <xdr:colOff>180975</xdr:colOff>
      <xdr:row>79</xdr:row>
      <xdr:rowOff>10647</xdr:rowOff>
    </xdr:to>
    <xdr:cxnSp macro="">
      <xdr:nvCxnSpPr>
        <xdr:cNvPr id="410" name="直線コネクタ 409"/>
        <xdr:cNvCxnSpPr/>
      </xdr:nvCxnSpPr>
      <xdr:spPr>
        <a:xfrm flipV="1">
          <a:off x="9639300" y="13554771"/>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10647</xdr:rowOff>
    </xdr:from>
    <xdr:to>
      <xdr:col>14</xdr:col>
      <xdr:colOff>28575</xdr:colOff>
      <xdr:row>79</xdr:row>
      <xdr:rowOff>11243</xdr:rowOff>
    </xdr:to>
    <xdr:cxnSp macro="">
      <xdr:nvCxnSpPr>
        <xdr:cNvPr id="413" name="直線コネクタ 412"/>
        <xdr:cNvCxnSpPr/>
      </xdr:nvCxnSpPr>
      <xdr:spPr>
        <a:xfrm flipV="1">
          <a:off x="8750300" y="13555197"/>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163086</xdr:rowOff>
    </xdr:from>
    <xdr:to>
      <xdr:col>12</xdr:col>
      <xdr:colOff>511175</xdr:colOff>
      <xdr:row>79</xdr:row>
      <xdr:rowOff>11243</xdr:rowOff>
    </xdr:to>
    <xdr:cxnSp macro="">
      <xdr:nvCxnSpPr>
        <xdr:cNvPr id="416" name="直線コネクタ 415"/>
        <xdr:cNvCxnSpPr/>
      </xdr:nvCxnSpPr>
      <xdr:spPr>
        <a:xfrm>
          <a:off x="7861300" y="13536186"/>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163086</xdr:rowOff>
    </xdr:from>
    <xdr:to>
      <xdr:col>11</xdr:col>
      <xdr:colOff>307975</xdr:colOff>
      <xdr:row>79</xdr:row>
      <xdr:rowOff>12702</xdr:rowOff>
    </xdr:to>
    <xdr:cxnSp macro="">
      <xdr:nvCxnSpPr>
        <xdr:cNvPr id="419" name="直線コネクタ 418"/>
        <xdr:cNvCxnSpPr/>
      </xdr:nvCxnSpPr>
      <xdr:spPr>
        <a:xfrm flipV="1">
          <a:off x="6972300" y="13536186"/>
          <a:ext cx="889000" cy="2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130871</xdr:rowOff>
    </xdr:from>
    <xdr:to>
      <xdr:col>15</xdr:col>
      <xdr:colOff>231775</xdr:colOff>
      <xdr:row>79</xdr:row>
      <xdr:rowOff>61021</xdr:rowOff>
    </xdr:to>
    <xdr:sp macro="" textlink="">
      <xdr:nvSpPr>
        <xdr:cNvPr id="429" name="円/楕円 428"/>
        <xdr:cNvSpPr/>
      </xdr:nvSpPr>
      <xdr:spPr>
        <a:xfrm>
          <a:off x="10426700" y="135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45798</xdr:rowOff>
    </xdr:from>
    <xdr:ext cx="469744" cy="259045"/>
    <xdr:sp macro="" textlink="">
      <xdr:nvSpPr>
        <xdr:cNvPr id="430" name="商工費該当値テキスト"/>
        <xdr:cNvSpPr txBox="1"/>
      </xdr:nvSpPr>
      <xdr:spPr>
        <a:xfrm>
          <a:off x="10528300" y="1341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131297</xdr:rowOff>
    </xdr:from>
    <xdr:to>
      <xdr:col>14</xdr:col>
      <xdr:colOff>79375</xdr:colOff>
      <xdr:row>79</xdr:row>
      <xdr:rowOff>61447</xdr:rowOff>
    </xdr:to>
    <xdr:sp macro="" textlink="">
      <xdr:nvSpPr>
        <xdr:cNvPr id="431" name="円/楕円 430"/>
        <xdr:cNvSpPr/>
      </xdr:nvSpPr>
      <xdr:spPr>
        <a:xfrm>
          <a:off x="9588500" y="135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52574</xdr:rowOff>
    </xdr:from>
    <xdr:ext cx="469744" cy="259045"/>
    <xdr:sp macro="" textlink="">
      <xdr:nvSpPr>
        <xdr:cNvPr id="432" name="テキスト ボックス 431"/>
        <xdr:cNvSpPr txBox="1"/>
      </xdr:nvSpPr>
      <xdr:spPr>
        <a:xfrm>
          <a:off x="9404427" y="1359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131893</xdr:rowOff>
    </xdr:from>
    <xdr:to>
      <xdr:col>12</xdr:col>
      <xdr:colOff>561975</xdr:colOff>
      <xdr:row>79</xdr:row>
      <xdr:rowOff>62043</xdr:rowOff>
    </xdr:to>
    <xdr:sp macro="" textlink="">
      <xdr:nvSpPr>
        <xdr:cNvPr id="433" name="円/楕円 432"/>
        <xdr:cNvSpPr/>
      </xdr:nvSpPr>
      <xdr:spPr>
        <a:xfrm>
          <a:off x="8699500" y="13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53170</xdr:rowOff>
    </xdr:from>
    <xdr:ext cx="469744" cy="259045"/>
    <xdr:sp macro="" textlink="">
      <xdr:nvSpPr>
        <xdr:cNvPr id="434" name="テキスト ボックス 433"/>
        <xdr:cNvSpPr txBox="1"/>
      </xdr:nvSpPr>
      <xdr:spPr>
        <a:xfrm>
          <a:off x="8515427" y="135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112286</xdr:rowOff>
    </xdr:from>
    <xdr:to>
      <xdr:col>11</xdr:col>
      <xdr:colOff>358775</xdr:colOff>
      <xdr:row>79</xdr:row>
      <xdr:rowOff>42436</xdr:rowOff>
    </xdr:to>
    <xdr:sp macro="" textlink="">
      <xdr:nvSpPr>
        <xdr:cNvPr id="435" name="円/楕円 434"/>
        <xdr:cNvSpPr/>
      </xdr:nvSpPr>
      <xdr:spPr>
        <a:xfrm>
          <a:off x="7810500" y="134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33563</xdr:rowOff>
    </xdr:from>
    <xdr:ext cx="534377" cy="259045"/>
    <xdr:sp macro="" textlink="">
      <xdr:nvSpPr>
        <xdr:cNvPr id="436" name="テキスト ボックス 435"/>
        <xdr:cNvSpPr txBox="1"/>
      </xdr:nvSpPr>
      <xdr:spPr>
        <a:xfrm>
          <a:off x="7594111" y="135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133352</xdr:rowOff>
    </xdr:from>
    <xdr:to>
      <xdr:col>10</xdr:col>
      <xdr:colOff>155575</xdr:colOff>
      <xdr:row>79</xdr:row>
      <xdr:rowOff>63502</xdr:rowOff>
    </xdr:to>
    <xdr:sp macro="" textlink="">
      <xdr:nvSpPr>
        <xdr:cNvPr id="437" name="円/楕円 436"/>
        <xdr:cNvSpPr/>
      </xdr:nvSpPr>
      <xdr:spPr>
        <a:xfrm>
          <a:off x="6921500" y="135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54629</xdr:rowOff>
    </xdr:from>
    <xdr:ext cx="469744" cy="259045"/>
    <xdr:sp macro="" textlink="">
      <xdr:nvSpPr>
        <xdr:cNvPr id="438" name="テキスト ボックス 437"/>
        <xdr:cNvSpPr txBox="1"/>
      </xdr:nvSpPr>
      <xdr:spPr>
        <a:xfrm>
          <a:off x="6737427" y="1359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7297</xdr:rowOff>
    </xdr:from>
    <xdr:to>
      <xdr:col>15</xdr:col>
      <xdr:colOff>180975</xdr:colOff>
      <xdr:row>99</xdr:row>
      <xdr:rowOff>12519</xdr:rowOff>
    </xdr:to>
    <xdr:cxnSp macro="">
      <xdr:nvCxnSpPr>
        <xdr:cNvPr id="467" name="直線コネクタ 466"/>
        <xdr:cNvCxnSpPr/>
      </xdr:nvCxnSpPr>
      <xdr:spPr>
        <a:xfrm flipV="1">
          <a:off x="9639300" y="16980847"/>
          <a:ext cx="8382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11454</xdr:rowOff>
    </xdr:from>
    <xdr:to>
      <xdr:col>14</xdr:col>
      <xdr:colOff>28575</xdr:colOff>
      <xdr:row>99</xdr:row>
      <xdr:rowOff>12519</xdr:rowOff>
    </xdr:to>
    <xdr:cxnSp macro="">
      <xdr:nvCxnSpPr>
        <xdr:cNvPr id="470" name="直線コネクタ 469"/>
        <xdr:cNvCxnSpPr/>
      </xdr:nvCxnSpPr>
      <xdr:spPr>
        <a:xfrm>
          <a:off x="8750300" y="16985004"/>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11454</xdr:rowOff>
    </xdr:from>
    <xdr:to>
      <xdr:col>12</xdr:col>
      <xdr:colOff>511175</xdr:colOff>
      <xdr:row>99</xdr:row>
      <xdr:rowOff>30642</xdr:rowOff>
    </xdr:to>
    <xdr:cxnSp macro="">
      <xdr:nvCxnSpPr>
        <xdr:cNvPr id="473" name="直線コネクタ 472"/>
        <xdr:cNvCxnSpPr/>
      </xdr:nvCxnSpPr>
      <xdr:spPr>
        <a:xfrm flipV="1">
          <a:off x="7861300" y="16985004"/>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18560</xdr:rowOff>
    </xdr:from>
    <xdr:to>
      <xdr:col>11</xdr:col>
      <xdr:colOff>307975</xdr:colOff>
      <xdr:row>99</xdr:row>
      <xdr:rowOff>30642</xdr:rowOff>
    </xdr:to>
    <xdr:cxnSp macro="">
      <xdr:nvCxnSpPr>
        <xdr:cNvPr id="476" name="直線コネクタ 475"/>
        <xdr:cNvCxnSpPr/>
      </xdr:nvCxnSpPr>
      <xdr:spPr>
        <a:xfrm>
          <a:off x="6972300" y="16992110"/>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127947</xdr:rowOff>
    </xdr:from>
    <xdr:to>
      <xdr:col>15</xdr:col>
      <xdr:colOff>231775</xdr:colOff>
      <xdr:row>99</xdr:row>
      <xdr:rowOff>58097</xdr:rowOff>
    </xdr:to>
    <xdr:sp macro="" textlink="">
      <xdr:nvSpPr>
        <xdr:cNvPr id="486" name="円/楕円 485"/>
        <xdr:cNvSpPr/>
      </xdr:nvSpPr>
      <xdr:spPr>
        <a:xfrm>
          <a:off x="10426700" y="169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42874</xdr:rowOff>
    </xdr:from>
    <xdr:ext cx="534377" cy="259045"/>
    <xdr:sp macro="" textlink="">
      <xdr:nvSpPr>
        <xdr:cNvPr id="487" name="土木費該当値テキスト"/>
        <xdr:cNvSpPr txBox="1"/>
      </xdr:nvSpPr>
      <xdr:spPr>
        <a:xfrm>
          <a:off x="10528300" y="168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133169</xdr:rowOff>
    </xdr:from>
    <xdr:to>
      <xdr:col>14</xdr:col>
      <xdr:colOff>79375</xdr:colOff>
      <xdr:row>99</xdr:row>
      <xdr:rowOff>63319</xdr:rowOff>
    </xdr:to>
    <xdr:sp macro="" textlink="">
      <xdr:nvSpPr>
        <xdr:cNvPr id="488" name="円/楕円 487"/>
        <xdr:cNvSpPr/>
      </xdr:nvSpPr>
      <xdr:spPr>
        <a:xfrm>
          <a:off x="9588500" y="169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54446</xdr:rowOff>
    </xdr:from>
    <xdr:ext cx="534377" cy="259045"/>
    <xdr:sp macro="" textlink="">
      <xdr:nvSpPr>
        <xdr:cNvPr id="489" name="テキスト ボックス 488"/>
        <xdr:cNvSpPr txBox="1"/>
      </xdr:nvSpPr>
      <xdr:spPr>
        <a:xfrm>
          <a:off x="9372111" y="170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132104</xdr:rowOff>
    </xdr:from>
    <xdr:to>
      <xdr:col>12</xdr:col>
      <xdr:colOff>561975</xdr:colOff>
      <xdr:row>99</xdr:row>
      <xdr:rowOff>62254</xdr:rowOff>
    </xdr:to>
    <xdr:sp macro="" textlink="">
      <xdr:nvSpPr>
        <xdr:cNvPr id="490" name="円/楕円 489"/>
        <xdr:cNvSpPr/>
      </xdr:nvSpPr>
      <xdr:spPr>
        <a:xfrm>
          <a:off x="8699500" y="169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53381</xdr:rowOff>
    </xdr:from>
    <xdr:ext cx="534377" cy="259045"/>
    <xdr:sp macro="" textlink="">
      <xdr:nvSpPr>
        <xdr:cNvPr id="491" name="テキスト ボックス 490"/>
        <xdr:cNvSpPr txBox="1"/>
      </xdr:nvSpPr>
      <xdr:spPr>
        <a:xfrm>
          <a:off x="8483111" y="170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151292</xdr:rowOff>
    </xdr:from>
    <xdr:to>
      <xdr:col>11</xdr:col>
      <xdr:colOff>358775</xdr:colOff>
      <xdr:row>99</xdr:row>
      <xdr:rowOff>81442</xdr:rowOff>
    </xdr:to>
    <xdr:sp macro="" textlink="">
      <xdr:nvSpPr>
        <xdr:cNvPr id="492" name="円/楕円 491"/>
        <xdr:cNvSpPr/>
      </xdr:nvSpPr>
      <xdr:spPr>
        <a:xfrm>
          <a:off x="7810500" y="169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72569</xdr:rowOff>
    </xdr:from>
    <xdr:ext cx="534377" cy="259045"/>
    <xdr:sp macro="" textlink="">
      <xdr:nvSpPr>
        <xdr:cNvPr id="493" name="テキスト ボックス 492"/>
        <xdr:cNvSpPr txBox="1"/>
      </xdr:nvSpPr>
      <xdr:spPr>
        <a:xfrm>
          <a:off x="7594111" y="1704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139210</xdr:rowOff>
    </xdr:from>
    <xdr:to>
      <xdr:col>10</xdr:col>
      <xdr:colOff>155575</xdr:colOff>
      <xdr:row>99</xdr:row>
      <xdr:rowOff>69360</xdr:rowOff>
    </xdr:to>
    <xdr:sp macro="" textlink="">
      <xdr:nvSpPr>
        <xdr:cNvPr id="494" name="円/楕円 493"/>
        <xdr:cNvSpPr/>
      </xdr:nvSpPr>
      <xdr:spPr>
        <a:xfrm>
          <a:off x="6921500" y="169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60487</xdr:rowOff>
    </xdr:from>
    <xdr:ext cx="534377" cy="259045"/>
    <xdr:sp macro="" textlink="">
      <xdr:nvSpPr>
        <xdr:cNvPr id="495" name="テキスト ボックス 494"/>
        <xdr:cNvSpPr txBox="1"/>
      </xdr:nvSpPr>
      <xdr:spPr>
        <a:xfrm>
          <a:off x="6705111" y="170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85449</xdr:rowOff>
    </xdr:from>
    <xdr:to>
      <xdr:col>23</xdr:col>
      <xdr:colOff>517525</xdr:colOff>
      <xdr:row>38</xdr:row>
      <xdr:rowOff>50752</xdr:rowOff>
    </xdr:to>
    <xdr:cxnSp macro="">
      <xdr:nvCxnSpPr>
        <xdr:cNvPr id="522" name="直線コネクタ 521"/>
        <xdr:cNvCxnSpPr/>
      </xdr:nvCxnSpPr>
      <xdr:spPr>
        <a:xfrm flipV="1">
          <a:off x="15481300" y="6429099"/>
          <a:ext cx="838200" cy="1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39372</xdr:rowOff>
    </xdr:from>
    <xdr:to>
      <xdr:col>22</xdr:col>
      <xdr:colOff>365125</xdr:colOff>
      <xdr:row>38</xdr:row>
      <xdr:rowOff>50752</xdr:rowOff>
    </xdr:to>
    <xdr:cxnSp macro="">
      <xdr:nvCxnSpPr>
        <xdr:cNvPr id="525" name="直線コネクタ 524"/>
        <xdr:cNvCxnSpPr/>
      </xdr:nvCxnSpPr>
      <xdr:spPr>
        <a:xfrm>
          <a:off x="14592300" y="6554472"/>
          <a:ext cx="8890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39372</xdr:rowOff>
    </xdr:from>
    <xdr:to>
      <xdr:col>21</xdr:col>
      <xdr:colOff>161925</xdr:colOff>
      <xdr:row>38</xdr:row>
      <xdr:rowOff>81281</xdr:rowOff>
    </xdr:to>
    <xdr:cxnSp macro="">
      <xdr:nvCxnSpPr>
        <xdr:cNvPr id="528" name="直線コネクタ 527"/>
        <xdr:cNvCxnSpPr/>
      </xdr:nvCxnSpPr>
      <xdr:spPr>
        <a:xfrm flipV="1">
          <a:off x="13703300" y="6554472"/>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75479</xdr:rowOff>
    </xdr:from>
    <xdr:to>
      <xdr:col>19</xdr:col>
      <xdr:colOff>644525</xdr:colOff>
      <xdr:row>38</xdr:row>
      <xdr:rowOff>81281</xdr:rowOff>
    </xdr:to>
    <xdr:cxnSp macro="">
      <xdr:nvCxnSpPr>
        <xdr:cNvPr id="531" name="直線コネクタ 530"/>
        <xdr:cNvCxnSpPr/>
      </xdr:nvCxnSpPr>
      <xdr:spPr>
        <a:xfrm>
          <a:off x="12814300" y="6590579"/>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34649</xdr:rowOff>
    </xdr:from>
    <xdr:to>
      <xdr:col>23</xdr:col>
      <xdr:colOff>568325</xdr:colOff>
      <xdr:row>37</xdr:row>
      <xdr:rowOff>136249</xdr:rowOff>
    </xdr:to>
    <xdr:sp macro="" textlink="">
      <xdr:nvSpPr>
        <xdr:cNvPr id="541" name="円/楕円 540"/>
        <xdr:cNvSpPr/>
      </xdr:nvSpPr>
      <xdr:spPr>
        <a:xfrm>
          <a:off x="16268700" y="63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57526</xdr:rowOff>
    </xdr:from>
    <xdr:ext cx="534377" cy="259045"/>
    <xdr:sp macro="" textlink="">
      <xdr:nvSpPr>
        <xdr:cNvPr id="542" name="消防費該当値テキスト"/>
        <xdr:cNvSpPr txBox="1"/>
      </xdr:nvSpPr>
      <xdr:spPr>
        <a:xfrm>
          <a:off x="16370300" y="622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171402</xdr:rowOff>
    </xdr:from>
    <xdr:to>
      <xdr:col>22</xdr:col>
      <xdr:colOff>415925</xdr:colOff>
      <xdr:row>38</xdr:row>
      <xdr:rowOff>101552</xdr:rowOff>
    </xdr:to>
    <xdr:sp macro="" textlink="">
      <xdr:nvSpPr>
        <xdr:cNvPr id="543" name="円/楕円 542"/>
        <xdr:cNvSpPr/>
      </xdr:nvSpPr>
      <xdr:spPr>
        <a:xfrm>
          <a:off x="15430500" y="65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92679</xdr:rowOff>
    </xdr:from>
    <xdr:ext cx="534377" cy="259045"/>
    <xdr:sp macro="" textlink="">
      <xdr:nvSpPr>
        <xdr:cNvPr id="544" name="テキスト ボックス 543"/>
        <xdr:cNvSpPr txBox="1"/>
      </xdr:nvSpPr>
      <xdr:spPr>
        <a:xfrm>
          <a:off x="15214111" y="66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160022</xdr:rowOff>
    </xdr:from>
    <xdr:to>
      <xdr:col>21</xdr:col>
      <xdr:colOff>212725</xdr:colOff>
      <xdr:row>38</xdr:row>
      <xdr:rowOff>90172</xdr:rowOff>
    </xdr:to>
    <xdr:sp macro="" textlink="">
      <xdr:nvSpPr>
        <xdr:cNvPr id="545" name="円/楕円 544"/>
        <xdr:cNvSpPr/>
      </xdr:nvSpPr>
      <xdr:spPr>
        <a:xfrm>
          <a:off x="14541500" y="65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81299</xdr:rowOff>
    </xdr:from>
    <xdr:ext cx="534377" cy="259045"/>
    <xdr:sp macro="" textlink="">
      <xdr:nvSpPr>
        <xdr:cNvPr id="546" name="テキスト ボックス 545"/>
        <xdr:cNvSpPr txBox="1"/>
      </xdr:nvSpPr>
      <xdr:spPr>
        <a:xfrm>
          <a:off x="14325111" y="659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30481</xdr:rowOff>
    </xdr:from>
    <xdr:to>
      <xdr:col>20</xdr:col>
      <xdr:colOff>9525</xdr:colOff>
      <xdr:row>38</xdr:row>
      <xdr:rowOff>132081</xdr:rowOff>
    </xdr:to>
    <xdr:sp macro="" textlink="">
      <xdr:nvSpPr>
        <xdr:cNvPr id="547" name="円/楕円 546"/>
        <xdr:cNvSpPr/>
      </xdr:nvSpPr>
      <xdr:spPr>
        <a:xfrm>
          <a:off x="13652500" y="65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123208</xdr:rowOff>
    </xdr:from>
    <xdr:ext cx="534377" cy="259045"/>
    <xdr:sp macro="" textlink="">
      <xdr:nvSpPr>
        <xdr:cNvPr id="548" name="テキスト ボックス 547"/>
        <xdr:cNvSpPr txBox="1"/>
      </xdr:nvSpPr>
      <xdr:spPr>
        <a:xfrm>
          <a:off x="13436111" y="66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24679</xdr:rowOff>
    </xdr:from>
    <xdr:to>
      <xdr:col>18</xdr:col>
      <xdr:colOff>492125</xdr:colOff>
      <xdr:row>38</xdr:row>
      <xdr:rowOff>126279</xdr:rowOff>
    </xdr:to>
    <xdr:sp macro="" textlink="">
      <xdr:nvSpPr>
        <xdr:cNvPr id="549" name="円/楕円 548"/>
        <xdr:cNvSpPr/>
      </xdr:nvSpPr>
      <xdr:spPr>
        <a:xfrm>
          <a:off x="12763500" y="653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117406</xdr:rowOff>
    </xdr:from>
    <xdr:ext cx="534377" cy="259045"/>
    <xdr:sp macro="" textlink="">
      <xdr:nvSpPr>
        <xdr:cNvPr id="550" name="テキスト ボックス 549"/>
        <xdr:cNvSpPr txBox="1"/>
      </xdr:nvSpPr>
      <xdr:spPr>
        <a:xfrm>
          <a:off x="12547111" y="66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34801</xdr:rowOff>
    </xdr:from>
    <xdr:to>
      <xdr:col>23</xdr:col>
      <xdr:colOff>517525</xdr:colOff>
      <xdr:row>58</xdr:row>
      <xdr:rowOff>59210</xdr:rowOff>
    </xdr:to>
    <xdr:cxnSp macro="">
      <xdr:nvCxnSpPr>
        <xdr:cNvPr id="579" name="直線コネクタ 578"/>
        <xdr:cNvCxnSpPr/>
      </xdr:nvCxnSpPr>
      <xdr:spPr>
        <a:xfrm>
          <a:off x="15481300" y="9978901"/>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34801</xdr:rowOff>
    </xdr:from>
    <xdr:to>
      <xdr:col>22</xdr:col>
      <xdr:colOff>365125</xdr:colOff>
      <xdr:row>58</xdr:row>
      <xdr:rowOff>86608</xdr:rowOff>
    </xdr:to>
    <xdr:cxnSp macro="">
      <xdr:nvCxnSpPr>
        <xdr:cNvPr id="582" name="直線コネクタ 581"/>
        <xdr:cNvCxnSpPr/>
      </xdr:nvCxnSpPr>
      <xdr:spPr>
        <a:xfrm flipV="1">
          <a:off x="14592300" y="9978901"/>
          <a:ext cx="8890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47869</xdr:rowOff>
    </xdr:from>
    <xdr:to>
      <xdr:col>21</xdr:col>
      <xdr:colOff>161925</xdr:colOff>
      <xdr:row>58</xdr:row>
      <xdr:rowOff>86608</xdr:rowOff>
    </xdr:to>
    <xdr:cxnSp macro="">
      <xdr:nvCxnSpPr>
        <xdr:cNvPr id="585" name="直線コネクタ 584"/>
        <xdr:cNvCxnSpPr/>
      </xdr:nvCxnSpPr>
      <xdr:spPr>
        <a:xfrm>
          <a:off x="13703300" y="9991969"/>
          <a:ext cx="889000" cy="3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47869</xdr:rowOff>
    </xdr:from>
    <xdr:to>
      <xdr:col>19</xdr:col>
      <xdr:colOff>644525</xdr:colOff>
      <xdr:row>58</xdr:row>
      <xdr:rowOff>69634</xdr:rowOff>
    </xdr:to>
    <xdr:cxnSp macro="">
      <xdr:nvCxnSpPr>
        <xdr:cNvPr id="588" name="直線コネクタ 587"/>
        <xdr:cNvCxnSpPr/>
      </xdr:nvCxnSpPr>
      <xdr:spPr>
        <a:xfrm flipV="1">
          <a:off x="12814300" y="9991969"/>
          <a:ext cx="889000" cy="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8410</xdr:rowOff>
    </xdr:from>
    <xdr:to>
      <xdr:col>23</xdr:col>
      <xdr:colOff>568325</xdr:colOff>
      <xdr:row>58</xdr:row>
      <xdr:rowOff>110010</xdr:rowOff>
    </xdr:to>
    <xdr:sp macro="" textlink="">
      <xdr:nvSpPr>
        <xdr:cNvPr id="598" name="円/楕円 597"/>
        <xdr:cNvSpPr/>
      </xdr:nvSpPr>
      <xdr:spPr>
        <a:xfrm>
          <a:off x="16268700" y="995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94787</xdr:rowOff>
    </xdr:from>
    <xdr:ext cx="534377" cy="259045"/>
    <xdr:sp macro="" textlink="">
      <xdr:nvSpPr>
        <xdr:cNvPr id="599" name="教育費該当値テキスト"/>
        <xdr:cNvSpPr txBox="1"/>
      </xdr:nvSpPr>
      <xdr:spPr>
        <a:xfrm>
          <a:off x="16370300" y="986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155451</xdr:rowOff>
    </xdr:from>
    <xdr:to>
      <xdr:col>22</xdr:col>
      <xdr:colOff>415925</xdr:colOff>
      <xdr:row>58</xdr:row>
      <xdr:rowOff>85601</xdr:rowOff>
    </xdr:to>
    <xdr:sp macro="" textlink="">
      <xdr:nvSpPr>
        <xdr:cNvPr id="600" name="円/楕円 599"/>
        <xdr:cNvSpPr/>
      </xdr:nvSpPr>
      <xdr:spPr>
        <a:xfrm>
          <a:off x="15430500" y="99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76728</xdr:rowOff>
    </xdr:from>
    <xdr:ext cx="534377" cy="259045"/>
    <xdr:sp macro="" textlink="">
      <xdr:nvSpPr>
        <xdr:cNvPr id="601" name="テキスト ボックス 600"/>
        <xdr:cNvSpPr txBox="1"/>
      </xdr:nvSpPr>
      <xdr:spPr>
        <a:xfrm>
          <a:off x="15214111" y="100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95,065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35808</xdr:rowOff>
    </xdr:from>
    <xdr:to>
      <xdr:col>21</xdr:col>
      <xdr:colOff>212725</xdr:colOff>
      <xdr:row>58</xdr:row>
      <xdr:rowOff>137408</xdr:rowOff>
    </xdr:to>
    <xdr:sp macro="" textlink="">
      <xdr:nvSpPr>
        <xdr:cNvPr id="602" name="円/楕円 601"/>
        <xdr:cNvSpPr/>
      </xdr:nvSpPr>
      <xdr:spPr>
        <a:xfrm>
          <a:off x="14541500" y="99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128535</xdr:rowOff>
    </xdr:from>
    <xdr:ext cx="534377" cy="259045"/>
    <xdr:sp macro="" textlink="">
      <xdr:nvSpPr>
        <xdr:cNvPr id="603" name="テキスト ボックス 602"/>
        <xdr:cNvSpPr txBox="1"/>
      </xdr:nvSpPr>
      <xdr:spPr>
        <a:xfrm>
          <a:off x="14325111" y="100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168519</xdr:rowOff>
    </xdr:from>
    <xdr:to>
      <xdr:col>20</xdr:col>
      <xdr:colOff>9525</xdr:colOff>
      <xdr:row>58</xdr:row>
      <xdr:rowOff>98669</xdr:rowOff>
    </xdr:to>
    <xdr:sp macro="" textlink="">
      <xdr:nvSpPr>
        <xdr:cNvPr id="604" name="円/楕円 603"/>
        <xdr:cNvSpPr/>
      </xdr:nvSpPr>
      <xdr:spPr>
        <a:xfrm>
          <a:off x="13652500" y="99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89796</xdr:rowOff>
    </xdr:from>
    <xdr:ext cx="534377" cy="259045"/>
    <xdr:sp macro="" textlink="">
      <xdr:nvSpPr>
        <xdr:cNvPr id="605" name="テキスト ボックス 604"/>
        <xdr:cNvSpPr txBox="1"/>
      </xdr:nvSpPr>
      <xdr:spPr>
        <a:xfrm>
          <a:off x="13436111" y="100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18834</xdr:rowOff>
    </xdr:from>
    <xdr:to>
      <xdr:col>18</xdr:col>
      <xdr:colOff>492125</xdr:colOff>
      <xdr:row>58</xdr:row>
      <xdr:rowOff>120434</xdr:rowOff>
    </xdr:to>
    <xdr:sp macro="" textlink="">
      <xdr:nvSpPr>
        <xdr:cNvPr id="606" name="円/楕円 605"/>
        <xdr:cNvSpPr/>
      </xdr:nvSpPr>
      <xdr:spPr>
        <a:xfrm>
          <a:off x="12763500" y="99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111561</xdr:rowOff>
    </xdr:from>
    <xdr:ext cx="534377" cy="259045"/>
    <xdr:sp macro="" textlink="">
      <xdr:nvSpPr>
        <xdr:cNvPr id="607" name="テキスト ボックス 606"/>
        <xdr:cNvSpPr txBox="1"/>
      </xdr:nvSpPr>
      <xdr:spPr>
        <a:xfrm>
          <a:off x="12547111" y="100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21892</xdr:rowOff>
    </xdr:from>
    <xdr:to>
      <xdr:col>23</xdr:col>
      <xdr:colOff>517525</xdr:colOff>
      <xdr:row>78</xdr:row>
      <xdr:rowOff>98346</xdr:rowOff>
    </xdr:to>
    <xdr:cxnSp macro="">
      <xdr:nvCxnSpPr>
        <xdr:cNvPr id="634" name="直線コネクタ 633"/>
        <xdr:cNvCxnSpPr/>
      </xdr:nvCxnSpPr>
      <xdr:spPr>
        <a:xfrm>
          <a:off x="15481300" y="13394992"/>
          <a:ext cx="8382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21892</xdr:rowOff>
    </xdr:from>
    <xdr:to>
      <xdr:col>22</xdr:col>
      <xdr:colOff>365125</xdr:colOff>
      <xdr:row>78</xdr:row>
      <xdr:rowOff>27062</xdr:rowOff>
    </xdr:to>
    <xdr:cxnSp macro="">
      <xdr:nvCxnSpPr>
        <xdr:cNvPr id="637" name="直線コネクタ 636"/>
        <xdr:cNvCxnSpPr/>
      </xdr:nvCxnSpPr>
      <xdr:spPr>
        <a:xfrm flipV="1">
          <a:off x="14592300" y="1339499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27062</xdr:rowOff>
    </xdr:from>
    <xdr:to>
      <xdr:col>21</xdr:col>
      <xdr:colOff>161925</xdr:colOff>
      <xdr:row>78</xdr:row>
      <xdr:rowOff>97873</xdr:rowOff>
    </xdr:to>
    <xdr:cxnSp macro="">
      <xdr:nvCxnSpPr>
        <xdr:cNvPr id="640" name="直線コネクタ 639"/>
        <xdr:cNvCxnSpPr/>
      </xdr:nvCxnSpPr>
      <xdr:spPr>
        <a:xfrm flipV="1">
          <a:off x="13703300" y="13400162"/>
          <a:ext cx="889000" cy="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94917</xdr:rowOff>
    </xdr:from>
    <xdr:to>
      <xdr:col>19</xdr:col>
      <xdr:colOff>644525</xdr:colOff>
      <xdr:row>78</xdr:row>
      <xdr:rowOff>97873</xdr:rowOff>
    </xdr:to>
    <xdr:cxnSp macro="">
      <xdr:nvCxnSpPr>
        <xdr:cNvPr id="643" name="直線コネクタ 642"/>
        <xdr:cNvCxnSpPr/>
      </xdr:nvCxnSpPr>
      <xdr:spPr>
        <a:xfrm>
          <a:off x="12814300" y="13468017"/>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47546</xdr:rowOff>
    </xdr:from>
    <xdr:to>
      <xdr:col>23</xdr:col>
      <xdr:colOff>568325</xdr:colOff>
      <xdr:row>78</xdr:row>
      <xdr:rowOff>149146</xdr:rowOff>
    </xdr:to>
    <xdr:sp macro="" textlink="">
      <xdr:nvSpPr>
        <xdr:cNvPr id="653" name="円/楕円 652"/>
        <xdr:cNvSpPr/>
      </xdr:nvSpPr>
      <xdr:spPr>
        <a:xfrm>
          <a:off x="16268700" y="134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6923</xdr:rowOff>
    </xdr:from>
    <xdr:ext cx="534377" cy="259045"/>
    <xdr:sp macro="" textlink="">
      <xdr:nvSpPr>
        <xdr:cNvPr id="654" name="災害復旧費該当値テキスト"/>
        <xdr:cNvSpPr txBox="1"/>
      </xdr:nvSpPr>
      <xdr:spPr>
        <a:xfrm>
          <a:off x="16370300" y="132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142542</xdr:rowOff>
    </xdr:from>
    <xdr:to>
      <xdr:col>22</xdr:col>
      <xdr:colOff>415925</xdr:colOff>
      <xdr:row>78</xdr:row>
      <xdr:rowOff>72692</xdr:rowOff>
    </xdr:to>
    <xdr:sp macro="" textlink="">
      <xdr:nvSpPr>
        <xdr:cNvPr id="655" name="円/楕円 654"/>
        <xdr:cNvSpPr/>
      </xdr:nvSpPr>
      <xdr:spPr>
        <a:xfrm>
          <a:off x="15430500" y="133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89219</xdr:rowOff>
    </xdr:from>
    <xdr:ext cx="534377" cy="259045"/>
    <xdr:sp macro="" textlink="">
      <xdr:nvSpPr>
        <xdr:cNvPr id="656" name="テキスト ボックス 655"/>
        <xdr:cNvSpPr txBox="1"/>
      </xdr:nvSpPr>
      <xdr:spPr>
        <a:xfrm>
          <a:off x="15214111" y="131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147712</xdr:rowOff>
    </xdr:from>
    <xdr:to>
      <xdr:col>21</xdr:col>
      <xdr:colOff>212725</xdr:colOff>
      <xdr:row>78</xdr:row>
      <xdr:rowOff>77862</xdr:rowOff>
    </xdr:to>
    <xdr:sp macro="" textlink="">
      <xdr:nvSpPr>
        <xdr:cNvPr id="657" name="円/楕円 656"/>
        <xdr:cNvSpPr/>
      </xdr:nvSpPr>
      <xdr:spPr>
        <a:xfrm>
          <a:off x="14541500" y="133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94389</xdr:rowOff>
    </xdr:from>
    <xdr:ext cx="534377" cy="259045"/>
    <xdr:sp macro="" textlink="">
      <xdr:nvSpPr>
        <xdr:cNvPr id="658" name="テキスト ボックス 657"/>
        <xdr:cNvSpPr txBox="1"/>
      </xdr:nvSpPr>
      <xdr:spPr>
        <a:xfrm>
          <a:off x="14325111" y="131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47073</xdr:rowOff>
    </xdr:from>
    <xdr:to>
      <xdr:col>20</xdr:col>
      <xdr:colOff>9525</xdr:colOff>
      <xdr:row>78</xdr:row>
      <xdr:rowOff>148673</xdr:rowOff>
    </xdr:to>
    <xdr:sp macro="" textlink="">
      <xdr:nvSpPr>
        <xdr:cNvPr id="659" name="円/楕円 658"/>
        <xdr:cNvSpPr/>
      </xdr:nvSpPr>
      <xdr:spPr>
        <a:xfrm>
          <a:off x="13652500" y="134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139800</xdr:rowOff>
    </xdr:from>
    <xdr:ext cx="534377" cy="259045"/>
    <xdr:sp macro="" textlink="">
      <xdr:nvSpPr>
        <xdr:cNvPr id="660" name="テキスト ボックス 659"/>
        <xdr:cNvSpPr txBox="1"/>
      </xdr:nvSpPr>
      <xdr:spPr>
        <a:xfrm>
          <a:off x="13436111" y="135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44117</xdr:rowOff>
    </xdr:from>
    <xdr:to>
      <xdr:col>18</xdr:col>
      <xdr:colOff>492125</xdr:colOff>
      <xdr:row>78</xdr:row>
      <xdr:rowOff>145717</xdr:rowOff>
    </xdr:to>
    <xdr:sp macro="" textlink="">
      <xdr:nvSpPr>
        <xdr:cNvPr id="661" name="円/楕円 660"/>
        <xdr:cNvSpPr/>
      </xdr:nvSpPr>
      <xdr:spPr>
        <a:xfrm>
          <a:off x="12763500" y="134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162244</xdr:rowOff>
    </xdr:from>
    <xdr:ext cx="534377" cy="259045"/>
    <xdr:sp macro="" textlink="">
      <xdr:nvSpPr>
        <xdr:cNvPr id="662" name="テキスト ボックス 661"/>
        <xdr:cNvSpPr txBox="1"/>
      </xdr:nvSpPr>
      <xdr:spPr>
        <a:xfrm>
          <a:off x="12547111" y="1319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105986</xdr:rowOff>
    </xdr:from>
    <xdr:to>
      <xdr:col>23</xdr:col>
      <xdr:colOff>517525</xdr:colOff>
      <xdr:row>98</xdr:row>
      <xdr:rowOff>123892</xdr:rowOff>
    </xdr:to>
    <xdr:cxnSp macro="">
      <xdr:nvCxnSpPr>
        <xdr:cNvPr id="691" name="直線コネクタ 690"/>
        <xdr:cNvCxnSpPr/>
      </xdr:nvCxnSpPr>
      <xdr:spPr>
        <a:xfrm>
          <a:off x="15481300" y="16908086"/>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56756</xdr:rowOff>
    </xdr:from>
    <xdr:to>
      <xdr:col>22</xdr:col>
      <xdr:colOff>365125</xdr:colOff>
      <xdr:row>98</xdr:row>
      <xdr:rowOff>105986</xdr:rowOff>
    </xdr:to>
    <xdr:cxnSp macro="">
      <xdr:nvCxnSpPr>
        <xdr:cNvPr id="694" name="直線コネクタ 693"/>
        <xdr:cNvCxnSpPr/>
      </xdr:nvCxnSpPr>
      <xdr:spPr>
        <a:xfrm>
          <a:off x="14592300" y="16858856"/>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11094</xdr:rowOff>
    </xdr:from>
    <xdr:to>
      <xdr:col>21</xdr:col>
      <xdr:colOff>161925</xdr:colOff>
      <xdr:row>98</xdr:row>
      <xdr:rowOff>56756</xdr:rowOff>
    </xdr:to>
    <xdr:cxnSp macro="">
      <xdr:nvCxnSpPr>
        <xdr:cNvPr id="697" name="直線コネクタ 696"/>
        <xdr:cNvCxnSpPr/>
      </xdr:nvCxnSpPr>
      <xdr:spPr>
        <a:xfrm>
          <a:off x="13703300" y="16813194"/>
          <a:ext cx="889000" cy="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1127</xdr:rowOff>
    </xdr:from>
    <xdr:to>
      <xdr:col>19</xdr:col>
      <xdr:colOff>644525</xdr:colOff>
      <xdr:row>98</xdr:row>
      <xdr:rowOff>11094</xdr:rowOff>
    </xdr:to>
    <xdr:cxnSp macro="">
      <xdr:nvCxnSpPr>
        <xdr:cNvPr id="700" name="直線コネクタ 699"/>
        <xdr:cNvCxnSpPr/>
      </xdr:nvCxnSpPr>
      <xdr:spPr>
        <a:xfrm>
          <a:off x="12814300" y="16803227"/>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73092</xdr:rowOff>
    </xdr:from>
    <xdr:to>
      <xdr:col>23</xdr:col>
      <xdr:colOff>568325</xdr:colOff>
      <xdr:row>99</xdr:row>
      <xdr:rowOff>3242</xdr:rowOff>
    </xdr:to>
    <xdr:sp macro="" textlink="">
      <xdr:nvSpPr>
        <xdr:cNvPr id="710" name="円/楕円 709"/>
        <xdr:cNvSpPr/>
      </xdr:nvSpPr>
      <xdr:spPr>
        <a:xfrm>
          <a:off x="16268700" y="168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159469</xdr:rowOff>
    </xdr:from>
    <xdr:ext cx="534377" cy="259045"/>
    <xdr:sp macro="" textlink="">
      <xdr:nvSpPr>
        <xdr:cNvPr id="711" name="公債費該当値テキスト"/>
        <xdr:cNvSpPr txBox="1"/>
      </xdr:nvSpPr>
      <xdr:spPr>
        <a:xfrm>
          <a:off x="16370300" y="1679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55186</xdr:rowOff>
    </xdr:from>
    <xdr:to>
      <xdr:col>22</xdr:col>
      <xdr:colOff>415925</xdr:colOff>
      <xdr:row>98</xdr:row>
      <xdr:rowOff>156786</xdr:rowOff>
    </xdr:to>
    <xdr:sp macro="" textlink="">
      <xdr:nvSpPr>
        <xdr:cNvPr id="712" name="円/楕円 711"/>
        <xdr:cNvSpPr/>
      </xdr:nvSpPr>
      <xdr:spPr>
        <a:xfrm>
          <a:off x="15430500" y="168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147913</xdr:rowOff>
    </xdr:from>
    <xdr:ext cx="534377" cy="259045"/>
    <xdr:sp macro="" textlink="">
      <xdr:nvSpPr>
        <xdr:cNvPr id="713" name="テキスト ボックス 712"/>
        <xdr:cNvSpPr txBox="1"/>
      </xdr:nvSpPr>
      <xdr:spPr>
        <a:xfrm>
          <a:off x="15214111" y="1695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5956</xdr:rowOff>
    </xdr:from>
    <xdr:to>
      <xdr:col>21</xdr:col>
      <xdr:colOff>212725</xdr:colOff>
      <xdr:row>98</xdr:row>
      <xdr:rowOff>107556</xdr:rowOff>
    </xdr:to>
    <xdr:sp macro="" textlink="">
      <xdr:nvSpPr>
        <xdr:cNvPr id="714" name="円/楕円 713"/>
        <xdr:cNvSpPr/>
      </xdr:nvSpPr>
      <xdr:spPr>
        <a:xfrm>
          <a:off x="14541500" y="168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98683</xdr:rowOff>
    </xdr:from>
    <xdr:ext cx="534377" cy="259045"/>
    <xdr:sp macro="" textlink="">
      <xdr:nvSpPr>
        <xdr:cNvPr id="715" name="テキスト ボックス 714"/>
        <xdr:cNvSpPr txBox="1"/>
      </xdr:nvSpPr>
      <xdr:spPr>
        <a:xfrm>
          <a:off x="14325111" y="1690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131744</xdr:rowOff>
    </xdr:from>
    <xdr:to>
      <xdr:col>20</xdr:col>
      <xdr:colOff>9525</xdr:colOff>
      <xdr:row>98</xdr:row>
      <xdr:rowOff>61894</xdr:rowOff>
    </xdr:to>
    <xdr:sp macro="" textlink="">
      <xdr:nvSpPr>
        <xdr:cNvPr id="716" name="円/楕円 715"/>
        <xdr:cNvSpPr/>
      </xdr:nvSpPr>
      <xdr:spPr>
        <a:xfrm>
          <a:off x="13652500" y="167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53021</xdr:rowOff>
    </xdr:from>
    <xdr:ext cx="599010" cy="259045"/>
    <xdr:sp macro="" textlink="">
      <xdr:nvSpPr>
        <xdr:cNvPr id="717" name="テキスト ボックス 716"/>
        <xdr:cNvSpPr txBox="1"/>
      </xdr:nvSpPr>
      <xdr:spPr>
        <a:xfrm>
          <a:off x="13403794" y="1685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121777</xdr:rowOff>
    </xdr:from>
    <xdr:to>
      <xdr:col>18</xdr:col>
      <xdr:colOff>492125</xdr:colOff>
      <xdr:row>98</xdr:row>
      <xdr:rowOff>51927</xdr:rowOff>
    </xdr:to>
    <xdr:sp macro="" textlink="">
      <xdr:nvSpPr>
        <xdr:cNvPr id="718" name="円/楕円 717"/>
        <xdr:cNvSpPr/>
      </xdr:nvSpPr>
      <xdr:spPr>
        <a:xfrm>
          <a:off x="12763500" y="16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43054</xdr:rowOff>
    </xdr:from>
    <xdr:ext cx="599010" cy="259045"/>
    <xdr:sp macro="" textlink="">
      <xdr:nvSpPr>
        <xdr:cNvPr id="719" name="テキスト ボックス 718"/>
        <xdr:cNvSpPr txBox="1"/>
      </xdr:nvSpPr>
      <xdr:spPr>
        <a:xfrm>
          <a:off x="12514794" y="1684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消防費が住民一人あたり９８，７３２円となっており、類似団体平均を大きく上回っているのは、平成２７年度に防災行政無線デジタル化の整備が主な要因である。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lt"/>
              <a:ea typeface="+mn-ea"/>
              <a:cs typeface="+mn-cs"/>
            </a:rPr>
            <a:t>・財政調整基金残高は、適切な財源確保と歳出の精査により、前年度からさらに積み立てることが出来たが、新庁舎建設事業の開始に伴い、大幅な財政調整基金の取崩を予定しており、</a:t>
          </a:r>
          <a:r>
            <a:rPr lang="ja-JP" altLang="ja-JP" sz="1300" b="0" i="0" baseline="0">
              <a:solidFill>
                <a:schemeClr val="dk1"/>
              </a:solidFill>
              <a:effectLst/>
              <a:latin typeface="+mn-lt"/>
              <a:ea typeface="+mn-ea"/>
              <a:cs typeface="+mn-cs"/>
            </a:rPr>
            <a:t>実質単年度収支</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赤字と、実質収支額</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減少が予想されるため、行財政改革を引き続き</a:t>
          </a:r>
          <a:r>
            <a:rPr lang="ja-JP" altLang="en-US" sz="1300" b="0" i="0" baseline="0">
              <a:solidFill>
                <a:schemeClr val="dk1"/>
              </a:solidFill>
              <a:effectLst/>
              <a:latin typeface="+mn-lt"/>
              <a:ea typeface="+mn-ea"/>
              <a:cs typeface="+mn-cs"/>
            </a:rPr>
            <a:t>推進</a:t>
          </a:r>
          <a:r>
            <a:rPr lang="ja-JP" altLang="ja-JP" sz="1300" b="0" i="0" baseline="0">
              <a:solidFill>
                <a:schemeClr val="dk1"/>
              </a:solidFill>
              <a:effectLst/>
              <a:latin typeface="+mn-lt"/>
              <a:ea typeface="+mn-ea"/>
              <a:cs typeface="+mn-cs"/>
            </a:rPr>
            <a:t>するとともに、事業の効率化を図り、歳出を抑制する必要がある。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連結実質赤字比率は、過去から赤字額はなく黒字で推移している。</a:t>
          </a:r>
          <a:endParaRPr lang="ja-JP" altLang="ja-JP" sz="1300">
            <a:effectLst/>
          </a:endParaRPr>
        </a:p>
        <a:p>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一般会計は、投資的経費の抑制や経常経費の削減等による実質収支額の増加により上昇傾向にある。</a:t>
          </a:r>
          <a:endParaRPr lang="ja-JP" altLang="ja-JP" sz="1300">
            <a:effectLst/>
          </a:endParaRPr>
        </a:p>
        <a:p>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公営事業会計は、各会計ともに収支均衡した決算状況にある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3449715</v>
      </c>
      <c r="BO4" s="409"/>
      <c r="BP4" s="409"/>
      <c r="BQ4" s="409"/>
      <c r="BR4" s="409"/>
      <c r="BS4" s="409"/>
      <c r="BT4" s="409"/>
      <c r="BU4" s="410"/>
      <c r="BV4" s="408">
        <v>3148076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6.4</v>
      </c>
      <c r="CU4" s="586"/>
      <c r="CV4" s="586"/>
      <c r="CW4" s="586"/>
      <c r="CX4" s="586"/>
      <c r="CY4" s="586"/>
      <c r="CZ4" s="586"/>
      <c r="DA4" s="587"/>
      <c r="DB4" s="585">
        <v>10.1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3269684</v>
      </c>
      <c r="BO5" s="414"/>
      <c r="BP5" s="414"/>
      <c r="BQ5" s="414"/>
      <c r="BR5" s="414"/>
      <c r="BS5" s="414"/>
      <c r="BT5" s="414"/>
      <c r="BU5" s="415"/>
      <c r="BV5" s="413">
        <v>2905375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79.8</v>
      </c>
      <c r="CU5" s="384"/>
      <c r="CV5" s="384"/>
      <c r="CW5" s="384"/>
      <c r="CX5" s="384"/>
      <c r="CY5" s="384"/>
      <c r="CZ5" s="384"/>
      <c r="DA5" s="385"/>
      <c r="DB5" s="383">
        <v>87.6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180031</v>
      </c>
      <c r="BO6" s="414"/>
      <c r="BP6" s="414"/>
      <c r="BQ6" s="414"/>
      <c r="BR6" s="414"/>
      <c r="BS6" s="414"/>
      <c r="BT6" s="414"/>
      <c r="BU6" s="415"/>
      <c r="BV6" s="413">
        <v>242701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84.6</v>
      </c>
      <c r="CU6" s="560"/>
      <c r="CV6" s="560"/>
      <c r="CW6" s="560"/>
      <c r="CX6" s="560"/>
      <c r="CY6" s="560"/>
      <c r="CZ6" s="560"/>
      <c r="DA6" s="561"/>
      <c r="DB6" s="559">
        <v>93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48133</v>
      </c>
      <c r="BO7" s="414"/>
      <c r="BP7" s="414"/>
      <c r="BQ7" s="414"/>
      <c r="BR7" s="414"/>
      <c r="BS7" s="414"/>
      <c r="BT7" s="414"/>
      <c r="BU7" s="415"/>
      <c r="BV7" s="413">
        <v>45876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2074160</v>
      </c>
      <c r="CU7" s="414"/>
      <c r="CV7" s="414"/>
      <c r="CW7" s="414"/>
      <c r="CX7" s="414"/>
      <c r="CY7" s="414"/>
      <c r="CZ7" s="414"/>
      <c r="DA7" s="415"/>
      <c r="DB7" s="413">
        <v>1942026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131898</v>
      </c>
      <c r="BO8" s="414"/>
      <c r="BP8" s="414"/>
      <c r="BQ8" s="414"/>
      <c r="BR8" s="414"/>
      <c r="BS8" s="414"/>
      <c r="BT8" s="414"/>
      <c r="BU8" s="415"/>
      <c r="BV8" s="413">
        <v>196825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0.28999999999999998</v>
      </c>
      <c r="CU8" s="523"/>
      <c r="CV8" s="523"/>
      <c r="CW8" s="523"/>
      <c r="CX8" s="523"/>
      <c r="CY8" s="523"/>
      <c r="CZ8" s="523"/>
      <c r="DA8" s="524"/>
      <c r="DB8" s="522">
        <v>0.3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3674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-64927</v>
      </c>
      <c r="BO9" s="414"/>
      <c r="BP9" s="414"/>
      <c r="BQ9" s="414"/>
      <c r="BR9" s="414"/>
      <c r="BS9" s="414"/>
      <c r="BT9" s="414"/>
      <c r="BU9" s="415"/>
      <c r="BV9" s="413">
        <v>24191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7.3</v>
      </c>
      <c r="CU9" s="384"/>
      <c r="CV9" s="384"/>
      <c r="CW9" s="384"/>
      <c r="CX9" s="384"/>
      <c r="CY9" s="384"/>
      <c r="CZ9" s="384"/>
      <c r="DA9" s="385"/>
      <c r="DB9" s="383">
        <v>9.5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4107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134120</v>
      </c>
      <c r="BO10" s="414"/>
      <c r="BP10" s="414"/>
      <c r="BQ10" s="414"/>
      <c r="BR10" s="414"/>
      <c r="BS10" s="414"/>
      <c r="BT10" s="414"/>
      <c r="BU10" s="415"/>
      <c r="BV10" s="413">
        <v>100718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3812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3794</v>
      </c>
      <c r="S13" s="515"/>
      <c r="T13" s="515"/>
      <c r="U13" s="515"/>
      <c r="V13" s="516"/>
      <c r="W13" s="502" t="s">
        <v>121</v>
      </c>
      <c r="X13" s="426"/>
      <c r="Y13" s="426"/>
      <c r="Z13" s="426"/>
      <c r="AA13" s="426"/>
      <c r="AB13" s="427"/>
      <c r="AC13" s="389">
        <v>419</v>
      </c>
      <c r="AD13" s="390"/>
      <c r="AE13" s="390"/>
      <c r="AF13" s="390"/>
      <c r="AG13" s="391"/>
      <c r="AH13" s="389">
        <v>498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69193</v>
      </c>
      <c r="BO13" s="414"/>
      <c r="BP13" s="414"/>
      <c r="BQ13" s="414"/>
      <c r="BR13" s="414"/>
      <c r="BS13" s="414"/>
      <c r="BT13" s="414"/>
      <c r="BU13" s="415"/>
      <c r="BV13" s="413">
        <v>124909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5.6</v>
      </c>
      <c r="CU13" s="384"/>
      <c r="CV13" s="384"/>
      <c r="CW13" s="384"/>
      <c r="CX13" s="384"/>
      <c r="CY13" s="384"/>
      <c r="CZ13" s="384"/>
      <c r="DA13" s="385"/>
      <c r="DB13" s="383">
        <v>10.3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3920</v>
      </c>
      <c r="S14" s="515"/>
      <c r="T14" s="515"/>
      <c r="U14" s="515"/>
      <c r="V14" s="516"/>
      <c r="W14" s="517"/>
      <c r="X14" s="429"/>
      <c r="Y14" s="429"/>
      <c r="Z14" s="429"/>
      <c r="AA14" s="429"/>
      <c r="AB14" s="430"/>
      <c r="AC14" s="507">
        <v>19.899999999999999</v>
      </c>
      <c r="AD14" s="508"/>
      <c r="AE14" s="508"/>
      <c r="AF14" s="508"/>
      <c r="AG14" s="509"/>
      <c r="AH14" s="507">
        <v>20.6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3899</v>
      </c>
      <c r="S15" s="515"/>
      <c r="T15" s="515"/>
      <c r="U15" s="515"/>
      <c r="V15" s="516"/>
      <c r="W15" s="502" t="s">
        <v>128</v>
      </c>
      <c r="X15" s="426"/>
      <c r="Y15" s="426"/>
      <c r="Z15" s="426"/>
      <c r="AA15" s="426"/>
      <c r="AB15" s="427"/>
      <c r="AC15" s="389">
        <v>602</v>
      </c>
      <c r="AD15" s="390"/>
      <c r="AE15" s="390"/>
      <c r="AF15" s="390"/>
      <c r="AG15" s="391"/>
      <c r="AH15" s="389">
        <v>664</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514916</v>
      </c>
      <c r="BO15" s="409"/>
      <c r="BP15" s="409"/>
      <c r="BQ15" s="409"/>
      <c r="BR15" s="409"/>
      <c r="BS15" s="409"/>
      <c r="BT15" s="409"/>
      <c r="BU15" s="410"/>
      <c r="BV15" s="408">
        <v>499941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28.7</v>
      </c>
      <c r="AD16" s="508"/>
      <c r="AE16" s="508"/>
      <c r="AF16" s="508"/>
      <c r="AG16" s="509"/>
      <c r="AH16" s="507">
        <v>27.5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1820133</v>
      </c>
      <c r="BO16" s="414"/>
      <c r="BP16" s="414"/>
      <c r="BQ16" s="414"/>
      <c r="BR16" s="414"/>
      <c r="BS16" s="414"/>
      <c r="BT16" s="414"/>
      <c r="BU16" s="415"/>
      <c r="BV16" s="413">
        <v>1689815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1080</v>
      </c>
      <c r="AD17" s="390"/>
      <c r="AE17" s="390"/>
      <c r="AF17" s="390"/>
      <c r="AG17" s="391"/>
      <c r="AH17" s="389">
        <v>1237</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649889</v>
      </c>
      <c r="BO17" s="414"/>
      <c r="BP17" s="414"/>
      <c r="BQ17" s="414"/>
      <c r="BR17" s="414"/>
      <c r="BS17" s="414"/>
      <c r="BT17" s="414"/>
      <c r="BU17" s="415"/>
      <c r="BV17" s="413">
        <v>637497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66.52</v>
      </c>
      <c r="M18" s="478"/>
      <c r="N18" s="478"/>
      <c r="O18" s="478"/>
      <c r="P18" s="478"/>
      <c r="Q18" s="478"/>
      <c r="R18" s="479"/>
      <c r="S18" s="479"/>
      <c r="T18" s="479"/>
      <c r="U18" s="479"/>
      <c r="V18" s="480"/>
      <c r="W18" s="494"/>
      <c r="X18" s="495"/>
      <c r="Y18" s="495"/>
      <c r="Z18" s="495"/>
      <c r="AA18" s="495"/>
      <c r="AB18" s="503"/>
      <c r="AC18" s="377">
        <v>51.4</v>
      </c>
      <c r="AD18" s="378"/>
      <c r="AE18" s="378"/>
      <c r="AF18" s="378"/>
      <c r="AG18" s="481"/>
      <c r="AH18" s="377">
        <v>51.2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1658871</v>
      </c>
      <c r="BO18" s="414"/>
      <c r="BP18" s="414"/>
      <c r="BQ18" s="414"/>
      <c r="BR18" s="414"/>
      <c r="BS18" s="414"/>
      <c r="BT18" s="414"/>
      <c r="BU18" s="415"/>
      <c r="BV18" s="413">
        <v>1710121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55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2504318</v>
      </c>
      <c r="BO19" s="414"/>
      <c r="BP19" s="414"/>
      <c r="BQ19" s="414"/>
      <c r="BR19" s="414"/>
      <c r="BS19" s="414"/>
      <c r="BT19" s="414"/>
      <c r="BU19" s="415"/>
      <c r="BV19" s="413">
        <v>2373066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1144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1987920</v>
      </c>
      <c r="BO23" s="414"/>
      <c r="BP23" s="414"/>
      <c r="BQ23" s="414"/>
      <c r="BR23" s="414"/>
      <c r="BS23" s="414"/>
      <c r="BT23" s="414"/>
      <c r="BU23" s="415"/>
      <c r="BV23" s="413">
        <v>1669066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5060</v>
      </c>
      <c r="R24" s="390"/>
      <c r="S24" s="390"/>
      <c r="T24" s="390"/>
      <c r="U24" s="390"/>
      <c r="V24" s="391"/>
      <c r="W24" s="455"/>
      <c r="X24" s="446"/>
      <c r="Y24" s="447"/>
      <c r="Z24" s="386" t="s">
        <v>152</v>
      </c>
      <c r="AA24" s="387"/>
      <c r="AB24" s="387"/>
      <c r="AC24" s="387"/>
      <c r="AD24" s="387"/>
      <c r="AE24" s="387"/>
      <c r="AF24" s="387"/>
      <c r="AG24" s="388"/>
      <c r="AH24" s="389">
        <v>75</v>
      </c>
      <c r="AI24" s="390"/>
      <c r="AJ24" s="390"/>
      <c r="AK24" s="390"/>
      <c r="AL24" s="391"/>
      <c r="AM24" s="389">
        <v>230175</v>
      </c>
      <c r="AN24" s="390"/>
      <c r="AO24" s="390"/>
      <c r="AP24" s="390"/>
      <c r="AQ24" s="390"/>
      <c r="AR24" s="391"/>
      <c r="AS24" s="389">
        <v>3069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1893121</v>
      </c>
      <c r="BO24" s="414"/>
      <c r="BP24" s="414"/>
      <c r="BQ24" s="414"/>
      <c r="BR24" s="414"/>
      <c r="BS24" s="414"/>
      <c r="BT24" s="414"/>
      <c r="BU24" s="415"/>
      <c r="BV24" s="413">
        <v>1564474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4430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4070</v>
      </c>
      <c r="R26" s="390"/>
      <c r="S26" s="390"/>
      <c r="T26" s="390"/>
      <c r="U26" s="390"/>
      <c r="V26" s="391"/>
      <c r="W26" s="455"/>
      <c r="X26" s="446"/>
      <c r="Y26" s="447"/>
      <c r="Z26" s="386" t="s">
        <v>158</v>
      </c>
      <c r="AA26" s="468"/>
      <c r="AB26" s="468"/>
      <c r="AC26" s="468"/>
      <c r="AD26" s="468"/>
      <c r="AE26" s="468"/>
      <c r="AF26" s="468"/>
      <c r="AG26" s="469"/>
      <c r="AH26" s="389">
        <v>5</v>
      </c>
      <c r="AI26" s="390"/>
      <c r="AJ26" s="390"/>
      <c r="AK26" s="390"/>
      <c r="AL26" s="391"/>
      <c r="AM26" s="389">
        <v>12955</v>
      </c>
      <c r="AN26" s="390"/>
      <c r="AO26" s="390"/>
      <c r="AP26" s="390"/>
      <c r="AQ26" s="390"/>
      <c r="AR26" s="391"/>
      <c r="AS26" s="389">
        <v>2591</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2480</v>
      </c>
      <c r="R27" s="390"/>
      <c r="S27" s="390"/>
      <c r="T27" s="390"/>
      <c r="U27" s="390"/>
      <c r="V27" s="391"/>
      <c r="W27" s="455"/>
      <c r="X27" s="446"/>
      <c r="Y27" s="447"/>
      <c r="Z27" s="386" t="s">
        <v>161</v>
      </c>
      <c r="AA27" s="387"/>
      <c r="AB27" s="387"/>
      <c r="AC27" s="387"/>
      <c r="AD27" s="387"/>
      <c r="AE27" s="387"/>
      <c r="AF27" s="387"/>
      <c r="AG27" s="388"/>
      <c r="AH27" s="389">
        <v>1</v>
      </c>
      <c r="AI27" s="390"/>
      <c r="AJ27" s="390"/>
      <c r="AK27" s="390"/>
      <c r="AL27" s="391"/>
      <c r="AM27" s="389" t="s">
        <v>162</v>
      </c>
      <c r="AN27" s="390"/>
      <c r="AO27" s="390"/>
      <c r="AP27" s="390"/>
      <c r="AQ27" s="390"/>
      <c r="AR27" s="391"/>
      <c r="AS27" s="389" t="s">
        <v>162</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431</v>
      </c>
      <c r="BO27" s="417"/>
      <c r="BP27" s="417"/>
      <c r="BQ27" s="417"/>
      <c r="BR27" s="417"/>
      <c r="BS27" s="417"/>
      <c r="BT27" s="417"/>
      <c r="BU27" s="418"/>
      <c r="BV27" s="416">
        <v>431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1980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1710844</v>
      </c>
      <c r="BO28" s="409"/>
      <c r="BP28" s="409"/>
      <c r="BQ28" s="409"/>
      <c r="BR28" s="409"/>
      <c r="BS28" s="409"/>
      <c r="BT28" s="409"/>
      <c r="BU28" s="410"/>
      <c r="BV28" s="408">
        <v>1476724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8</v>
      </c>
      <c r="M29" s="390"/>
      <c r="N29" s="390"/>
      <c r="O29" s="390"/>
      <c r="P29" s="391"/>
      <c r="Q29" s="389">
        <v>1760</v>
      </c>
      <c r="R29" s="390"/>
      <c r="S29" s="390"/>
      <c r="T29" s="390"/>
      <c r="U29" s="390"/>
      <c r="V29" s="391"/>
      <c r="W29" s="456"/>
      <c r="X29" s="457"/>
      <c r="Y29" s="458"/>
      <c r="Z29" s="386" t="s">
        <v>169</v>
      </c>
      <c r="AA29" s="387"/>
      <c r="AB29" s="387"/>
      <c r="AC29" s="387"/>
      <c r="AD29" s="387"/>
      <c r="AE29" s="387"/>
      <c r="AF29" s="387"/>
      <c r="AG29" s="388"/>
      <c r="AH29" s="389">
        <v>76</v>
      </c>
      <c r="AI29" s="390"/>
      <c r="AJ29" s="390"/>
      <c r="AK29" s="390"/>
      <c r="AL29" s="391"/>
      <c r="AM29" s="389">
        <v>234062</v>
      </c>
      <c r="AN29" s="390"/>
      <c r="AO29" s="390"/>
      <c r="AP29" s="390"/>
      <c r="AQ29" s="390"/>
      <c r="AR29" s="391"/>
      <c r="AS29" s="389">
        <v>3080</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126617</v>
      </c>
      <c r="BO29" s="414"/>
      <c r="BP29" s="414"/>
      <c r="BQ29" s="414"/>
      <c r="BR29" s="414"/>
      <c r="BS29" s="414"/>
      <c r="BT29" s="414"/>
      <c r="BU29" s="415"/>
      <c r="BV29" s="413">
        <v>126555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97.1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227678</v>
      </c>
      <c r="BO30" s="417"/>
      <c r="BP30" s="417"/>
      <c r="BQ30" s="417"/>
      <c r="BR30" s="417"/>
      <c r="BS30" s="417"/>
      <c r="BT30" s="417"/>
      <c r="BU30" s="418"/>
      <c r="BV30" s="416">
        <v>226621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基幹水利施設管理特別会計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国民健康保険（診療施設勘定）特別会計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山辺環境衛生組合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介護保険（保険事業勘定）特別会計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奈良県広域消防組合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奈良広域水質検査センター組合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介護保険（介護サービス事業勘定）特別会計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奈良県住宅新築資金等貸付金回収管理組合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奈良県後期高齢者医療広域連合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521</v>
      </c>
      <c r="D34" s="1181"/>
      <c r="E34" s="1182"/>
      <c r="F34" s="32">
        <v>9.44</v>
      </c>
      <c r="G34" s="33">
        <v>4.9000000000000004</v>
      </c>
      <c r="H34" s="33">
        <v>8.73</v>
      </c>
      <c r="I34" s="33">
        <v>10.130000000000001</v>
      </c>
      <c r="J34" s="34">
        <v>6.35</v>
      </c>
      <c r="K34" s="22"/>
      <c r="L34" s="22"/>
      <c r="M34" s="22"/>
      <c r="N34" s="22"/>
      <c r="O34" s="22"/>
      <c r="P34" s="22"/>
    </row>
    <row r="35" spans="1:16" ht="39" customHeight="1">
      <c r="A35" s="22"/>
      <c r="B35" s="35"/>
      <c r="C35" s="1175" t="s">
        <v>522</v>
      </c>
      <c r="D35" s="1176"/>
      <c r="E35" s="1177"/>
      <c r="F35" s="36">
        <v>0.01</v>
      </c>
      <c r="G35" s="37">
        <v>0.02</v>
      </c>
      <c r="H35" s="37">
        <v>0.01</v>
      </c>
      <c r="I35" s="37">
        <v>0.01</v>
      </c>
      <c r="J35" s="38">
        <v>0.21</v>
      </c>
      <c r="K35" s="22"/>
      <c r="L35" s="22"/>
      <c r="M35" s="22"/>
      <c r="N35" s="22"/>
      <c r="O35" s="22"/>
      <c r="P35" s="22"/>
    </row>
    <row r="36" spans="1:16" ht="39" customHeight="1">
      <c r="A36" s="22"/>
      <c r="B36" s="35"/>
      <c r="C36" s="1175" t="s">
        <v>523</v>
      </c>
      <c r="D36" s="1176"/>
      <c r="E36" s="1177"/>
      <c r="F36" s="36">
        <v>0.06</v>
      </c>
      <c r="G36" s="37">
        <v>0.1</v>
      </c>
      <c r="H36" s="37">
        <v>0.18</v>
      </c>
      <c r="I36" s="37">
        <v>0.55000000000000004</v>
      </c>
      <c r="J36" s="38">
        <v>0.15</v>
      </c>
      <c r="K36" s="22"/>
      <c r="L36" s="22"/>
      <c r="M36" s="22"/>
      <c r="N36" s="22"/>
      <c r="O36" s="22"/>
      <c r="P36" s="22"/>
    </row>
    <row r="37" spans="1:16" ht="39" customHeight="1">
      <c r="A37" s="22"/>
      <c r="B37" s="35"/>
      <c r="C37" s="1175" t="s">
        <v>524</v>
      </c>
      <c r="D37" s="1176"/>
      <c r="E37" s="1177"/>
      <c r="F37" s="36">
        <v>0</v>
      </c>
      <c r="G37" s="37">
        <v>0</v>
      </c>
      <c r="H37" s="37">
        <v>0</v>
      </c>
      <c r="I37" s="37">
        <v>0</v>
      </c>
      <c r="J37" s="38">
        <v>0</v>
      </c>
      <c r="K37" s="22"/>
      <c r="L37" s="22"/>
      <c r="M37" s="22"/>
      <c r="N37" s="22"/>
      <c r="O37" s="22"/>
      <c r="P37" s="22"/>
    </row>
    <row r="38" spans="1:16" ht="39" customHeight="1">
      <c r="A38" s="22"/>
      <c r="B38" s="35"/>
      <c r="C38" s="1175" t="s">
        <v>525</v>
      </c>
      <c r="D38" s="1176"/>
      <c r="E38" s="1177"/>
      <c r="F38" s="36">
        <v>0</v>
      </c>
      <c r="G38" s="37">
        <v>0</v>
      </c>
      <c r="H38" s="37">
        <v>0</v>
      </c>
      <c r="I38" s="37">
        <v>0</v>
      </c>
      <c r="J38" s="38">
        <v>0</v>
      </c>
      <c r="K38" s="22"/>
      <c r="L38" s="22"/>
      <c r="M38" s="22"/>
      <c r="N38" s="22"/>
      <c r="O38" s="22"/>
      <c r="P38" s="22"/>
    </row>
    <row r="39" spans="1:16" ht="39" customHeight="1">
      <c r="A39" s="22"/>
      <c r="B39" s="35"/>
      <c r="C39" s="1175" t="s">
        <v>526</v>
      </c>
      <c r="D39" s="1176"/>
      <c r="E39" s="1177"/>
      <c r="F39" s="36">
        <v>0</v>
      </c>
      <c r="G39" s="37">
        <v>0</v>
      </c>
      <c r="H39" s="37">
        <v>0</v>
      </c>
      <c r="I39" s="37">
        <v>0</v>
      </c>
      <c r="J39" s="38">
        <v>0</v>
      </c>
      <c r="K39" s="22"/>
      <c r="L39" s="22"/>
      <c r="M39" s="22"/>
      <c r="N39" s="22"/>
      <c r="O39" s="22"/>
      <c r="P39" s="22"/>
    </row>
    <row r="40" spans="1:16" ht="39" customHeight="1">
      <c r="A40" s="22"/>
      <c r="B40" s="35"/>
      <c r="C40" s="1175" t="s">
        <v>527</v>
      </c>
      <c r="D40" s="1176"/>
      <c r="E40" s="1177"/>
      <c r="F40" s="36">
        <v>0</v>
      </c>
      <c r="G40" s="37">
        <v>0</v>
      </c>
      <c r="H40" s="37">
        <v>0</v>
      </c>
      <c r="I40" s="37">
        <v>0</v>
      </c>
      <c r="J40" s="38">
        <v>0</v>
      </c>
      <c r="K40" s="22"/>
      <c r="L40" s="22"/>
      <c r="M40" s="22"/>
      <c r="N40" s="22"/>
      <c r="O40" s="22"/>
      <c r="P40" s="22"/>
    </row>
    <row r="41" spans="1:16" ht="39" customHeight="1">
      <c r="A41" s="22"/>
      <c r="B41" s="35"/>
      <c r="C41" s="1175" t="s">
        <v>528</v>
      </c>
      <c r="D41" s="1176"/>
      <c r="E41" s="1177"/>
      <c r="F41" s="36">
        <v>0</v>
      </c>
      <c r="G41" s="37">
        <v>0</v>
      </c>
      <c r="H41" s="37">
        <v>0</v>
      </c>
      <c r="I41" s="37">
        <v>0</v>
      </c>
      <c r="J41" s="38">
        <v>0</v>
      </c>
      <c r="K41" s="22"/>
      <c r="L41" s="22"/>
      <c r="M41" s="22"/>
      <c r="N41" s="22"/>
      <c r="O41" s="22"/>
      <c r="P41" s="22"/>
    </row>
    <row r="42" spans="1:16" ht="39" customHeight="1">
      <c r="A42" s="22"/>
      <c r="B42" s="39"/>
      <c r="C42" s="1175" t="s">
        <v>529</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530</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467</v>
      </c>
      <c r="L45" s="60">
        <v>437</v>
      </c>
      <c r="M45" s="60">
        <v>333</v>
      </c>
      <c r="N45" s="60">
        <v>226</v>
      </c>
      <c r="O45" s="61">
        <v>184</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123</v>
      </c>
      <c r="L48" s="64">
        <v>122</v>
      </c>
      <c r="M48" s="64">
        <v>116</v>
      </c>
      <c r="N48" s="64">
        <v>110</v>
      </c>
      <c r="O48" s="65">
        <v>106</v>
      </c>
      <c r="P48" s="48"/>
      <c r="Q48" s="48"/>
      <c r="R48" s="48"/>
      <c r="S48" s="48"/>
      <c r="T48" s="48"/>
      <c r="U48" s="48"/>
    </row>
    <row r="49" spans="1:21" ht="30.75" customHeight="1">
      <c r="A49" s="48"/>
      <c r="B49" s="1193"/>
      <c r="C49" s="1194"/>
      <c r="D49" s="62"/>
      <c r="E49" s="1185" t="s">
        <v>16</v>
      </c>
      <c r="F49" s="1185"/>
      <c r="G49" s="1185"/>
      <c r="H49" s="1185"/>
      <c r="I49" s="1185"/>
      <c r="J49" s="1186"/>
      <c r="K49" s="63">
        <v>1</v>
      </c>
      <c r="L49" s="64">
        <v>0</v>
      </c>
      <c r="M49" s="64">
        <v>0</v>
      </c>
      <c r="N49" s="64">
        <v>1</v>
      </c>
      <c r="O49" s="65">
        <v>1</v>
      </c>
      <c r="P49" s="48"/>
      <c r="Q49" s="48"/>
      <c r="R49" s="48"/>
      <c r="S49" s="48"/>
      <c r="T49" s="48"/>
      <c r="U49" s="48"/>
    </row>
    <row r="50" spans="1:21" ht="30.75" customHeight="1">
      <c r="A50" s="48"/>
      <c r="B50" s="1193"/>
      <c r="C50" s="1194"/>
      <c r="D50" s="62"/>
      <c r="E50" s="1185" t="s">
        <v>17</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292</v>
      </c>
      <c r="L52" s="64">
        <v>281</v>
      </c>
      <c r="M52" s="64">
        <v>280</v>
      </c>
      <c r="N52" s="64">
        <v>259</v>
      </c>
      <c r="O52" s="65">
        <v>249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299</v>
      </c>
      <c r="L53" s="69">
        <v>278</v>
      </c>
      <c r="M53" s="69">
        <v>169</v>
      </c>
      <c r="N53" s="69">
        <v>78</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11" t="s">
        <v>24</v>
      </c>
      <c r="C41" s="1212"/>
      <c r="D41" s="81"/>
      <c r="E41" s="1213" t="s">
        <v>25</v>
      </c>
      <c r="F41" s="1213"/>
      <c r="G41" s="1213"/>
      <c r="H41" s="1214"/>
      <c r="I41" s="82">
        <v>2076</v>
      </c>
      <c r="J41" s="83">
        <v>1792</v>
      </c>
      <c r="K41" s="83">
        <v>1638</v>
      </c>
      <c r="L41" s="83">
        <v>1669</v>
      </c>
      <c r="M41" s="84">
        <v>1988</v>
      </c>
    </row>
    <row r="42" spans="2:13" ht="27.75" customHeight="1">
      <c r="B42" s="1201"/>
      <c r="C42" s="1202"/>
      <c r="D42" s="85"/>
      <c r="E42" s="1205" t="s">
        <v>26</v>
      </c>
      <c r="F42" s="1205"/>
      <c r="G42" s="1205"/>
      <c r="H42" s="1206"/>
      <c r="I42" s="86" t="s">
        <v>475</v>
      </c>
      <c r="J42" s="87" t="s">
        <v>475</v>
      </c>
      <c r="K42" s="87" t="s">
        <v>475</v>
      </c>
      <c r="L42" s="87" t="s">
        <v>475</v>
      </c>
      <c r="M42" s="88" t="s">
        <v>475</v>
      </c>
    </row>
    <row r="43" spans="2:13" ht="27.75" customHeight="1">
      <c r="B43" s="1201"/>
      <c r="C43" s="1202"/>
      <c r="D43" s="85"/>
      <c r="E43" s="1205" t="s">
        <v>27</v>
      </c>
      <c r="F43" s="1205"/>
      <c r="G43" s="1205"/>
      <c r="H43" s="1206"/>
      <c r="I43" s="86">
        <v>1147</v>
      </c>
      <c r="J43" s="87">
        <v>1070</v>
      </c>
      <c r="K43" s="87">
        <v>986</v>
      </c>
      <c r="L43" s="87">
        <v>907</v>
      </c>
      <c r="M43" s="88">
        <v>808</v>
      </c>
    </row>
    <row r="44" spans="2:13" ht="27.75" customHeight="1">
      <c r="B44" s="1201"/>
      <c r="C44" s="1202"/>
      <c r="D44" s="85"/>
      <c r="E44" s="1205" t="s">
        <v>28</v>
      </c>
      <c r="F44" s="1205"/>
      <c r="G44" s="1205"/>
      <c r="H44" s="1206"/>
      <c r="I44" s="86">
        <v>1</v>
      </c>
      <c r="J44" s="87">
        <v>8</v>
      </c>
      <c r="K44" s="87">
        <v>93</v>
      </c>
      <c r="L44" s="87">
        <v>106</v>
      </c>
      <c r="M44" s="88">
        <v>128</v>
      </c>
    </row>
    <row r="45" spans="2:13" ht="27.75" customHeight="1">
      <c r="B45" s="1201"/>
      <c r="C45" s="1202"/>
      <c r="D45" s="85"/>
      <c r="E45" s="1205" t="s">
        <v>29</v>
      </c>
      <c r="F45" s="1205"/>
      <c r="G45" s="1205"/>
      <c r="H45" s="1206"/>
      <c r="I45" s="86">
        <v>1014</v>
      </c>
      <c r="J45" s="87">
        <v>961</v>
      </c>
      <c r="K45" s="87">
        <v>689</v>
      </c>
      <c r="L45" s="87">
        <v>842</v>
      </c>
      <c r="M45" s="88">
        <v>812</v>
      </c>
    </row>
    <row r="46" spans="2:13" ht="27.75" customHeight="1">
      <c r="B46" s="1201"/>
      <c r="C46" s="1202"/>
      <c r="D46" s="85"/>
      <c r="E46" s="1205" t="s">
        <v>30</v>
      </c>
      <c r="F46" s="1205"/>
      <c r="G46" s="1205"/>
      <c r="H46" s="1206"/>
      <c r="I46" s="86" t="s">
        <v>475</v>
      </c>
      <c r="J46" s="87" t="s">
        <v>475</v>
      </c>
      <c r="K46" s="87" t="s">
        <v>475</v>
      </c>
      <c r="L46" s="87" t="s">
        <v>475</v>
      </c>
      <c r="M46" s="88" t="s">
        <v>475</v>
      </c>
    </row>
    <row r="47" spans="2:13" ht="27.75" customHeight="1">
      <c r="B47" s="1201"/>
      <c r="C47" s="1202"/>
      <c r="D47" s="85"/>
      <c r="E47" s="1205" t="s">
        <v>31</v>
      </c>
      <c r="F47" s="1205"/>
      <c r="G47" s="1205"/>
      <c r="H47" s="1206"/>
      <c r="I47" s="86" t="s">
        <v>475</v>
      </c>
      <c r="J47" s="87" t="s">
        <v>475</v>
      </c>
      <c r="K47" s="87" t="s">
        <v>475</v>
      </c>
      <c r="L47" s="87" t="s">
        <v>475</v>
      </c>
      <c r="M47" s="88" t="s">
        <v>475</v>
      </c>
    </row>
    <row r="48" spans="2:13" ht="27.75" customHeight="1">
      <c r="B48" s="1203"/>
      <c r="C48" s="1204"/>
      <c r="D48" s="85"/>
      <c r="E48" s="1205" t="s">
        <v>32</v>
      </c>
      <c r="F48" s="1205"/>
      <c r="G48" s="1205"/>
      <c r="H48" s="1206"/>
      <c r="I48" s="86" t="s">
        <v>475</v>
      </c>
      <c r="J48" s="87" t="s">
        <v>475</v>
      </c>
      <c r="K48" s="87" t="s">
        <v>475</v>
      </c>
      <c r="L48" s="87" t="s">
        <v>475</v>
      </c>
      <c r="M48" s="88" t="s">
        <v>475</v>
      </c>
    </row>
    <row r="49" spans="2:13" ht="27.75" customHeight="1">
      <c r="B49" s="1199" t="s">
        <v>33</v>
      </c>
      <c r="C49" s="1200"/>
      <c r="D49" s="89"/>
      <c r="E49" s="1205" t="s">
        <v>34</v>
      </c>
      <c r="F49" s="1205"/>
      <c r="G49" s="1205"/>
      <c r="H49" s="1206"/>
      <c r="I49" s="86">
        <v>1445</v>
      </c>
      <c r="J49" s="87">
        <v>1525</v>
      </c>
      <c r="K49" s="87">
        <v>1728</v>
      </c>
      <c r="L49" s="87">
        <v>1922</v>
      </c>
      <c r="M49" s="88">
        <v>2175</v>
      </c>
    </row>
    <row r="50" spans="2:13" ht="27.75" customHeight="1">
      <c r="B50" s="1201"/>
      <c r="C50" s="1202"/>
      <c r="D50" s="85"/>
      <c r="E50" s="1205" t="s">
        <v>35</v>
      </c>
      <c r="F50" s="1205"/>
      <c r="G50" s="1205"/>
      <c r="H50" s="1206"/>
      <c r="I50" s="86">
        <v>4</v>
      </c>
      <c r="J50" s="87">
        <v>3</v>
      </c>
      <c r="K50" s="87">
        <v>1</v>
      </c>
      <c r="L50" s="87">
        <v>1</v>
      </c>
      <c r="M50" s="88">
        <v>0</v>
      </c>
    </row>
    <row r="51" spans="2:13" ht="27.75" customHeight="1">
      <c r="B51" s="1203"/>
      <c r="C51" s="1204"/>
      <c r="D51" s="85"/>
      <c r="E51" s="1205" t="s">
        <v>36</v>
      </c>
      <c r="F51" s="1205"/>
      <c r="G51" s="1205"/>
      <c r="H51" s="1206"/>
      <c r="I51" s="86">
        <v>2534</v>
      </c>
      <c r="J51" s="87">
        <v>2434</v>
      </c>
      <c r="K51" s="87">
        <v>2394</v>
      </c>
      <c r="L51" s="87">
        <v>2388</v>
      </c>
      <c r="M51" s="88">
        <v>2554</v>
      </c>
    </row>
    <row r="52" spans="2:13" ht="27.75" customHeight="1" thickBot="1">
      <c r="B52" s="1207" t="s">
        <v>37</v>
      </c>
      <c r="C52" s="1208"/>
      <c r="D52" s="90"/>
      <c r="E52" s="1209" t="s">
        <v>38</v>
      </c>
      <c r="F52" s="1209"/>
      <c r="G52" s="1209"/>
      <c r="H52" s="1210"/>
      <c r="I52" s="91">
        <v>256</v>
      </c>
      <c r="J52" s="92">
        <v>-130</v>
      </c>
      <c r="K52" s="92">
        <v>-717</v>
      </c>
      <c r="L52" s="92">
        <v>-787</v>
      </c>
      <c r="M52" s="93">
        <v>-994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24"/>
      <c r="H50" s="1225"/>
      <c r="I50" s="1225"/>
      <c r="J50" s="1226"/>
      <c r="K50" s="354" t="s">
        <v>515</v>
      </c>
      <c r="L50" s="354" t="s">
        <v>516</v>
      </c>
      <c r="M50" s="354" t="s">
        <v>517</v>
      </c>
      <c r="N50" s="354" t="s">
        <v>518</v>
      </c>
      <c r="O50" s="354" t="s">
        <v>519</v>
      </c>
    </row>
    <row r="51" spans="1:17">
      <c r="B51" s="248"/>
      <c r="C51" s="244"/>
      <c r="D51" s="244"/>
      <c r="E51" s="244"/>
      <c r="F51" s="244"/>
      <c r="G51" s="1227" t="s">
        <v>546</v>
      </c>
      <c r="H51" s="1228"/>
      <c r="I51" s="1233" t="s">
        <v>547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549</v>
      </c>
      <c r="H55" s="1241"/>
      <c r="I55" s="1237" t="s">
        <v>547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548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47" t="s">
        <v>551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24"/>
      <c r="H72" s="1225"/>
      <c r="I72" s="1225"/>
      <c r="J72" s="1226"/>
      <c r="K72" s="354" t="s">
        <v>515</v>
      </c>
      <c r="L72" s="354" t="s">
        <v>516</v>
      </c>
      <c r="M72" s="354" t="s">
        <v>517</v>
      </c>
      <c r="N72" s="354" t="s">
        <v>518</v>
      </c>
      <c r="O72" s="354" t="s">
        <v>519</v>
      </c>
    </row>
    <row r="73" spans="2:30">
      <c r="B73" s="248"/>
      <c r="C73" s="244"/>
      <c r="D73" s="244"/>
      <c r="E73" s="244"/>
      <c r="F73" s="244"/>
      <c r="G73" s="1227" t="s">
        <v>546</v>
      </c>
      <c r="H73" s="1228"/>
      <c r="I73" s="1233" t="s">
        <v>547</v>
      </c>
      <c r="J73" s="1233"/>
      <c r="K73" s="1248">
        <v>14.6</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553</v>
      </c>
      <c r="J75" s="1237"/>
      <c r="K75" s="1249">
        <v>18.7</v>
      </c>
      <c r="L75" s="1249">
        <v>16.899999999999999</v>
      </c>
      <c r="M75" s="1249">
        <v>14.4</v>
      </c>
      <c r="N75" s="1249">
        <v>10.3</v>
      </c>
      <c r="O75" s="1249">
        <v>5.6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549</v>
      </c>
      <c r="H77" s="1241"/>
      <c r="I77" s="1237" t="s">
        <v>547</v>
      </c>
      <c r="J77" s="1237"/>
      <c r="K77" s="1248">
        <v>0</v>
      </c>
      <c r="L77" s="1248">
        <v>0</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553</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72530</v>
      </c>
      <c r="E3" s="116"/>
      <c r="F3" s="117">
        <v>216155</v>
      </c>
      <c r="G3" s="118"/>
      <c r="H3" s="119"/>
    </row>
    <row r="4" spans="1:8">
      <c r="A4" s="120"/>
      <c r="B4" s="121"/>
      <c r="C4" s="122"/>
      <c r="D4" s="123">
        <v>41374</v>
      </c>
      <c r="E4" s="124"/>
      <c r="F4" s="125">
        <v>108827</v>
      </c>
      <c r="G4" s="126"/>
      <c r="H4" s="127"/>
    </row>
    <row r="5" spans="1:8">
      <c r="A5" s="108" t="s">
        <v>509</v>
      </c>
      <c r="B5" s="113"/>
      <c r="C5" s="114"/>
      <c r="D5" s="115">
        <v>44533</v>
      </c>
      <c r="E5" s="116"/>
      <c r="F5" s="117">
        <v>228305</v>
      </c>
      <c r="G5" s="118"/>
      <c r="H5" s="119"/>
    </row>
    <row r="6" spans="1:8">
      <c r="A6" s="120"/>
      <c r="B6" s="121"/>
      <c r="C6" s="122"/>
      <c r="D6" s="123">
        <v>33598</v>
      </c>
      <c r="E6" s="124"/>
      <c r="F6" s="125">
        <v>86611</v>
      </c>
      <c r="G6" s="126"/>
      <c r="H6" s="127"/>
    </row>
    <row r="7" spans="1:8">
      <c r="A7" s="108" t="s">
        <v>510</v>
      </c>
      <c r="B7" s="113"/>
      <c r="C7" s="114"/>
      <c r="D7" s="115">
        <v>60166</v>
      </c>
      <c r="E7" s="116"/>
      <c r="F7" s="117">
        <v>316331</v>
      </c>
      <c r="G7" s="118"/>
      <c r="H7" s="119"/>
    </row>
    <row r="8" spans="1:8">
      <c r="A8" s="120"/>
      <c r="B8" s="121"/>
      <c r="C8" s="122"/>
      <c r="D8" s="123">
        <v>28381</v>
      </c>
      <c r="E8" s="124"/>
      <c r="F8" s="125">
        <v>106387</v>
      </c>
      <c r="G8" s="126"/>
      <c r="H8" s="127"/>
    </row>
    <row r="9" spans="1:8">
      <c r="A9" s="108" t="s">
        <v>511</v>
      </c>
      <c r="B9" s="113"/>
      <c r="C9" s="114"/>
      <c r="D9" s="115">
        <v>81821</v>
      </c>
      <c r="E9" s="116"/>
      <c r="F9" s="117">
        <v>333013</v>
      </c>
      <c r="G9" s="118"/>
      <c r="H9" s="119"/>
    </row>
    <row r="10" spans="1:8">
      <c r="A10" s="120"/>
      <c r="B10" s="121"/>
      <c r="C10" s="122"/>
      <c r="D10" s="123">
        <v>31500</v>
      </c>
      <c r="E10" s="124"/>
      <c r="F10" s="125">
        <v>126732</v>
      </c>
      <c r="G10" s="126"/>
      <c r="H10" s="127"/>
    </row>
    <row r="11" spans="1:8">
      <c r="A11" s="108" t="s">
        <v>512</v>
      </c>
      <c r="B11" s="113"/>
      <c r="C11" s="114"/>
      <c r="D11" s="115">
        <v>184943</v>
      </c>
      <c r="E11" s="116"/>
      <c r="F11" s="117">
        <v>280458</v>
      </c>
      <c r="G11" s="118"/>
      <c r="H11" s="119"/>
    </row>
    <row r="12" spans="1:8">
      <c r="A12" s="120"/>
      <c r="B12" s="121"/>
      <c r="C12" s="128"/>
      <c r="D12" s="123">
        <v>163685</v>
      </c>
      <c r="E12" s="124"/>
      <c r="F12" s="125">
        <v>127286</v>
      </c>
      <c r="G12" s="126"/>
      <c r="H12" s="127"/>
    </row>
    <row r="13" spans="1:8">
      <c r="A13" s="108"/>
      <c r="B13" s="113"/>
      <c r="C13" s="129"/>
      <c r="D13" s="130">
        <v>88799</v>
      </c>
      <c r="E13" s="131"/>
      <c r="F13" s="132">
        <v>274852</v>
      </c>
      <c r="G13" s="133"/>
      <c r="H13" s="119"/>
    </row>
    <row r="14" spans="1:8">
      <c r="A14" s="120"/>
      <c r="B14" s="121"/>
      <c r="C14" s="122"/>
      <c r="D14" s="123">
        <v>59708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9.44</v>
      </c>
      <c r="C19" s="134">
        <f>ROUND(VALUE(SUBSTITUTE(実質収支比率等に係る経年分析!G$48,"▲","-")),2)</f>
        <v>4.9000000000000004</v>
      </c>
      <c r="D19" s="134">
        <f>ROUND(VALUE(SUBSTITUTE(実質収支比率等に係る経年分析!H$48,"▲","-")),2)</f>
        <v>8.74</v>
      </c>
      <c r="E19" s="134">
        <f>ROUND(VALUE(SUBSTITUTE(実質収支比率等に係る経年分析!I$48,"▲","-")),2)</f>
        <v>10.14</v>
      </c>
      <c r="F19" s="134">
        <f>ROUND(VALUE(SUBSTITUTE(実質収支比率等に係る経年分析!J$48,"▲","-")),2)</f>
        <v>6.36</v>
      </c>
    </row>
    <row r="20" spans="1:11">
      <c r="A20" s="134" t="s">
        <v>43</v>
      </c>
      <c r="B20" s="134">
        <f>ROUND(VALUE(SUBSTITUTE(実質収支比率等に係る経年分析!F$47,"▲","-")),2)</f>
        <v>48.71</v>
      </c>
      <c r="C20" s="134">
        <f>ROUND(VALUE(SUBSTITUTE(実質収支比率等に係る経年分析!G$47,"▲","-")),2)</f>
        <v>54.75</v>
      </c>
      <c r="D20" s="134">
        <f>ROUND(VALUE(SUBSTITUTE(実質収支比率等に係る経年分析!H$47,"▲","-")),2)</f>
        <v>64.569999999999993</v>
      </c>
      <c r="E20" s="134">
        <f>ROUND(VALUE(SUBSTITUTE(実質収支比率等に係る経年分析!I$47,"▲","-")),2)</f>
        <v>76.040000000000006</v>
      </c>
      <c r="F20" s="134">
        <f>ROUND(VALUE(SUBSTITUTE(実質収支比率等に係る経年分析!J$47,"▲","-")),2)</f>
        <v>82.48</v>
      </c>
    </row>
    <row r="21" spans="1:11">
      <c r="A21" s="134" t="s">
        <v>44</v>
      </c>
      <c r="B21" s="134">
        <f>IF(ISNUMBER(VALUE(SUBSTITUTE(実質収支比率等に係る経年分析!F$49,"▲","-"))),ROUND(VALUE(SUBSTITUTE(実質収支比率等に係る経年分析!F$49,"▲","-")),2),NA())</f>
        <v>5.75</v>
      </c>
      <c r="C21" s="134">
        <f>IF(ISNUMBER(VALUE(SUBSTITUTE(実質収支比率等に係る経年分析!G$49,"▲","-"))),ROUND(VALUE(SUBSTITUTE(実質収支比率等に係る経年分析!G$49,"▲","-")),2),NA())</f>
        <v>-4.8</v>
      </c>
      <c r="D21" s="134">
        <f>IF(ISNUMBER(VALUE(SUBSTITUTE(実質収支比率等に係る経年分析!H$49,"▲","-"))),ROUND(VALUE(SUBSTITUTE(実質収支比率等に係る経年分析!H$49,"▲","-")),2),NA())</f>
        <v>10.94</v>
      </c>
      <c r="E21" s="134">
        <f>IF(ISNUMBER(VALUE(SUBSTITUTE(実質収支比率等に係る経年分析!I$49,"▲","-"))),ROUND(VALUE(SUBSTITUTE(実質収支比率等に係る経年分析!I$49,"▲","-")),2),NA())</f>
        <v>6.43</v>
      </c>
      <c r="F21" s="134">
        <f>IF(ISNUMBER(VALUE(SUBSTITUTE(実質収支比率等に係る経年分析!J$49,"▲","-"))),ROUND(VALUE(SUBSTITUTE(実質収支比率等に係る経年分析!J$49,"▲","-")),2),NA())</f>
        <v>3.34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介護保険（介護サービス事業勘定）特別会計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基幹水利施設管理特別会計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国民健康保険（診療施設勘定）特別会計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4.9000000000000004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10.130000000000001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292</v>
      </c>
      <c r="E42" s="136"/>
      <c r="F42" s="136"/>
      <c r="G42" s="136">
        <f>'実質公債費比率（分子）の構造'!L$52</f>
        <v>281</v>
      </c>
      <c r="H42" s="136"/>
      <c r="I42" s="136"/>
      <c r="J42" s="136">
        <f>'実質公債費比率（分子）の構造'!M$52</f>
        <v>280</v>
      </c>
      <c r="K42" s="136"/>
      <c r="L42" s="136"/>
      <c r="M42" s="136">
        <f>'実質公債費比率（分子）の構造'!N$52</f>
        <v>259</v>
      </c>
      <c r="N42" s="136"/>
      <c r="O42" s="136"/>
      <c r="P42" s="136">
        <f>'実質公債費比率（分子）の構造'!O$52</f>
        <v>249</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v>
      </c>
      <c r="C45" s="136"/>
      <c r="D45" s="136"/>
      <c r="E45" s="136">
        <f>'実質公債費比率（分子）の構造'!L$49</f>
        <v>0</v>
      </c>
      <c r="F45" s="136"/>
      <c r="G45" s="136"/>
      <c r="H45" s="136">
        <f>'実質公債費比率（分子）の構造'!M$49</f>
        <v>0</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123</v>
      </c>
      <c r="C46" s="136"/>
      <c r="D46" s="136"/>
      <c r="E46" s="136">
        <f>'実質公債費比率（分子）の構造'!L$48</f>
        <v>122</v>
      </c>
      <c r="F46" s="136"/>
      <c r="G46" s="136"/>
      <c r="H46" s="136">
        <f>'実質公債費比率（分子）の構造'!M$48</f>
        <v>116</v>
      </c>
      <c r="I46" s="136"/>
      <c r="J46" s="136"/>
      <c r="K46" s="136">
        <f>'実質公債費比率（分子）の構造'!N$48</f>
        <v>110</v>
      </c>
      <c r="L46" s="136"/>
      <c r="M46" s="136"/>
      <c r="N46" s="136">
        <f>'実質公債費比率（分子）の構造'!O$48</f>
        <v>106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467</v>
      </c>
      <c r="C49" s="136"/>
      <c r="D49" s="136"/>
      <c r="E49" s="136">
        <f>'実質公債費比率（分子）の構造'!L$45</f>
        <v>437</v>
      </c>
      <c r="F49" s="136"/>
      <c r="G49" s="136"/>
      <c r="H49" s="136">
        <f>'実質公債費比率（分子）の構造'!M$45</f>
        <v>333</v>
      </c>
      <c r="I49" s="136"/>
      <c r="J49" s="136"/>
      <c r="K49" s="136">
        <f>'実質公債費比率（分子）の構造'!N$45</f>
        <v>226</v>
      </c>
      <c r="L49" s="136"/>
      <c r="M49" s="136"/>
      <c r="N49" s="136">
        <f>'実質公債費比率（分子）の構造'!O$45</f>
        <v>184</v>
      </c>
      <c r="O49" s="136"/>
      <c r="P49" s="136"/>
    </row>
    <row r="50" spans="1:16">
      <c r="A50" s="136" t="s">
        <v>58</v>
      </c>
      <c r="B50" s="136" t="e">
        <f>NA()</f>
        <v>#N/A</v>
      </c>
      <c r="C50" s="136">
        <f>IF(ISNUMBER('実質公債費比率（分子）の構造'!K$53),'実質公債費比率（分子）の構造'!K$53,NA())</f>
        <v>299</v>
      </c>
      <c r="D50" s="136" t="e">
        <f>NA()</f>
        <v>#N/A</v>
      </c>
      <c r="E50" s="136" t="e">
        <f>NA()</f>
        <v>#N/A</v>
      </c>
      <c r="F50" s="136">
        <f>IF(ISNUMBER('実質公債費比率（分子）の構造'!L$53),'実質公債費比率（分子）の構造'!L$53,NA())</f>
        <v>278</v>
      </c>
      <c r="G50" s="136" t="e">
        <f>NA()</f>
        <v>#N/A</v>
      </c>
      <c r="H50" s="136" t="e">
        <f>NA()</f>
        <v>#N/A</v>
      </c>
      <c r="I50" s="136">
        <f>IF(ISNUMBER('実質公債費比率（分子）の構造'!M$53),'実質公債費比率（分子）の構造'!M$53,NA())</f>
        <v>169</v>
      </c>
      <c r="J50" s="136" t="e">
        <f>NA()</f>
        <v>#N/A</v>
      </c>
      <c r="K50" s="136" t="e">
        <f>NA()</f>
        <v>#N/A</v>
      </c>
      <c r="L50" s="136">
        <f>IF(ISNUMBER('実質公債費比率（分子）の構造'!N$53),'実質公債費比率（分子）の構造'!N$53,NA())</f>
        <v>78</v>
      </c>
      <c r="M50" s="136" t="e">
        <f>NA()</f>
        <v>#N/A</v>
      </c>
      <c r="N50" s="136" t="e">
        <f>NA()</f>
        <v>#N/A</v>
      </c>
      <c r="O50" s="136">
        <f>IF(ISNUMBER('実質公債費比率（分子）の構造'!O$53),'実質公債費比率（分子）の構造'!O$53,NA())</f>
        <v>42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2534</v>
      </c>
      <c r="E56" s="135"/>
      <c r="F56" s="135"/>
      <c r="G56" s="135">
        <f>'将来負担比率（分子）の構造'!J$51</f>
        <v>2434</v>
      </c>
      <c r="H56" s="135"/>
      <c r="I56" s="135"/>
      <c r="J56" s="135">
        <f>'将来負担比率（分子）の構造'!K$51</f>
        <v>2394</v>
      </c>
      <c r="K56" s="135"/>
      <c r="L56" s="135"/>
      <c r="M56" s="135">
        <f>'将来負担比率（分子）の構造'!L$51</f>
        <v>2388</v>
      </c>
      <c r="N56" s="135"/>
      <c r="O56" s="135"/>
      <c r="P56" s="135">
        <f>'将来負担比率（分子）の構造'!M$51</f>
        <v>2554</v>
      </c>
    </row>
    <row r="57" spans="1:16">
      <c r="A57" s="135" t="s">
        <v>35</v>
      </c>
      <c r="B57" s="135"/>
      <c r="C57" s="135"/>
      <c r="D57" s="135">
        <f>'将来負担比率（分子）の構造'!I$50</f>
        <v>4</v>
      </c>
      <c r="E57" s="135"/>
      <c r="F57" s="135"/>
      <c r="G57" s="135">
        <f>'将来負担比率（分子）の構造'!J$50</f>
        <v>3</v>
      </c>
      <c r="H57" s="135"/>
      <c r="I57" s="135"/>
      <c r="J57" s="135">
        <f>'将来負担比率（分子）の構造'!K$50</f>
        <v>1</v>
      </c>
      <c r="K57" s="135"/>
      <c r="L57" s="135"/>
      <c r="M57" s="135">
        <f>'将来負担比率（分子）の構造'!L$50</f>
        <v>1</v>
      </c>
      <c r="N57" s="135"/>
      <c r="O57" s="135"/>
      <c r="P57" s="135">
        <f>'将来負担比率（分子）の構造'!M$50</f>
        <v>0</v>
      </c>
    </row>
    <row r="58" spans="1:16">
      <c r="A58" s="135" t="s">
        <v>34</v>
      </c>
      <c r="B58" s="135"/>
      <c r="C58" s="135"/>
      <c r="D58" s="135">
        <f>'将来負担比率（分子）の構造'!I$49</f>
        <v>1445</v>
      </c>
      <c r="E58" s="135"/>
      <c r="F58" s="135"/>
      <c r="G58" s="135">
        <f>'将来負担比率（分子）の構造'!J$49</f>
        <v>1525</v>
      </c>
      <c r="H58" s="135"/>
      <c r="I58" s="135"/>
      <c r="J58" s="135">
        <f>'将来負担比率（分子）の構造'!K$49</f>
        <v>1728</v>
      </c>
      <c r="K58" s="135"/>
      <c r="L58" s="135"/>
      <c r="M58" s="135">
        <f>'将来負担比率（分子）の構造'!L$49</f>
        <v>1922</v>
      </c>
      <c r="N58" s="135"/>
      <c r="O58" s="135"/>
      <c r="P58" s="135">
        <f>'将来負担比率（分子）の構造'!M$49</f>
        <v>2175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1014</v>
      </c>
      <c r="C62" s="135"/>
      <c r="D62" s="135"/>
      <c r="E62" s="135">
        <f>'将来負担比率（分子）の構造'!J$45</f>
        <v>961</v>
      </c>
      <c r="F62" s="135"/>
      <c r="G62" s="135"/>
      <c r="H62" s="135">
        <f>'将来負担比率（分子）の構造'!K$45</f>
        <v>689</v>
      </c>
      <c r="I62" s="135"/>
      <c r="J62" s="135"/>
      <c r="K62" s="135">
        <f>'将来負担比率（分子）の構造'!L$45</f>
        <v>842</v>
      </c>
      <c r="L62" s="135"/>
      <c r="M62" s="135"/>
      <c r="N62" s="135">
        <f>'将来負担比率（分子）の構造'!M$45</f>
        <v>812</v>
      </c>
      <c r="O62" s="135"/>
      <c r="P62" s="135"/>
    </row>
    <row r="63" spans="1:16">
      <c r="A63" s="135" t="s">
        <v>28</v>
      </c>
      <c r="B63" s="135">
        <f>'将来負担比率（分子）の構造'!I$44</f>
        <v>1</v>
      </c>
      <c r="C63" s="135"/>
      <c r="D63" s="135"/>
      <c r="E63" s="135">
        <f>'将来負担比率（分子）の構造'!J$44</f>
        <v>8</v>
      </c>
      <c r="F63" s="135"/>
      <c r="G63" s="135"/>
      <c r="H63" s="135">
        <f>'将来負担比率（分子）の構造'!K$44</f>
        <v>93</v>
      </c>
      <c r="I63" s="135"/>
      <c r="J63" s="135"/>
      <c r="K63" s="135">
        <f>'将来負担比率（分子）の構造'!L$44</f>
        <v>106</v>
      </c>
      <c r="L63" s="135"/>
      <c r="M63" s="135"/>
      <c r="N63" s="135">
        <f>'将来負担比率（分子）の構造'!M$44</f>
        <v>128</v>
      </c>
      <c r="O63" s="135"/>
      <c r="P63" s="135"/>
    </row>
    <row r="64" spans="1:16">
      <c r="A64" s="135" t="s">
        <v>27</v>
      </c>
      <c r="B64" s="135">
        <f>'将来負担比率（分子）の構造'!I$43</f>
        <v>1147</v>
      </c>
      <c r="C64" s="135"/>
      <c r="D64" s="135"/>
      <c r="E64" s="135">
        <f>'将来負担比率（分子）の構造'!J$43</f>
        <v>1070</v>
      </c>
      <c r="F64" s="135"/>
      <c r="G64" s="135"/>
      <c r="H64" s="135">
        <f>'将来負担比率（分子）の構造'!K$43</f>
        <v>986</v>
      </c>
      <c r="I64" s="135"/>
      <c r="J64" s="135"/>
      <c r="K64" s="135">
        <f>'将来負担比率（分子）の構造'!L$43</f>
        <v>907</v>
      </c>
      <c r="L64" s="135"/>
      <c r="M64" s="135"/>
      <c r="N64" s="135">
        <f>'将来負担比率（分子）の構造'!M$43</f>
        <v>808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2076</v>
      </c>
      <c r="C66" s="135"/>
      <c r="D66" s="135"/>
      <c r="E66" s="135">
        <f>'将来負担比率（分子）の構造'!J$41</f>
        <v>1792</v>
      </c>
      <c r="F66" s="135"/>
      <c r="G66" s="135"/>
      <c r="H66" s="135">
        <f>'将来負担比率（分子）の構造'!K$41</f>
        <v>1638</v>
      </c>
      <c r="I66" s="135"/>
      <c r="J66" s="135"/>
      <c r="K66" s="135">
        <f>'将来負担比率（分子）の構造'!L$41</f>
        <v>1669</v>
      </c>
      <c r="L66" s="135"/>
      <c r="M66" s="135"/>
      <c r="N66" s="135">
        <f>'将来負担比率（分子）の構造'!M$41</f>
        <v>1988</v>
      </c>
      <c r="O66" s="135"/>
      <c r="P66" s="135"/>
    </row>
    <row r="67" spans="1:16">
      <c r="A67" s="135" t="s">
        <v>62</v>
      </c>
      <c r="B67" s="135" t="e">
        <f>NA()</f>
        <v>#N/A</v>
      </c>
      <c r="C67" s="135">
        <f>IF(ISNUMBER('将来負担比率（分子）の構造'!I$52), IF('将来負担比率（分子）の構造'!I$52 &lt; 0, 0, '将来負担比率（分子）の構造'!I$52), NA())</f>
        <v>256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462285</v>
      </c>
      <c r="S5" s="669"/>
      <c r="T5" s="669"/>
      <c r="U5" s="669"/>
      <c r="V5" s="669"/>
      <c r="W5" s="669"/>
      <c r="X5" s="669"/>
      <c r="Y5" s="716"/>
      <c r="Z5" s="729">
        <v>13.4</v>
      </c>
      <c r="AA5" s="729"/>
      <c r="AB5" s="729"/>
      <c r="AC5" s="729"/>
      <c r="AD5" s="730">
        <v>462285</v>
      </c>
      <c r="AE5" s="730"/>
      <c r="AF5" s="730"/>
      <c r="AG5" s="730"/>
      <c r="AH5" s="730"/>
      <c r="AI5" s="730"/>
      <c r="AJ5" s="730"/>
      <c r="AK5" s="730"/>
      <c r="AL5" s="717">
        <v>23.6</v>
      </c>
      <c r="AM5" s="686"/>
      <c r="AN5" s="686"/>
      <c r="AO5" s="718"/>
      <c r="AP5" s="705" t="s">
        <v>208</v>
      </c>
      <c r="AQ5" s="706"/>
      <c r="AR5" s="706"/>
      <c r="AS5" s="706"/>
      <c r="AT5" s="706"/>
      <c r="AU5" s="706"/>
      <c r="AV5" s="706"/>
      <c r="AW5" s="706"/>
      <c r="AX5" s="706"/>
      <c r="AY5" s="706"/>
      <c r="AZ5" s="706"/>
      <c r="BA5" s="706"/>
      <c r="BB5" s="706"/>
      <c r="BC5" s="706"/>
      <c r="BD5" s="706"/>
      <c r="BE5" s="706"/>
      <c r="BF5" s="707"/>
      <c r="BG5" s="618">
        <v>462285</v>
      </c>
      <c r="BH5" s="619"/>
      <c r="BI5" s="619"/>
      <c r="BJ5" s="619"/>
      <c r="BK5" s="619"/>
      <c r="BL5" s="619"/>
      <c r="BM5" s="619"/>
      <c r="BN5" s="620"/>
      <c r="BO5" s="671">
        <v>100</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41296</v>
      </c>
      <c r="S6" s="619"/>
      <c r="T6" s="619"/>
      <c r="U6" s="619"/>
      <c r="V6" s="619"/>
      <c r="W6" s="619"/>
      <c r="X6" s="619"/>
      <c r="Y6" s="620"/>
      <c r="Z6" s="671">
        <v>1.2</v>
      </c>
      <c r="AA6" s="671"/>
      <c r="AB6" s="671"/>
      <c r="AC6" s="671"/>
      <c r="AD6" s="672">
        <v>41296</v>
      </c>
      <c r="AE6" s="672"/>
      <c r="AF6" s="672"/>
      <c r="AG6" s="672"/>
      <c r="AH6" s="672"/>
      <c r="AI6" s="672"/>
      <c r="AJ6" s="672"/>
      <c r="AK6" s="672"/>
      <c r="AL6" s="641">
        <v>2.1</v>
      </c>
      <c r="AM6" s="673"/>
      <c r="AN6" s="673"/>
      <c r="AO6" s="674"/>
      <c r="AP6" s="615" t="s">
        <v>214</v>
      </c>
      <c r="AQ6" s="616"/>
      <c r="AR6" s="616"/>
      <c r="AS6" s="616"/>
      <c r="AT6" s="616"/>
      <c r="AU6" s="616"/>
      <c r="AV6" s="616"/>
      <c r="AW6" s="616"/>
      <c r="AX6" s="616"/>
      <c r="AY6" s="616"/>
      <c r="AZ6" s="616"/>
      <c r="BA6" s="616"/>
      <c r="BB6" s="616"/>
      <c r="BC6" s="616"/>
      <c r="BD6" s="616"/>
      <c r="BE6" s="616"/>
      <c r="BF6" s="617"/>
      <c r="BG6" s="618">
        <v>462285</v>
      </c>
      <c r="BH6" s="619"/>
      <c r="BI6" s="619"/>
      <c r="BJ6" s="619"/>
      <c r="BK6" s="619"/>
      <c r="BL6" s="619"/>
      <c r="BM6" s="619"/>
      <c r="BN6" s="620"/>
      <c r="BO6" s="671">
        <v>100</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51100</v>
      </c>
      <c r="CS6" s="619"/>
      <c r="CT6" s="619"/>
      <c r="CU6" s="619"/>
      <c r="CV6" s="619"/>
      <c r="CW6" s="619"/>
      <c r="CX6" s="619"/>
      <c r="CY6" s="620"/>
      <c r="CZ6" s="671">
        <v>1.6</v>
      </c>
      <c r="DA6" s="671"/>
      <c r="DB6" s="671"/>
      <c r="DC6" s="671"/>
      <c r="DD6" s="624" t="s">
        <v>209</v>
      </c>
      <c r="DE6" s="619"/>
      <c r="DF6" s="619"/>
      <c r="DG6" s="619"/>
      <c r="DH6" s="619"/>
      <c r="DI6" s="619"/>
      <c r="DJ6" s="619"/>
      <c r="DK6" s="619"/>
      <c r="DL6" s="619"/>
      <c r="DM6" s="619"/>
      <c r="DN6" s="619"/>
      <c r="DO6" s="619"/>
      <c r="DP6" s="620"/>
      <c r="DQ6" s="624">
        <v>51100</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904</v>
      </c>
      <c r="S7" s="619"/>
      <c r="T7" s="619"/>
      <c r="U7" s="619"/>
      <c r="V7" s="619"/>
      <c r="W7" s="619"/>
      <c r="X7" s="619"/>
      <c r="Y7" s="620"/>
      <c r="Z7" s="671">
        <v>0</v>
      </c>
      <c r="AA7" s="671"/>
      <c r="AB7" s="671"/>
      <c r="AC7" s="671"/>
      <c r="AD7" s="672">
        <v>904</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147281</v>
      </c>
      <c r="BH7" s="619"/>
      <c r="BI7" s="619"/>
      <c r="BJ7" s="619"/>
      <c r="BK7" s="619"/>
      <c r="BL7" s="619"/>
      <c r="BM7" s="619"/>
      <c r="BN7" s="620"/>
      <c r="BO7" s="671">
        <v>31.9</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782650</v>
      </c>
      <c r="CS7" s="619"/>
      <c r="CT7" s="619"/>
      <c r="CU7" s="619"/>
      <c r="CV7" s="619"/>
      <c r="CW7" s="619"/>
      <c r="CX7" s="619"/>
      <c r="CY7" s="620"/>
      <c r="CZ7" s="671">
        <v>23.9</v>
      </c>
      <c r="DA7" s="671"/>
      <c r="DB7" s="671"/>
      <c r="DC7" s="671"/>
      <c r="DD7" s="624">
        <v>188017</v>
      </c>
      <c r="DE7" s="619"/>
      <c r="DF7" s="619"/>
      <c r="DG7" s="619"/>
      <c r="DH7" s="619"/>
      <c r="DI7" s="619"/>
      <c r="DJ7" s="619"/>
      <c r="DK7" s="619"/>
      <c r="DL7" s="619"/>
      <c r="DM7" s="619"/>
      <c r="DN7" s="619"/>
      <c r="DO7" s="619"/>
      <c r="DP7" s="620"/>
      <c r="DQ7" s="624">
        <v>707998</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3778</v>
      </c>
      <c r="S8" s="619"/>
      <c r="T8" s="619"/>
      <c r="U8" s="619"/>
      <c r="V8" s="619"/>
      <c r="W8" s="619"/>
      <c r="X8" s="619"/>
      <c r="Y8" s="620"/>
      <c r="Z8" s="671">
        <v>0.1</v>
      </c>
      <c r="AA8" s="671"/>
      <c r="AB8" s="671"/>
      <c r="AC8" s="671"/>
      <c r="AD8" s="672">
        <v>3778</v>
      </c>
      <c r="AE8" s="672"/>
      <c r="AF8" s="672"/>
      <c r="AG8" s="672"/>
      <c r="AH8" s="672"/>
      <c r="AI8" s="672"/>
      <c r="AJ8" s="672"/>
      <c r="AK8" s="672"/>
      <c r="AL8" s="641">
        <v>0.2</v>
      </c>
      <c r="AM8" s="673"/>
      <c r="AN8" s="673"/>
      <c r="AO8" s="674"/>
      <c r="AP8" s="615" t="s">
        <v>220</v>
      </c>
      <c r="AQ8" s="616"/>
      <c r="AR8" s="616"/>
      <c r="AS8" s="616"/>
      <c r="AT8" s="616"/>
      <c r="AU8" s="616"/>
      <c r="AV8" s="616"/>
      <c r="AW8" s="616"/>
      <c r="AX8" s="616"/>
      <c r="AY8" s="616"/>
      <c r="AZ8" s="616"/>
      <c r="BA8" s="616"/>
      <c r="BB8" s="616"/>
      <c r="BC8" s="616"/>
      <c r="BD8" s="616"/>
      <c r="BE8" s="616"/>
      <c r="BF8" s="617"/>
      <c r="BG8" s="618">
        <v>6060</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679833</v>
      </c>
      <c r="CS8" s="619"/>
      <c r="CT8" s="619"/>
      <c r="CU8" s="619"/>
      <c r="CV8" s="619"/>
      <c r="CW8" s="619"/>
      <c r="CX8" s="619"/>
      <c r="CY8" s="620"/>
      <c r="CZ8" s="671">
        <v>20.8</v>
      </c>
      <c r="DA8" s="671"/>
      <c r="DB8" s="671"/>
      <c r="DC8" s="671"/>
      <c r="DD8" s="624">
        <v>31655</v>
      </c>
      <c r="DE8" s="619"/>
      <c r="DF8" s="619"/>
      <c r="DG8" s="619"/>
      <c r="DH8" s="619"/>
      <c r="DI8" s="619"/>
      <c r="DJ8" s="619"/>
      <c r="DK8" s="619"/>
      <c r="DL8" s="619"/>
      <c r="DM8" s="619"/>
      <c r="DN8" s="619"/>
      <c r="DO8" s="619"/>
      <c r="DP8" s="620"/>
      <c r="DQ8" s="624">
        <v>393779</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3533</v>
      </c>
      <c r="S9" s="619"/>
      <c r="T9" s="619"/>
      <c r="U9" s="619"/>
      <c r="V9" s="619"/>
      <c r="W9" s="619"/>
      <c r="X9" s="619"/>
      <c r="Y9" s="620"/>
      <c r="Z9" s="671">
        <v>0.1</v>
      </c>
      <c r="AA9" s="671"/>
      <c r="AB9" s="671"/>
      <c r="AC9" s="671"/>
      <c r="AD9" s="672">
        <v>3533</v>
      </c>
      <c r="AE9" s="672"/>
      <c r="AF9" s="672"/>
      <c r="AG9" s="672"/>
      <c r="AH9" s="672"/>
      <c r="AI9" s="672"/>
      <c r="AJ9" s="672"/>
      <c r="AK9" s="672"/>
      <c r="AL9" s="641">
        <v>0.2</v>
      </c>
      <c r="AM9" s="673"/>
      <c r="AN9" s="673"/>
      <c r="AO9" s="674"/>
      <c r="AP9" s="615" t="s">
        <v>223</v>
      </c>
      <c r="AQ9" s="616"/>
      <c r="AR9" s="616"/>
      <c r="AS9" s="616"/>
      <c r="AT9" s="616"/>
      <c r="AU9" s="616"/>
      <c r="AV9" s="616"/>
      <c r="AW9" s="616"/>
      <c r="AX9" s="616"/>
      <c r="AY9" s="616"/>
      <c r="AZ9" s="616"/>
      <c r="BA9" s="616"/>
      <c r="BB9" s="616"/>
      <c r="BC9" s="616"/>
      <c r="BD9" s="616"/>
      <c r="BE9" s="616"/>
      <c r="BF9" s="617"/>
      <c r="BG9" s="618">
        <v>123585</v>
      </c>
      <c r="BH9" s="619"/>
      <c r="BI9" s="619"/>
      <c r="BJ9" s="619"/>
      <c r="BK9" s="619"/>
      <c r="BL9" s="619"/>
      <c r="BM9" s="619"/>
      <c r="BN9" s="620"/>
      <c r="BO9" s="671">
        <v>26.7</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305042</v>
      </c>
      <c r="CS9" s="619"/>
      <c r="CT9" s="619"/>
      <c r="CU9" s="619"/>
      <c r="CV9" s="619"/>
      <c r="CW9" s="619"/>
      <c r="CX9" s="619"/>
      <c r="CY9" s="620"/>
      <c r="CZ9" s="671">
        <v>9.3000000000000007</v>
      </c>
      <c r="DA9" s="671"/>
      <c r="DB9" s="671"/>
      <c r="DC9" s="671"/>
      <c r="DD9" s="624">
        <v>2355</v>
      </c>
      <c r="DE9" s="619"/>
      <c r="DF9" s="619"/>
      <c r="DG9" s="619"/>
      <c r="DH9" s="619"/>
      <c r="DI9" s="619"/>
      <c r="DJ9" s="619"/>
      <c r="DK9" s="619"/>
      <c r="DL9" s="619"/>
      <c r="DM9" s="619"/>
      <c r="DN9" s="619"/>
      <c r="DO9" s="619"/>
      <c r="DP9" s="620"/>
      <c r="DQ9" s="624">
        <v>292112</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68813</v>
      </c>
      <c r="S10" s="619"/>
      <c r="T10" s="619"/>
      <c r="U10" s="619"/>
      <c r="V10" s="619"/>
      <c r="W10" s="619"/>
      <c r="X10" s="619"/>
      <c r="Y10" s="620"/>
      <c r="Z10" s="671">
        <v>2</v>
      </c>
      <c r="AA10" s="671"/>
      <c r="AB10" s="671"/>
      <c r="AC10" s="671"/>
      <c r="AD10" s="672">
        <v>68813</v>
      </c>
      <c r="AE10" s="672"/>
      <c r="AF10" s="672"/>
      <c r="AG10" s="672"/>
      <c r="AH10" s="672"/>
      <c r="AI10" s="672"/>
      <c r="AJ10" s="672"/>
      <c r="AK10" s="672"/>
      <c r="AL10" s="641">
        <v>3.5</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10183</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5435</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5435</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63310</v>
      </c>
      <c r="S11" s="619"/>
      <c r="T11" s="619"/>
      <c r="U11" s="619"/>
      <c r="V11" s="619"/>
      <c r="W11" s="619"/>
      <c r="X11" s="619"/>
      <c r="Y11" s="620"/>
      <c r="Z11" s="671">
        <v>1.8</v>
      </c>
      <c r="AA11" s="671"/>
      <c r="AB11" s="671"/>
      <c r="AC11" s="671"/>
      <c r="AD11" s="672">
        <v>63310</v>
      </c>
      <c r="AE11" s="672"/>
      <c r="AF11" s="672"/>
      <c r="AG11" s="672"/>
      <c r="AH11" s="672"/>
      <c r="AI11" s="672"/>
      <c r="AJ11" s="672"/>
      <c r="AK11" s="672"/>
      <c r="AL11" s="641">
        <v>3.2</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7453</v>
      </c>
      <c r="BH11" s="619"/>
      <c r="BI11" s="619"/>
      <c r="BJ11" s="619"/>
      <c r="BK11" s="619"/>
      <c r="BL11" s="619"/>
      <c r="BM11" s="619"/>
      <c r="BN11" s="620"/>
      <c r="BO11" s="671">
        <v>1.6</v>
      </c>
      <c r="BP11" s="671"/>
      <c r="BQ11" s="671"/>
      <c r="BR11" s="671"/>
      <c r="BS11" s="624" t="s">
        <v>109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282529</v>
      </c>
      <c r="CS11" s="619"/>
      <c r="CT11" s="619"/>
      <c r="CU11" s="619"/>
      <c r="CV11" s="619"/>
      <c r="CW11" s="619"/>
      <c r="CX11" s="619"/>
      <c r="CY11" s="620"/>
      <c r="CZ11" s="671">
        <v>8.6</v>
      </c>
      <c r="DA11" s="671"/>
      <c r="DB11" s="671"/>
      <c r="DC11" s="671"/>
      <c r="DD11" s="624">
        <v>30680</v>
      </c>
      <c r="DE11" s="619"/>
      <c r="DF11" s="619"/>
      <c r="DG11" s="619"/>
      <c r="DH11" s="619"/>
      <c r="DI11" s="619"/>
      <c r="DJ11" s="619"/>
      <c r="DK11" s="619"/>
      <c r="DL11" s="619"/>
      <c r="DM11" s="619"/>
      <c r="DN11" s="619"/>
      <c r="DO11" s="619"/>
      <c r="DP11" s="620"/>
      <c r="DQ11" s="624">
        <v>133592</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295234</v>
      </c>
      <c r="BH12" s="619"/>
      <c r="BI12" s="619"/>
      <c r="BJ12" s="619"/>
      <c r="BK12" s="619"/>
      <c r="BL12" s="619"/>
      <c r="BM12" s="619"/>
      <c r="BN12" s="620"/>
      <c r="BO12" s="671">
        <v>63.9</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34247</v>
      </c>
      <c r="CS12" s="619"/>
      <c r="CT12" s="619"/>
      <c r="CU12" s="619"/>
      <c r="CV12" s="619"/>
      <c r="CW12" s="619"/>
      <c r="CX12" s="619"/>
      <c r="CY12" s="620"/>
      <c r="CZ12" s="671">
        <v>1</v>
      </c>
      <c r="DA12" s="671"/>
      <c r="DB12" s="671"/>
      <c r="DC12" s="671"/>
      <c r="DD12" s="624" t="s">
        <v>109</v>
      </c>
      <c r="DE12" s="619"/>
      <c r="DF12" s="619"/>
      <c r="DG12" s="619"/>
      <c r="DH12" s="619"/>
      <c r="DI12" s="619"/>
      <c r="DJ12" s="619"/>
      <c r="DK12" s="619"/>
      <c r="DL12" s="619"/>
      <c r="DM12" s="619"/>
      <c r="DN12" s="619"/>
      <c r="DO12" s="619"/>
      <c r="DP12" s="620"/>
      <c r="DQ12" s="624">
        <v>34182</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9428</v>
      </c>
      <c r="S13" s="619"/>
      <c r="T13" s="619"/>
      <c r="U13" s="619"/>
      <c r="V13" s="619"/>
      <c r="W13" s="619"/>
      <c r="X13" s="619"/>
      <c r="Y13" s="620"/>
      <c r="Z13" s="671">
        <v>0.3</v>
      </c>
      <c r="AA13" s="671"/>
      <c r="AB13" s="671"/>
      <c r="AC13" s="671"/>
      <c r="AD13" s="672">
        <v>9428</v>
      </c>
      <c r="AE13" s="672"/>
      <c r="AF13" s="672"/>
      <c r="AG13" s="672"/>
      <c r="AH13" s="672"/>
      <c r="AI13" s="672"/>
      <c r="AJ13" s="672"/>
      <c r="AK13" s="672"/>
      <c r="AL13" s="641">
        <v>0.5</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295234</v>
      </c>
      <c r="BH13" s="619"/>
      <c r="BI13" s="619"/>
      <c r="BJ13" s="619"/>
      <c r="BK13" s="619"/>
      <c r="BL13" s="619"/>
      <c r="BM13" s="619"/>
      <c r="BN13" s="620"/>
      <c r="BO13" s="671">
        <v>63.9</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185862</v>
      </c>
      <c r="CS13" s="619"/>
      <c r="CT13" s="619"/>
      <c r="CU13" s="619"/>
      <c r="CV13" s="619"/>
      <c r="CW13" s="619"/>
      <c r="CX13" s="619"/>
      <c r="CY13" s="620"/>
      <c r="CZ13" s="671">
        <v>5.7</v>
      </c>
      <c r="DA13" s="671"/>
      <c r="DB13" s="671"/>
      <c r="DC13" s="671"/>
      <c r="DD13" s="624">
        <v>139400</v>
      </c>
      <c r="DE13" s="619"/>
      <c r="DF13" s="619"/>
      <c r="DG13" s="619"/>
      <c r="DH13" s="619"/>
      <c r="DI13" s="619"/>
      <c r="DJ13" s="619"/>
      <c r="DK13" s="619"/>
      <c r="DL13" s="619"/>
      <c r="DM13" s="619"/>
      <c r="DN13" s="619"/>
      <c r="DO13" s="619"/>
      <c r="DP13" s="620"/>
      <c r="DQ13" s="624">
        <v>131803</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12624</v>
      </c>
      <c r="BH14" s="619"/>
      <c r="BI14" s="619"/>
      <c r="BJ14" s="619"/>
      <c r="BK14" s="619"/>
      <c r="BL14" s="619"/>
      <c r="BM14" s="619"/>
      <c r="BN14" s="620"/>
      <c r="BO14" s="671">
        <v>2.7</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376367</v>
      </c>
      <c r="CS14" s="619"/>
      <c r="CT14" s="619"/>
      <c r="CU14" s="619"/>
      <c r="CV14" s="619"/>
      <c r="CW14" s="619"/>
      <c r="CX14" s="619"/>
      <c r="CY14" s="620"/>
      <c r="CZ14" s="671">
        <v>11.5</v>
      </c>
      <c r="DA14" s="671"/>
      <c r="DB14" s="671"/>
      <c r="DC14" s="671"/>
      <c r="DD14" s="624">
        <v>245048</v>
      </c>
      <c r="DE14" s="619"/>
      <c r="DF14" s="619"/>
      <c r="DG14" s="619"/>
      <c r="DH14" s="619"/>
      <c r="DI14" s="619"/>
      <c r="DJ14" s="619"/>
      <c r="DK14" s="619"/>
      <c r="DL14" s="619"/>
      <c r="DM14" s="619"/>
      <c r="DN14" s="619"/>
      <c r="DO14" s="619"/>
      <c r="DP14" s="620"/>
      <c r="DQ14" s="624">
        <v>137343</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359</v>
      </c>
      <c r="S15" s="619"/>
      <c r="T15" s="619"/>
      <c r="U15" s="619"/>
      <c r="V15" s="619"/>
      <c r="W15" s="619"/>
      <c r="X15" s="619"/>
      <c r="Y15" s="620"/>
      <c r="Z15" s="671">
        <v>0</v>
      </c>
      <c r="AA15" s="671"/>
      <c r="AB15" s="671"/>
      <c r="AC15" s="671"/>
      <c r="AD15" s="672">
        <v>359</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7146</v>
      </c>
      <c r="BH15" s="619"/>
      <c r="BI15" s="619"/>
      <c r="BJ15" s="619"/>
      <c r="BK15" s="619"/>
      <c r="BL15" s="619"/>
      <c r="BM15" s="619"/>
      <c r="BN15" s="620"/>
      <c r="BO15" s="671">
        <v>1.5</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313546</v>
      </c>
      <c r="CS15" s="619"/>
      <c r="CT15" s="619"/>
      <c r="CU15" s="619"/>
      <c r="CV15" s="619"/>
      <c r="CW15" s="619"/>
      <c r="CX15" s="619"/>
      <c r="CY15" s="620"/>
      <c r="CZ15" s="671">
        <v>9.6</v>
      </c>
      <c r="DA15" s="671"/>
      <c r="DB15" s="671"/>
      <c r="DC15" s="671"/>
      <c r="DD15" s="624">
        <v>67847</v>
      </c>
      <c r="DE15" s="619"/>
      <c r="DF15" s="619"/>
      <c r="DG15" s="619"/>
      <c r="DH15" s="619"/>
      <c r="DI15" s="619"/>
      <c r="DJ15" s="619"/>
      <c r="DK15" s="619"/>
      <c r="DL15" s="619"/>
      <c r="DM15" s="619"/>
      <c r="DN15" s="619"/>
      <c r="DO15" s="619"/>
      <c r="DP15" s="620"/>
      <c r="DQ15" s="624">
        <v>246702</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1527818</v>
      </c>
      <c r="S16" s="619"/>
      <c r="T16" s="619"/>
      <c r="U16" s="619"/>
      <c r="V16" s="619"/>
      <c r="W16" s="619"/>
      <c r="X16" s="619"/>
      <c r="Y16" s="620"/>
      <c r="Z16" s="671">
        <v>44.3</v>
      </c>
      <c r="AA16" s="671"/>
      <c r="AB16" s="671"/>
      <c r="AC16" s="671"/>
      <c r="AD16" s="672">
        <v>1305217</v>
      </c>
      <c r="AE16" s="672"/>
      <c r="AF16" s="672"/>
      <c r="AG16" s="672"/>
      <c r="AH16" s="672"/>
      <c r="AI16" s="672"/>
      <c r="AJ16" s="672"/>
      <c r="AK16" s="672"/>
      <c r="AL16" s="641">
        <v>66.599999999999994</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68960</v>
      </c>
      <c r="CS16" s="619"/>
      <c r="CT16" s="619"/>
      <c r="CU16" s="619"/>
      <c r="CV16" s="619"/>
      <c r="CW16" s="619"/>
      <c r="CX16" s="619"/>
      <c r="CY16" s="620"/>
      <c r="CZ16" s="671">
        <v>2.1</v>
      </c>
      <c r="DA16" s="671"/>
      <c r="DB16" s="671"/>
      <c r="DC16" s="671"/>
      <c r="DD16" s="624" t="s">
        <v>109</v>
      </c>
      <c r="DE16" s="619"/>
      <c r="DF16" s="619"/>
      <c r="DG16" s="619"/>
      <c r="DH16" s="619"/>
      <c r="DI16" s="619"/>
      <c r="DJ16" s="619"/>
      <c r="DK16" s="619"/>
      <c r="DL16" s="619"/>
      <c r="DM16" s="619"/>
      <c r="DN16" s="619"/>
      <c r="DO16" s="619"/>
      <c r="DP16" s="620"/>
      <c r="DQ16" s="624">
        <v>6553</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1305217</v>
      </c>
      <c r="S17" s="619"/>
      <c r="T17" s="619"/>
      <c r="U17" s="619"/>
      <c r="V17" s="619"/>
      <c r="W17" s="619"/>
      <c r="X17" s="619"/>
      <c r="Y17" s="620"/>
      <c r="Z17" s="671">
        <v>37.799999999999997</v>
      </c>
      <c r="AA17" s="671"/>
      <c r="AB17" s="671"/>
      <c r="AC17" s="671"/>
      <c r="AD17" s="672">
        <v>1305217</v>
      </c>
      <c r="AE17" s="672"/>
      <c r="AF17" s="672"/>
      <c r="AG17" s="672"/>
      <c r="AH17" s="672"/>
      <c r="AI17" s="672"/>
      <c r="AJ17" s="672"/>
      <c r="AK17" s="672"/>
      <c r="AL17" s="641">
        <v>66.599999999999994</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184113</v>
      </c>
      <c r="CS17" s="619"/>
      <c r="CT17" s="619"/>
      <c r="CU17" s="619"/>
      <c r="CV17" s="619"/>
      <c r="CW17" s="619"/>
      <c r="CX17" s="619"/>
      <c r="CY17" s="620"/>
      <c r="CZ17" s="671">
        <v>5.6</v>
      </c>
      <c r="DA17" s="671"/>
      <c r="DB17" s="671"/>
      <c r="DC17" s="671"/>
      <c r="DD17" s="624" t="s">
        <v>109</v>
      </c>
      <c r="DE17" s="619"/>
      <c r="DF17" s="619"/>
      <c r="DG17" s="619"/>
      <c r="DH17" s="619"/>
      <c r="DI17" s="619"/>
      <c r="DJ17" s="619"/>
      <c r="DK17" s="619"/>
      <c r="DL17" s="619"/>
      <c r="DM17" s="619"/>
      <c r="DN17" s="619"/>
      <c r="DO17" s="619"/>
      <c r="DP17" s="620"/>
      <c r="DQ17" s="624">
        <v>183688</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222601</v>
      </c>
      <c r="S18" s="619"/>
      <c r="T18" s="619"/>
      <c r="U18" s="619"/>
      <c r="V18" s="619"/>
      <c r="W18" s="619"/>
      <c r="X18" s="619"/>
      <c r="Y18" s="620"/>
      <c r="Z18" s="671">
        <v>6.5</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2181524</v>
      </c>
      <c r="S20" s="619"/>
      <c r="T20" s="619"/>
      <c r="U20" s="619"/>
      <c r="V20" s="619"/>
      <c r="W20" s="619"/>
      <c r="X20" s="619"/>
      <c r="Y20" s="620"/>
      <c r="Z20" s="671">
        <v>63.2</v>
      </c>
      <c r="AA20" s="671"/>
      <c r="AB20" s="671"/>
      <c r="AC20" s="671"/>
      <c r="AD20" s="672">
        <v>1958923</v>
      </c>
      <c r="AE20" s="672"/>
      <c r="AF20" s="672"/>
      <c r="AG20" s="672"/>
      <c r="AH20" s="672"/>
      <c r="AI20" s="672"/>
      <c r="AJ20" s="672"/>
      <c r="AK20" s="672"/>
      <c r="AL20" s="641">
        <v>99.9</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3269684</v>
      </c>
      <c r="CS20" s="619"/>
      <c r="CT20" s="619"/>
      <c r="CU20" s="619"/>
      <c r="CV20" s="619"/>
      <c r="CW20" s="619"/>
      <c r="CX20" s="619"/>
      <c r="CY20" s="620"/>
      <c r="CZ20" s="671">
        <v>100</v>
      </c>
      <c r="DA20" s="671"/>
      <c r="DB20" s="671"/>
      <c r="DC20" s="671"/>
      <c r="DD20" s="624">
        <v>705002</v>
      </c>
      <c r="DE20" s="619"/>
      <c r="DF20" s="619"/>
      <c r="DG20" s="619"/>
      <c r="DH20" s="619"/>
      <c r="DI20" s="619"/>
      <c r="DJ20" s="619"/>
      <c r="DK20" s="619"/>
      <c r="DL20" s="619"/>
      <c r="DM20" s="619"/>
      <c r="DN20" s="619"/>
      <c r="DO20" s="619"/>
      <c r="DP20" s="620"/>
      <c r="DQ20" s="624">
        <v>2324287</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922</v>
      </c>
      <c r="S21" s="619"/>
      <c r="T21" s="619"/>
      <c r="U21" s="619"/>
      <c r="V21" s="619"/>
      <c r="W21" s="619"/>
      <c r="X21" s="619"/>
      <c r="Y21" s="620"/>
      <c r="Z21" s="671">
        <v>0</v>
      </c>
      <c r="AA21" s="671"/>
      <c r="AB21" s="671"/>
      <c r="AC21" s="671"/>
      <c r="AD21" s="672">
        <v>922</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54657</v>
      </c>
      <c r="S22" s="619"/>
      <c r="T22" s="619"/>
      <c r="U22" s="619"/>
      <c r="V22" s="619"/>
      <c r="W22" s="619"/>
      <c r="X22" s="619"/>
      <c r="Y22" s="620"/>
      <c r="Z22" s="671">
        <v>1.6</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22488</v>
      </c>
      <c r="S23" s="619"/>
      <c r="T23" s="619"/>
      <c r="U23" s="619"/>
      <c r="V23" s="619"/>
      <c r="W23" s="619"/>
      <c r="X23" s="619"/>
      <c r="Y23" s="620"/>
      <c r="Z23" s="671">
        <v>0.7</v>
      </c>
      <c r="AA23" s="671"/>
      <c r="AB23" s="671"/>
      <c r="AC23" s="671"/>
      <c r="AD23" s="672">
        <v>401</v>
      </c>
      <c r="AE23" s="672"/>
      <c r="AF23" s="672"/>
      <c r="AG23" s="672"/>
      <c r="AH23" s="672"/>
      <c r="AI23" s="672"/>
      <c r="AJ23" s="672"/>
      <c r="AK23" s="672"/>
      <c r="AL23" s="641">
        <v>0</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3745</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1084244</v>
      </c>
      <c r="CS24" s="669"/>
      <c r="CT24" s="669"/>
      <c r="CU24" s="669"/>
      <c r="CV24" s="669"/>
      <c r="CW24" s="669"/>
      <c r="CX24" s="669"/>
      <c r="CY24" s="716"/>
      <c r="CZ24" s="720">
        <v>33.200000000000003</v>
      </c>
      <c r="DA24" s="721"/>
      <c r="DB24" s="721"/>
      <c r="DC24" s="722"/>
      <c r="DD24" s="715">
        <v>848013</v>
      </c>
      <c r="DE24" s="669"/>
      <c r="DF24" s="669"/>
      <c r="DG24" s="669"/>
      <c r="DH24" s="669"/>
      <c r="DI24" s="669"/>
      <c r="DJ24" s="669"/>
      <c r="DK24" s="716"/>
      <c r="DL24" s="715">
        <v>813540</v>
      </c>
      <c r="DM24" s="669"/>
      <c r="DN24" s="669"/>
      <c r="DO24" s="669"/>
      <c r="DP24" s="669"/>
      <c r="DQ24" s="669"/>
      <c r="DR24" s="669"/>
      <c r="DS24" s="669"/>
      <c r="DT24" s="669"/>
      <c r="DU24" s="669"/>
      <c r="DV24" s="716"/>
      <c r="DW24" s="717">
        <v>39.1</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296842</v>
      </c>
      <c r="S25" s="619"/>
      <c r="T25" s="619"/>
      <c r="U25" s="619"/>
      <c r="V25" s="619"/>
      <c r="W25" s="619"/>
      <c r="X25" s="619"/>
      <c r="Y25" s="620"/>
      <c r="Z25" s="671">
        <v>8.6</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667132</v>
      </c>
      <c r="CS25" s="637"/>
      <c r="CT25" s="637"/>
      <c r="CU25" s="637"/>
      <c r="CV25" s="637"/>
      <c r="CW25" s="637"/>
      <c r="CX25" s="637"/>
      <c r="CY25" s="638"/>
      <c r="CZ25" s="621">
        <v>20.399999999999999</v>
      </c>
      <c r="DA25" s="639"/>
      <c r="DB25" s="639"/>
      <c r="DC25" s="640"/>
      <c r="DD25" s="624">
        <v>600057</v>
      </c>
      <c r="DE25" s="637"/>
      <c r="DF25" s="637"/>
      <c r="DG25" s="637"/>
      <c r="DH25" s="637"/>
      <c r="DI25" s="637"/>
      <c r="DJ25" s="637"/>
      <c r="DK25" s="638"/>
      <c r="DL25" s="624">
        <v>565596</v>
      </c>
      <c r="DM25" s="637"/>
      <c r="DN25" s="637"/>
      <c r="DO25" s="637"/>
      <c r="DP25" s="637"/>
      <c r="DQ25" s="637"/>
      <c r="DR25" s="637"/>
      <c r="DS25" s="637"/>
      <c r="DT25" s="637"/>
      <c r="DU25" s="637"/>
      <c r="DV25" s="638"/>
      <c r="DW25" s="641">
        <v>27.2</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410721</v>
      </c>
      <c r="CS26" s="619"/>
      <c r="CT26" s="619"/>
      <c r="CU26" s="619"/>
      <c r="CV26" s="619"/>
      <c r="CW26" s="619"/>
      <c r="CX26" s="619"/>
      <c r="CY26" s="620"/>
      <c r="CZ26" s="621">
        <v>12.6</v>
      </c>
      <c r="DA26" s="639"/>
      <c r="DB26" s="639"/>
      <c r="DC26" s="640"/>
      <c r="DD26" s="624">
        <v>347159</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235319</v>
      </c>
      <c r="S27" s="619"/>
      <c r="T27" s="619"/>
      <c r="U27" s="619"/>
      <c r="V27" s="619"/>
      <c r="W27" s="619"/>
      <c r="X27" s="619"/>
      <c r="Y27" s="620"/>
      <c r="Z27" s="671">
        <v>6.8</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462285</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232999</v>
      </c>
      <c r="CS27" s="637"/>
      <c r="CT27" s="637"/>
      <c r="CU27" s="637"/>
      <c r="CV27" s="637"/>
      <c r="CW27" s="637"/>
      <c r="CX27" s="637"/>
      <c r="CY27" s="638"/>
      <c r="CZ27" s="621">
        <v>7.1</v>
      </c>
      <c r="DA27" s="639"/>
      <c r="DB27" s="639"/>
      <c r="DC27" s="640"/>
      <c r="DD27" s="624">
        <v>64268</v>
      </c>
      <c r="DE27" s="637"/>
      <c r="DF27" s="637"/>
      <c r="DG27" s="637"/>
      <c r="DH27" s="637"/>
      <c r="DI27" s="637"/>
      <c r="DJ27" s="637"/>
      <c r="DK27" s="638"/>
      <c r="DL27" s="624">
        <v>64256</v>
      </c>
      <c r="DM27" s="637"/>
      <c r="DN27" s="637"/>
      <c r="DO27" s="637"/>
      <c r="DP27" s="637"/>
      <c r="DQ27" s="637"/>
      <c r="DR27" s="637"/>
      <c r="DS27" s="637"/>
      <c r="DT27" s="637"/>
      <c r="DU27" s="637"/>
      <c r="DV27" s="638"/>
      <c r="DW27" s="641">
        <v>3.1</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3574</v>
      </c>
      <c r="S28" s="619"/>
      <c r="T28" s="619"/>
      <c r="U28" s="619"/>
      <c r="V28" s="619"/>
      <c r="W28" s="619"/>
      <c r="X28" s="619"/>
      <c r="Y28" s="620"/>
      <c r="Z28" s="671">
        <v>0.1</v>
      </c>
      <c r="AA28" s="671"/>
      <c r="AB28" s="671"/>
      <c r="AC28" s="671"/>
      <c r="AD28" s="672">
        <v>400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184113</v>
      </c>
      <c r="CS28" s="619"/>
      <c r="CT28" s="619"/>
      <c r="CU28" s="619"/>
      <c r="CV28" s="619"/>
      <c r="CW28" s="619"/>
      <c r="CX28" s="619"/>
      <c r="CY28" s="620"/>
      <c r="CZ28" s="621">
        <v>5.6</v>
      </c>
      <c r="DA28" s="639"/>
      <c r="DB28" s="639"/>
      <c r="DC28" s="640"/>
      <c r="DD28" s="624">
        <v>183688</v>
      </c>
      <c r="DE28" s="619"/>
      <c r="DF28" s="619"/>
      <c r="DG28" s="619"/>
      <c r="DH28" s="619"/>
      <c r="DI28" s="619"/>
      <c r="DJ28" s="619"/>
      <c r="DK28" s="620"/>
      <c r="DL28" s="624">
        <v>183688</v>
      </c>
      <c r="DM28" s="619"/>
      <c r="DN28" s="619"/>
      <c r="DO28" s="619"/>
      <c r="DP28" s="619"/>
      <c r="DQ28" s="619"/>
      <c r="DR28" s="619"/>
      <c r="DS28" s="619"/>
      <c r="DT28" s="619"/>
      <c r="DU28" s="619"/>
      <c r="DV28" s="620"/>
      <c r="DW28" s="641">
        <v>8.8000000000000007</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472</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184113</v>
      </c>
      <c r="CS29" s="637"/>
      <c r="CT29" s="637"/>
      <c r="CU29" s="637"/>
      <c r="CV29" s="637"/>
      <c r="CW29" s="637"/>
      <c r="CX29" s="637"/>
      <c r="CY29" s="638"/>
      <c r="CZ29" s="621">
        <v>5.6</v>
      </c>
      <c r="DA29" s="639"/>
      <c r="DB29" s="639"/>
      <c r="DC29" s="640"/>
      <c r="DD29" s="624">
        <v>183688</v>
      </c>
      <c r="DE29" s="637"/>
      <c r="DF29" s="637"/>
      <c r="DG29" s="637"/>
      <c r="DH29" s="637"/>
      <c r="DI29" s="637"/>
      <c r="DJ29" s="637"/>
      <c r="DK29" s="638"/>
      <c r="DL29" s="624">
        <v>183688</v>
      </c>
      <c r="DM29" s="637"/>
      <c r="DN29" s="637"/>
      <c r="DO29" s="637"/>
      <c r="DP29" s="637"/>
      <c r="DQ29" s="637"/>
      <c r="DR29" s="637"/>
      <c r="DS29" s="637"/>
      <c r="DT29" s="637"/>
      <c r="DU29" s="637"/>
      <c r="DV29" s="638"/>
      <c r="DW29" s="641">
        <v>8.8000000000000007</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t="s">
        <v>109</v>
      </c>
      <c r="S30" s="619"/>
      <c r="T30" s="619"/>
      <c r="U30" s="619"/>
      <c r="V30" s="619"/>
      <c r="W30" s="619"/>
      <c r="X30" s="619"/>
      <c r="Y30" s="620"/>
      <c r="Z30" s="671" t="s">
        <v>109</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99.2</v>
      </c>
      <c r="BH30" s="685"/>
      <c r="BI30" s="685"/>
      <c r="BJ30" s="685"/>
      <c r="BK30" s="685"/>
      <c r="BL30" s="685"/>
      <c r="BM30" s="686">
        <v>97.5</v>
      </c>
      <c r="BN30" s="685"/>
      <c r="BO30" s="685"/>
      <c r="BP30" s="685"/>
      <c r="BQ30" s="687"/>
      <c r="BR30" s="684">
        <v>99.2</v>
      </c>
      <c r="BS30" s="685"/>
      <c r="BT30" s="685"/>
      <c r="BU30" s="685"/>
      <c r="BV30" s="685"/>
      <c r="BW30" s="685"/>
      <c r="BX30" s="686">
        <v>98</v>
      </c>
      <c r="BY30" s="685"/>
      <c r="BZ30" s="685"/>
      <c r="CA30" s="685"/>
      <c r="CB30" s="687"/>
      <c r="CD30" s="690"/>
      <c r="CE30" s="691"/>
      <c r="CF30" s="655" t="s">
        <v>292</v>
      </c>
      <c r="CG30" s="652"/>
      <c r="CH30" s="652"/>
      <c r="CI30" s="652"/>
      <c r="CJ30" s="652"/>
      <c r="CK30" s="652"/>
      <c r="CL30" s="652"/>
      <c r="CM30" s="652"/>
      <c r="CN30" s="652"/>
      <c r="CO30" s="652"/>
      <c r="CP30" s="652"/>
      <c r="CQ30" s="653"/>
      <c r="CR30" s="618">
        <v>166800</v>
      </c>
      <c r="CS30" s="619"/>
      <c r="CT30" s="619"/>
      <c r="CU30" s="619"/>
      <c r="CV30" s="619"/>
      <c r="CW30" s="619"/>
      <c r="CX30" s="619"/>
      <c r="CY30" s="620"/>
      <c r="CZ30" s="621">
        <v>5.0999999999999996</v>
      </c>
      <c r="DA30" s="639"/>
      <c r="DB30" s="639"/>
      <c r="DC30" s="640"/>
      <c r="DD30" s="624">
        <v>166453</v>
      </c>
      <c r="DE30" s="619"/>
      <c r="DF30" s="619"/>
      <c r="DG30" s="619"/>
      <c r="DH30" s="619"/>
      <c r="DI30" s="619"/>
      <c r="DJ30" s="619"/>
      <c r="DK30" s="620"/>
      <c r="DL30" s="624">
        <v>166453</v>
      </c>
      <c r="DM30" s="619"/>
      <c r="DN30" s="619"/>
      <c r="DO30" s="619"/>
      <c r="DP30" s="619"/>
      <c r="DQ30" s="619"/>
      <c r="DR30" s="619"/>
      <c r="DS30" s="619"/>
      <c r="DT30" s="619"/>
      <c r="DU30" s="619"/>
      <c r="DV30" s="620"/>
      <c r="DW30" s="641">
        <v>8</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142701</v>
      </c>
      <c r="S31" s="619"/>
      <c r="T31" s="619"/>
      <c r="U31" s="619"/>
      <c r="V31" s="619"/>
      <c r="W31" s="619"/>
      <c r="X31" s="619"/>
      <c r="Y31" s="620"/>
      <c r="Z31" s="671">
        <v>4.0999999999999996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99.4</v>
      </c>
      <c r="BH31" s="637"/>
      <c r="BI31" s="637"/>
      <c r="BJ31" s="637"/>
      <c r="BK31" s="637"/>
      <c r="BL31" s="637"/>
      <c r="BM31" s="673">
        <v>98.3</v>
      </c>
      <c r="BN31" s="683"/>
      <c r="BO31" s="683"/>
      <c r="BP31" s="683"/>
      <c r="BQ31" s="647"/>
      <c r="BR31" s="682">
        <v>99.5</v>
      </c>
      <c r="BS31" s="637"/>
      <c r="BT31" s="637"/>
      <c r="BU31" s="637"/>
      <c r="BV31" s="637"/>
      <c r="BW31" s="637"/>
      <c r="BX31" s="673">
        <v>98.7</v>
      </c>
      <c r="BY31" s="683"/>
      <c r="BZ31" s="683"/>
      <c r="CA31" s="683"/>
      <c r="CB31" s="647"/>
      <c r="CD31" s="690"/>
      <c r="CE31" s="691"/>
      <c r="CF31" s="655" t="s">
        <v>296</v>
      </c>
      <c r="CG31" s="652"/>
      <c r="CH31" s="652"/>
      <c r="CI31" s="652"/>
      <c r="CJ31" s="652"/>
      <c r="CK31" s="652"/>
      <c r="CL31" s="652"/>
      <c r="CM31" s="652"/>
      <c r="CN31" s="652"/>
      <c r="CO31" s="652"/>
      <c r="CP31" s="652"/>
      <c r="CQ31" s="653"/>
      <c r="CR31" s="618">
        <v>17313</v>
      </c>
      <c r="CS31" s="637"/>
      <c r="CT31" s="637"/>
      <c r="CU31" s="637"/>
      <c r="CV31" s="637"/>
      <c r="CW31" s="637"/>
      <c r="CX31" s="637"/>
      <c r="CY31" s="638"/>
      <c r="CZ31" s="621">
        <v>0.5</v>
      </c>
      <c r="DA31" s="639"/>
      <c r="DB31" s="639"/>
      <c r="DC31" s="640"/>
      <c r="DD31" s="624">
        <v>17235</v>
      </c>
      <c r="DE31" s="637"/>
      <c r="DF31" s="637"/>
      <c r="DG31" s="637"/>
      <c r="DH31" s="637"/>
      <c r="DI31" s="637"/>
      <c r="DJ31" s="637"/>
      <c r="DK31" s="638"/>
      <c r="DL31" s="624">
        <v>17235</v>
      </c>
      <c r="DM31" s="637"/>
      <c r="DN31" s="637"/>
      <c r="DO31" s="637"/>
      <c r="DP31" s="637"/>
      <c r="DQ31" s="637"/>
      <c r="DR31" s="637"/>
      <c r="DS31" s="637"/>
      <c r="DT31" s="637"/>
      <c r="DU31" s="637"/>
      <c r="DV31" s="638"/>
      <c r="DW31" s="641">
        <v>0.8</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21817</v>
      </c>
      <c r="S32" s="619"/>
      <c r="T32" s="619"/>
      <c r="U32" s="619"/>
      <c r="V32" s="619"/>
      <c r="W32" s="619"/>
      <c r="X32" s="619"/>
      <c r="Y32" s="620"/>
      <c r="Z32" s="671">
        <v>0.6</v>
      </c>
      <c r="AA32" s="671"/>
      <c r="AB32" s="671"/>
      <c r="AC32" s="671"/>
      <c r="AD32" s="672">
        <v>35</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99.2</v>
      </c>
      <c r="BH32" s="603"/>
      <c r="BI32" s="603"/>
      <c r="BJ32" s="603"/>
      <c r="BK32" s="603"/>
      <c r="BL32" s="603"/>
      <c r="BM32" s="666">
        <v>97</v>
      </c>
      <c r="BN32" s="603"/>
      <c r="BO32" s="603"/>
      <c r="BP32" s="603"/>
      <c r="BQ32" s="660"/>
      <c r="BR32" s="681">
        <v>99.1</v>
      </c>
      <c r="BS32" s="603"/>
      <c r="BT32" s="603"/>
      <c r="BU32" s="603"/>
      <c r="BV32" s="603"/>
      <c r="BW32" s="603"/>
      <c r="BX32" s="666">
        <v>97.6</v>
      </c>
      <c r="BY32" s="603"/>
      <c r="BZ32" s="603"/>
      <c r="CA32" s="603"/>
      <c r="CB32" s="660"/>
      <c r="CD32" s="692"/>
      <c r="CE32" s="693"/>
      <c r="CF32" s="655" t="s">
        <v>299</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485654</v>
      </c>
      <c r="S33" s="619"/>
      <c r="T33" s="619"/>
      <c r="U33" s="619"/>
      <c r="V33" s="619"/>
      <c r="W33" s="619"/>
      <c r="X33" s="619"/>
      <c r="Y33" s="620"/>
      <c r="Z33" s="671">
        <v>14.1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1411478</v>
      </c>
      <c r="CS33" s="637"/>
      <c r="CT33" s="637"/>
      <c r="CU33" s="637"/>
      <c r="CV33" s="637"/>
      <c r="CW33" s="637"/>
      <c r="CX33" s="637"/>
      <c r="CY33" s="638"/>
      <c r="CZ33" s="621">
        <v>43.2</v>
      </c>
      <c r="DA33" s="639"/>
      <c r="DB33" s="639"/>
      <c r="DC33" s="640"/>
      <c r="DD33" s="624">
        <v>1159731</v>
      </c>
      <c r="DE33" s="637"/>
      <c r="DF33" s="637"/>
      <c r="DG33" s="637"/>
      <c r="DH33" s="637"/>
      <c r="DI33" s="637"/>
      <c r="DJ33" s="637"/>
      <c r="DK33" s="638"/>
      <c r="DL33" s="624">
        <v>845331</v>
      </c>
      <c r="DM33" s="637"/>
      <c r="DN33" s="637"/>
      <c r="DO33" s="637"/>
      <c r="DP33" s="637"/>
      <c r="DQ33" s="637"/>
      <c r="DR33" s="637"/>
      <c r="DS33" s="637"/>
      <c r="DT33" s="637"/>
      <c r="DU33" s="637"/>
      <c r="DV33" s="638"/>
      <c r="DW33" s="641">
        <v>40.6</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538800</v>
      </c>
      <c r="CS34" s="619"/>
      <c r="CT34" s="619"/>
      <c r="CU34" s="619"/>
      <c r="CV34" s="619"/>
      <c r="CW34" s="619"/>
      <c r="CX34" s="619"/>
      <c r="CY34" s="620"/>
      <c r="CZ34" s="621">
        <v>16.5</v>
      </c>
      <c r="DA34" s="639"/>
      <c r="DB34" s="639"/>
      <c r="DC34" s="640"/>
      <c r="DD34" s="624">
        <v>383518</v>
      </c>
      <c r="DE34" s="619"/>
      <c r="DF34" s="619"/>
      <c r="DG34" s="619"/>
      <c r="DH34" s="619"/>
      <c r="DI34" s="619"/>
      <c r="DJ34" s="619"/>
      <c r="DK34" s="620"/>
      <c r="DL34" s="624">
        <v>296788</v>
      </c>
      <c r="DM34" s="619"/>
      <c r="DN34" s="619"/>
      <c r="DO34" s="619"/>
      <c r="DP34" s="619"/>
      <c r="DQ34" s="619"/>
      <c r="DR34" s="619"/>
      <c r="DS34" s="619"/>
      <c r="DT34" s="619"/>
      <c r="DU34" s="619"/>
      <c r="DV34" s="620"/>
      <c r="DW34" s="641">
        <v>14.3</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119054</v>
      </c>
      <c r="S35" s="619"/>
      <c r="T35" s="619"/>
      <c r="U35" s="619"/>
      <c r="V35" s="619"/>
      <c r="W35" s="619"/>
      <c r="X35" s="619"/>
      <c r="Y35" s="620"/>
      <c r="Z35" s="671">
        <v>3.5</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408120</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4528</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3336</v>
      </c>
      <c r="CS35" s="637"/>
      <c r="CT35" s="637"/>
      <c r="CU35" s="637"/>
      <c r="CV35" s="637"/>
      <c r="CW35" s="637"/>
      <c r="CX35" s="637"/>
      <c r="CY35" s="638"/>
      <c r="CZ35" s="621">
        <v>0.1</v>
      </c>
      <c r="DA35" s="639"/>
      <c r="DB35" s="639"/>
      <c r="DC35" s="640"/>
      <c r="DD35" s="624">
        <v>3336</v>
      </c>
      <c r="DE35" s="637"/>
      <c r="DF35" s="637"/>
      <c r="DG35" s="637"/>
      <c r="DH35" s="637"/>
      <c r="DI35" s="637"/>
      <c r="DJ35" s="637"/>
      <c r="DK35" s="638"/>
      <c r="DL35" s="624">
        <v>3336</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3449715</v>
      </c>
      <c r="S36" s="659"/>
      <c r="T36" s="659"/>
      <c r="U36" s="659"/>
      <c r="V36" s="659"/>
      <c r="W36" s="659"/>
      <c r="X36" s="659"/>
      <c r="Y36" s="662"/>
      <c r="Z36" s="663">
        <v>100</v>
      </c>
      <c r="AA36" s="663"/>
      <c r="AB36" s="663"/>
      <c r="AC36" s="663"/>
      <c r="AD36" s="664">
        <v>1960681</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114466</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-167</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324183</v>
      </c>
      <c r="CS36" s="619"/>
      <c r="CT36" s="619"/>
      <c r="CU36" s="619"/>
      <c r="CV36" s="619"/>
      <c r="CW36" s="619"/>
      <c r="CX36" s="619"/>
      <c r="CY36" s="620"/>
      <c r="CZ36" s="621">
        <v>9.9</v>
      </c>
      <c r="DA36" s="639"/>
      <c r="DB36" s="639"/>
      <c r="DC36" s="640"/>
      <c r="DD36" s="624">
        <v>277167</v>
      </c>
      <c r="DE36" s="619"/>
      <c r="DF36" s="619"/>
      <c r="DG36" s="619"/>
      <c r="DH36" s="619"/>
      <c r="DI36" s="619"/>
      <c r="DJ36" s="619"/>
      <c r="DK36" s="620"/>
      <c r="DL36" s="624">
        <v>238918</v>
      </c>
      <c r="DM36" s="619"/>
      <c r="DN36" s="619"/>
      <c r="DO36" s="619"/>
      <c r="DP36" s="619"/>
      <c r="DQ36" s="619"/>
      <c r="DR36" s="619"/>
      <c r="DS36" s="619"/>
      <c r="DT36" s="619"/>
      <c r="DU36" s="619"/>
      <c r="DV36" s="620"/>
      <c r="DW36" s="641">
        <v>11.5</v>
      </c>
      <c r="DX36" s="642"/>
      <c r="DY36" s="642"/>
      <c r="DZ36" s="642"/>
      <c r="EA36" s="642"/>
      <c r="EB36" s="642"/>
      <c r="EC36" s="643"/>
    </row>
    <row r="37" spans="2:133" ht="11.25" customHeight="1">
      <c r="AQ37" s="644" t="s">
        <v>314</v>
      </c>
      <c r="AR37" s="645"/>
      <c r="AS37" s="645"/>
      <c r="AT37" s="645"/>
      <c r="AU37" s="645"/>
      <c r="AV37" s="645"/>
      <c r="AW37" s="645"/>
      <c r="AX37" s="645"/>
      <c r="AY37" s="646"/>
      <c r="AZ37" s="618">
        <v>60644</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581</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125147</v>
      </c>
      <c r="CS37" s="637"/>
      <c r="CT37" s="637"/>
      <c r="CU37" s="637"/>
      <c r="CV37" s="637"/>
      <c r="CW37" s="637"/>
      <c r="CX37" s="637"/>
      <c r="CY37" s="638"/>
      <c r="CZ37" s="621">
        <v>3.8</v>
      </c>
      <c r="DA37" s="639"/>
      <c r="DB37" s="639"/>
      <c r="DC37" s="640"/>
      <c r="DD37" s="624">
        <v>118441</v>
      </c>
      <c r="DE37" s="637"/>
      <c r="DF37" s="637"/>
      <c r="DG37" s="637"/>
      <c r="DH37" s="637"/>
      <c r="DI37" s="637"/>
      <c r="DJ37" s="637"/>
      <c r="DK37" s="638"/>
      <c r="DL37" s="624">
        <v>113078</v>
      </c>
      <c r="DM37" s="637"/>
      <c r="DN37" s="637"/>
      <c r="DO37" s="637"/>
      <c r="DP37" s="637"/>
      <c r="DQ37" s="637"/>
      <c r="DR37" s="637"/>
      <c r="DS37" s="637"/>
      <c r="DT37" s="637"/>
      <c r="DU37" s="637"/>
      <c r="DV37" s="638"/>
      <c r="DW37" s="641">
        <v>5.4</v>
      </c>
      <c r="DX37" s="642"/>
      <c r="DY37" s="642"/>
      <c r="DZ37" s="642"/>
      <c r="EA37" s="642"/>
      <c r="EB37" s="642"/>
      <c r="EC37" s="643"/>
    </row>
    <row r="38" spans="2:133" ht="11.25" customHeight="1">
      <c r="AQ38" s="644" t="s">
        <v>317</v>
      </c>
      <c r="AR38" s="645"/>
      <c r="AS38" s="645"/>
      <c r="AT38" s="645"/>
      <c r="AU38" s="645"/>
      <c r="AV38" s="645"/>
      <c r="AW38" s="645"/>
      <c r="AX38" s="645"/>
      <c r="AY38" s="646"/>
      <c r="AZ38" s="618" t="s">
        <v>109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1052</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408120</v>
      </c>
      <c r="CS38" s="619"/>
      <c r="CT38" s="619"/>
      <c r="CU38" s="619"/>
      <c r="CV38" s="619"/>
      <c r="CW38" s="619"/>
      <c r="CX38" s="619"/>
      <c r="CY38" s="620"/>
      <c r="CZ38" s="621">
        <v>12.5</v>
      </c>
      <c r="DA38" s="639"/>
      <c r="DB38" s="639"/>
      <c r="DC38" s="640"/>
      <c r="DD38" s="624">
        <v>361820</v>
      </c>
      <c r="DE38" s="619"/>
      <c r="DF38" s="619"/>
      <c r="DG38" s="619"/>
      <c r="DH38" s="619"/>
      <c r="DI38" s="619"/>
      <c r="DJ38" s="619"/>
      <c r="DK38" s="620"/>
      <c r="DL38" s="624">
        <v>306289</v>
      </c>
      <c r="DM38" s="619"/>
      <c r="DN38" s="619"/>
      <c r="DO38" s="619"/>
      <c r="DP38" s="619"/>
      <c r="DQ38" s="619"/>
      <c r="DR38" s="619"/>
      <c r="DS38" s="619"/>
      <c r="DT38" s="619"/>
      <c r="DU38" s="619"/>
      <c r="DV38" s="620"/>
      <c r="DW38" s="641">
        <v>14.7</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79</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135239</v>
      </c>
      <c r="CS39" s="637"/>
      <c r="CT39" s="637"/>
      <c r="CU39" s="637"/>
      <c r="CV39" s="637"/>
      <c r="CW39" s="637"/>
      <c r="CX39" s="637"/>
      <c r="CY39" s="638"/>
      <c r="CZ39" s="621">
        <v>4.0999999999999996</v>
      </c>
      <c r="DA39" s="639"/>
      <c r="DB39" s="639"/>
      <c r="DC39" s="640"/>
      <c r="DD39" s="624">
        <v>133890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80577</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114</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1800</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152433</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333</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773962</v>
      </c>
      <c r="CS42" s="619"/>
      <c r="CT42" s="619"/>
      <c r="CU42" s="619"/>
      <c r="CV42" s="619"/>
      <c r="CW42" s="619"/>
      <c r="CX42" s="619"/>
      <c r="CY42" s="620"/>
      <c r="CZ42" s="621">
        <v>23.7</v>
      </c>
      <c r="DA42" s="622"/>
      <c r="DB42" s="622"/>
      <c r="DC42" s="623"/>
      <c r="DD42" s="624">
        <v>316543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21014</v>
      </c>
      <c r="CS43" s="637"/>
      <c r="CT43" s="637"/>
      <c r="CU43" s="637"/>
      <c r="CV43" s="637"/>
      <c r="CW43" s="637"/>
      <c r="CX43" s="637"/>
      <c r="CY43" s="638"/>
      <c r="CZ43" s="621">
        <v>0.6</v>
      </c>
      <c r="DA43" s="639"/>
      <c r="DB43" s="639"/>
      <c r="DC43" s="640"/>
      <c r="DD43" s="624">
        <v>21014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705002</v>
      </c>
      <c r="CS44" s="619"/>
      <c r="CT44" s="619"/>
      <c r="CU44" s="619"/>
      <c r="CV44" s="619"/>
      <c r="CW44" s="619"/>
      <c r="CX44" s="619"/>
      <c r="CY44" s="620"/>
      <c r="CZ44" s="621">
        <v>21.6</v>
      </c>
      <c r="DA44" s="622"/>
      <c r="DB44" s="622"/>
      <c r="DC44" s="623"/>
      <c r="DD44" s="624">
        <v>309990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70017</v>
      </c>
      <c r="CS45" s="637"/>
      <c r="CT45" s="637"/>
      <c r="CU45" s="637"/>
      <c r="CV45" s="637"/>
      <c r="CW45" s="637"/>
      <c r="CX45" s="637"/>
      <c r="CY45" s="638"/>
      <c r="CZ45" s="621">
        <v>2.1</v>
      </c>
      <c r="DA45" s="639"/>
      <c r="DB45" s="639"/>
      <c r="DC45" s="640"/>
      <c r="DD45" s="624">
        <v>26113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623969</v>
      </c>
      <c r="CS46" s="619"/>
      <c r="CT46" s="619"/>
      <c r="CU46" s="619"/>
      <c r="CV46" s="619"/>
      <c r="CW46" s="619"/>
      <c r="CX46" s="619"/>
      <c r="CY46" s="620"/>
      <c r="CZ46" s="621">
        <v>19.100000000000001</v>
      </c>
      <c r="DA46" s="622"/>
      <c r="DB46" s="622"/>
      <c r="DC46" s="623"/>
      <c r="DD46" s="624">
        <v>274873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v>68960</v>
      </c>
      <c r="CS47" s="637"/>
      <c r="CT47" s="637"/>
      <c r="CU47" s="637"/>
      <c r="CV47" s="637"/>
      <c r="CW47" s="637"/>
      <c r="CX47" s="637"/>
      <c r="CY47" s="638"/>
      <c r="CZ47" s="621">
        <v>2.1</v>
      </c>
      <c r="DA47" s="639"/>
      <c r="DB47" s="639"/>
      <c r="DC47" s="640"/>
      <c r="DD47" s="624">
        <v>6553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3269684</v>
      </c>
      <c r="CS49" s="603"/>
      <c r="CT49" s="603"/>
      <c r="CU49" s="603"/>
      <c r="CV49" s="603"/>
      <c r="CW49" s="603"/>
      <c r="CX49" s="603"/>
      <c r="CY49" s="604"/>
      <c r="CZ49" s="605">
        <v>100</v>
      </c>
      <c r="DA49" s="606"/>
      <c r="DB49" s="606"/>
      <c r="DC49" s="607"/>
      <c r="DD49" s="608">
        <v>2324287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3410</v>
      </c>
      <c r="R7" s="1131"/>
      <c r="S7" s="1131"/>
      <c r="T7" s="1131"/>
      <c r="U7" s="1131"/>
      <c r="V7" s="1131">
        <v>3230</v>
      </c>
      <c r="W7" s="1131"/>
      <c r="X7" s="1131"/>
      <c r="Y7" s="1131"/>
      <c r="Z7" s="1131"/>
      <c r="AA7" s="1131">
        <v>180</v>
      </c>
      <c r="AB7" s="1131"/>
      <c r="AC7" s="1131"/>
      <c r="AD7" s="1131"/>
      <c r="AE7" s="1132"/>
      <c r="AF7" s="1133">
        <v>132</v>
      </c>
      <c r="AG7" s="1134"/>
      <c r="AH7" s="1134"/>
      <c r="AI7" s="1134"/>
      <c r="AJ7" s="1135"/>
      <c r="AK7" s="1117" t="s">
        <v>532</v>
      </c>
      <c r="AL7" s="1118"/>
      <c r="AM7" s="1118"/>
      <c r="AN7" s="1118"/>
      <c r="AO7" s="1118"/>
      <c r="AP7" s="1118">
        <v>1988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364</v>
      </c>
      <c r="C8" s="1064"/>
      <c r="D8" s="1064"/>
      <c r="E8" s="1064"/>
      <c r="F8" s="1064"/>
      <c r="G8" s="1064"/>
      <c r="H8" s="1064"/>
      <c r="I8" s="1064"/>
      <c r="J8" s="1064"/>
      <c r="K8" s="1064"/>
      <c r="L8" s="1064"/>
      <c r="M8" s="1064"/>
      <c r="N8" s="1064"/>
      <c r="O8" s="1064"/>
      <c r="P8" s="1065"/>
      <c r="Q8" s="1069">
        <v>41</v>
      </c>
      <c r="R8" s="1070"/>
      <c r="S8" s="1070"/>
      <c r="T8" s="1070"/>
      <c r="U8" s="1070"/>
      <c r="V8" s="1070">
        <v>41</v>
      </c>
      <c r="W8" s="1070"/>
      <c r="X8" s="1070"/>
      <c r="Y8" s="1070"/>
      <c r="Z8" s="1070"/>
      <c r="AA8" s="1070" t="s">
        <v>531</v>
      </c>
      <c r="AB8" s="1070"/>
      <c r="AC8" s="1070"/>
      <c r="AD8" s="1070"/>
      <c r="AE8" s="1071"/>
      <c r="AF8" s="1045" t="s">
        <v>109</v>
      </c>
      <c r="AG8" s="1046"/>
      <c r="AH8" s="1046"/>
      <c r="AI8" s="1046"/>
      <c r="AJ8" s="1047"/>
      <c r="AK8" s="1112">
        <v>2</v>
      </c>
      <c r="AL8" s="1113"/>
      <c r="AM8" s="1113"/>
      <c r="AN8" s="1113"/>
      <c r="AO8" s="1113"/>
      <c r="AP8" s="1113" t="s">
        <v>532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3450</v>
      </c>
      <c r="R23" s="1095"/>
      <c r="S23" s="1095"/>
      <c r="T23" s="1095"/>
      <c r="U23" s="1095"/>
      <c r="V23" s="1095">
        <v>3270</v>
      </c>
      <c r="W23" s="1095"/>
      <c r="X23" s="1095"/>
      <c r="Y23" s="1095"/>
      <c r="Z23" s="1095"/>
      <c r="AA23" s="1095">
        <v>180</v>
      </c>
      <c r="AB23" s="1095"/>
      <c r="AC23" s="1095"/>
      <c r="AD23" s="1095"/>
      <c r="AE23" s="1096"/>
      <c r="AF23" s="1097">
        <v>132</v>
      </c>
      <c r="AG23" s="1095"/>
      <c r="AH23" s="1095"/>
      <c r="AI23" s="1095"/>
      <c r="AJ23" s="1098"/>
      <c r="AK23" s="1099"/>
      <c r="AL23" s="1100"/>
      <c r="AM23" s="1100"/>
      <c r="AN23" s="1100"/>
      <c r="AO23" s="1100"/>
      <c r="AP23" s="1095">
        <v>1988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566</v>
      </c>
      <c r="R28" s="1080"/>
      <c r="S28" s="1080"/>
      <c r="T28" s="1080"/>
      <c r="U28" s="1080"/>
      <c r="V28" s="1080">
        <v>562</v>
      </c>
      <c r="W28" s="1080"/>
      <c r="X28" s="1080"/>
      <c r="Y28" s="1080"/>
      <c r="Z28" s="1080"/>
      <c r="AA28" s="1080">
        <v>5</v>
      </c>
      <c r="AB28" s="1080"/>
      <c r="AC28" s="1080"/>
      <c r="AD28" s="1080"/>
      <c r="AE28" s="1081"/>
      <c r="AF28" s="1082">
        <v>5</v>
      </c>
      <c r="AG28" s="1080"/>
      <c r="AH28" s="1080"/>
      <c r="AI28" s="1080"/>
      <c r="AJ28" s="1083"/>
      <c r="AK28" s="1084">
        <v>25</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172</v>
      </c>
      <c r="R29" s="1070"/>
      <c r="S29" s="1070"/>
      <c r="T29" s="1070"/>
      <c r="U29" s="1070"/>
      <c r="V29" s="1070">
        <v>172</v>
      </c>
      <c r="W29" s="1070"/>
      <c r="X29" s="1070"/>
      <c r="Y29" s="1070"/>
      <c r="Z29" s="1070"/>
      <c r="AA29" s="1070">
        <v>0</v>
      </c>
      <c r="AB29" s="1070"/>
      <c r="AC29" s="1070"/>
      <c r="AD29" s="1070"/>
      <c r="AE29" s="1071"/>
      <c r="AF29" s="1045">
        <v>0</v>
      </c>
      <c r="AG29" s="1046"/>
      <c r="AH29" s="1046"/>
      <c r="AI29" s="1046"/>
      <c r="AJ29" s="1047"/>
      <c r="AK29" s="1006">
        <v>48</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461</v>
      </c>
      <c r="R30" s="1070"/>
      <c r="S30" s="1070"/>
      <c r="T30" s="1070"/>
      <c r="U30" s="1070"/>
      <c r="V30" s="1070">
        <v>458</v>
      </c>
      <c r="W30" s="1070"/>
      <c r="X30" s="1070"/>
      <c r="Y30" s="1070"/>
      <c r="Z30" s="1070"/>
      <c r="AA30" s="1070">
        <v>3</v>
      </c>
      <c r="AB30" s="1070"/>
      <c r="AC30" s="1070"/>
      <c r="AD30" s="1070"/>
      <c r="AE30" s="1071"/>
      <c r="AF30" s="1045">
        <v>3</v>
      </c>
      <c r="AG30" s="1046"/>
      <c r="AH30" s="1046"/>
      <c r="AI30" s="1046"/>
      <c r="AJ30" s="1047"/>
      <c r="AK30" s="1006">
        <v>71</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49</v>
      </c>
      <c r="R31" s="1070"/>
      <c r="S31" s="1070"/>
      <c r="T31" s="1070"/>
      <c r="U31" s="1070"/>
      <c r="V31" s="1070">
        <v>49</v>
      </c>
      <c r="W31" s="1070"/>
      <c r="X31" s="1070"/>
      <c r="Y31" s="1070"/>
      <c r="Z31" s="1070"/>
      <c r="AA31" s="1070">
        <v>0</v>
      </c>
      <c r="AB31" s="1070"/>
      <c r="AC31" s="1070"/>
      <c r="AD31" s="1070"/>
      <c r="AE31" s="1071"/>
      <c r="AF31" s="1045">
        <v>0</v>
      </c>
      <c r="AG31" s="1046"/>
      <c r="AH31" s="1046"/>
      <c r="AI31" s="1046"/>
      <c r="AJ31" s="1047"/>
      <c r="AK31" s="1006">
        <v>23</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10</v>
      </c>
      <c r="R32" s="1070"/>
      <c r="S32" s="1070"/>
      <c r="T32" s="1070"/>
      <c r="U32" s="1070"/>
      <c r="V32" s="1070">
        <v>10</v>
      </c>
      <c r="W32" s="1070"/>
      <c r="X32" s="1070"/>
      <c r="Y32" s="1070"/>
      <c r="Z32" s="1070"/>
      <c r="AA32" s="1070" t="s">
        <v>532</v>
      </c>
      <c r="AB32" s="1070"/>
      <c r="AC32" s="1070"/>
      <c r="AD32" s="1070"/>
      <c r="AE32" s="1071"/>
      <c r="AF32" s="1045" t="s">
        <v>109</v>
      </c>
      <c r="AG32" s="1046"/>
      <c r="AH32" s="1046"/>
      <c r="AI32" s="1046"/>
      <c r="AJ32" s="1047"/>
      <c r="AK32" s="1006">
        <v>7</v>
      </c>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148</v>
      </c>
      <c r="R33" s="1070"/>
      <c r="S33" s="1070"/>
      <c r="T33" s="1070"/>
      <c r="U33" s="1070"/>
      <c r="V33" s="1070">
        <v>148</v>
      </c>
      <c r="W33" s="1070"/>
      <c r="X33" s="1070"/>
      <c r="Y33" s="1070"/>
      <c r="Z33" s="1070"/>
      <c r="AA33" s="1070" t="s">
        <v>533</v>
      </c>
      <c r="AB33" s="1070"/>
      <c r="AC33" s="1070"/>
      <c r="AD33" s="1070"/>
      <c r="AE33" s="1071"/>
      <c r="AF33" s="1045" t="s">
        <v>109</v>
      </c>
      <c r="AG33" s="1046"/>
      <c r="AH33" s="1046"/>
      <c r="AI33" s="1046"/>
      <c r="AJ33" s="1047"/>
      <c r="AK33" s="1006">
        <v>114</v>
      </c>
      <c r="AL33" s="997"/>
      <c r="AM33" s="997"/>
      <c r="AN33" s="997"/>
      <c r="AO33" s="997"/>
      <c r="AP33" s="997">
        <v>671</v>
      </c>
      <c r="AQ33" s="997"/>
      <c r="AR33" s="997"/>
      <c r="AS33" s="997"/>
      <c r="AT33" s="997"/>
      <c r="AU33" s="997">
        <v>563</v>
      </c>
      <c r="AV33" s="997"/>
      <c r="AW33" s="997"/>
      <c r="AX33" s="997"/>
      <c r="AY33" s="997"/>
      <c r="AZ33" s="1068" t="s">
        <v>535</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75</v>
      </c>
      <c r="R34" s="1070"/>
      <c r="S34" s="1070"/>
      <c r="T34" s="1070"/>
      <c r="U34" s="1070"/>
      <c r="V34" s="1070">
        <v>75</v>
      </c>
      <c r="W34" s="1070"/>
      <c r="X34" s="1070"/>
      <c r="Y34" s="1070"/>
      <c r="Z34" s="1070"/>
      <c r="AA34" s="1070" t="s">
        <v>534</v>
      </c>
      <c r="AB34" s="1070"/>
      <c r="AC34" s="1070"/>
      <c r="AD34" s="1070"/>
      <c r="AE34" s="1071"/>
      <c r="AF34" s="1045" t="s">
        <v>109</v>
      </c>
      <c r="AG34" s="1046"/>
      <c r="AH34" s="1046"/>
      <c r="AI34" s="1046"/>
      <c r="AJ34" s="1047"/>
      <c r="AK34" s="1006">
        <v>61</v>
      </c>
      <c r="AL34" s="997"/>
      <c r="AM34" s="997"/>
      <c r="AN34" s="997"/>
      <c r="AO34" s="997"/>
      <c r="AP34" s="997">
        <v>278</v>
      </c>
      <c r="AQ34" s="997"/>
      <c r="AR34" s="997"/>
      <c r="AS34" s="997"/>
      <c r="AT34" s="997"/>
      <c r="AU34" s="997">
        <v>248</v>
      </c>
      <c r="AV34" s="997"/>
      <c r="AW34" s="997"/>
      <c r="AX34" s="997"/>
      <c r="AY34" s="997"/>
      <c r="AZ34" s="1068" t="s">
        <v>533</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v>
      </c>
      <c r="AG63" s="985"/>
      <c r="AH63" s="985"/>
      <c r="AI63" s="985"/>
      <c r="AJ63" s="1056"/>
      <c r="AK63" s="1057"/>
      <c r="AL63" s="989"/>
      <c r="AM63" s="989"/>
      <c r="AN63" s="989"/>
      <c r="AO63" s="989"/>
      <c r="AP63" s="985">
        <v>949</v>
      </c>
      <c r="AQ63" s="985"/>
      <c r="AR63" s="985"/>
      <c r="AS63" s="985"/>
      <c r="AT63" s="985"/>
      <c r="AU63" s="985">
        <v>811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390</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t="s">
        <v>533</v>
      </c>
      <c r="AQ68" s="1008"/>
      <c r="AR68" s="1008"/>
      <c r="AS68" s="1008"/>
      <c r="AT68" s="1008"/>
      <c r="AU68" s="1008" t="s">
        <v>533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105</v>
      </c>
      <c r="R69" s="997"/>
      <c r="S69" s="997"/>
      <c r="T69" s="997"/>
      <c r="U69" s="997"/>
      <c r="V69" s="997">
        <v>101</v>
      </c>
      <c r="W69" s="997"/>
      <c r="X69" s="997"/>
      <c r="Y69" s="997"/>
      <c r="Z69" s="997"/>
      <c r="AA69" s="997">
        <v>4</v>
      </c>
      <c r="AB69" s="997"/>
      <c r="AC69" s="997"/>
      <c r="AD69" s="997"/>
      <c r="AE69" s="997"/>
      <c r="AF69" s="997">
        <v>4</v>
      </c>
      <c r="AG69" s="997"/>
      <c r="AH69" s="997"/>
      <c r="AI69" s="997"/>
      <c r="AJ69" s="997"/>
      <c r="AK69" s="997" t="s">
        <v>533</v>
      </c>
      <c r="AL69" s="997"/>
      <c r="AM69" s="997"/>
      <c r="AN69" s="997"/>
      <c r="AO69" s="997"/>
      <c r="AP69" s="997" t="s">
        <v>533</v>
      </c>
      <c r="AQ69" s="997"/>
      <c r="AR69" s="997"/>
      <c r="AS69" s="997"/>
      <c r="AT69" s="997"/>
      <c r="AU69" s="997" t="s">
        <v>533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15434</v>
      </c>
      <c r="R70" s="997"/>
      <c r="S70" s="997"/>
      <c r="T70" s="997"/>
      <c r="U70" s="997"/>
      <c r="V70" s="997">
        <v>15147</v>
      </c>
      <c r="W70" s="997"/>
      <c r="X70" s="997"/>
      <c r="Y70" s="997"/>
      <c r="Z70" s="997"/>
      <c r="AA70" s="997">
        <v>287</v>
      </c>
      <c r="AB70" s="997"/>
      <c r="AC70" s="997"/>
      <c r="AD70" s="997"/>
      <c r="AE70" s="997"/>
      <c r="AF70" s="997">
        <v>287</v>
      </c>
      <c r="AG70" s="997"/>
      <c r="AH70" s="997"/>
      <c r="AI70" s="997"/>
      <c r="AJ70" s="997"/>
      <c r="AK70" s="997">
        <v>8</v>
      </c>
      <c r="AL70" s="997"/>
      <c r="AM70" s="997"/>
      <c r="AN70" s="997"/>
      <c r="AO70" s="997"/>
      <c r="AP70" s="997">
        <v>5606</v>
      </c>
      <c r="AQ70" s="997"/>
      <c r="AR70" s="997"/>
      <c r="AS70" s="997"/>
      <c r="AT70" s="997"/>
      <c r="AU70" s="997">
        <v>128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103</v>
      </c>
      <c r="R71" s="997"/>
      <c r="S71" s="997"/>
      <c r="T71" s="997"/>
      <c r="U71" s="997"/>
      <c r="V71" s="997">
        <v>101</v>
      </c>
      <c r="W71" s="997"/>
      <c r="X71" s="997"/>
      <c r="Y71" s="997"/>
      <c r="Z71" s="997"/>
      <c r="AA71" s="997">
        <v>2</v>
      </c>
      <c r="AB71" s="997"/>
      <c r="AC71" s="997"/>
      <c r="AD71" s="997"/>
      <c r="AE71" s="997"/>
      <c r="AF71" s="997">
        <v>2</v>
      </c>
      <c r="AG71" s="997"/>
      <c r="AH71" s="997"/>
      <c r="AI71" s="997"/>
      <c r="AJ71" s="997"/>
      <c r="AK71" s="997">
        <v>7</v>
      </c>
      <c r="AL71" s="997"/>
      <c r="AM71" s="997"/>
      <c r="AN71" s="997"/>
      <c r="AO71" s="997"/>
      <c r="AP71" s="997" t="s">
        <v>533</v>
      </c>
      <c r="AQ71" s="997"/>
      <c r="AR71" s="997"/>
      <c r="AS71" s="997"/>
      <c r="AT71" s="997"/>
      <c r="AU71" s="997" t="s">
        <v>533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301</v>
      </c>
      <c r="R72" s="997"/>
      <c r="S72" s="997"/>
      <c r="T72" s="997"/>
      <c r="U72" s="997"/>
      <c r="V72" s="997">
        <v>301</v>
      </c>
      <c r="W72" s="997"/>
      <c r="X72" s="997"/>
      <c r="Y72" s="997"/>
      <c r="Z72" s="997"/>
      <c r="AA72" s="997">
        <v>0</v>
      </c>
      <c r="AB72" s="997"/>
      <c r="AC72" s="997"/>
      <c r="AD72" s="997"/>
      <c r="AE72" s="997"/>
      <c r="AF72" s="997">
        <v>0</v>
      </c>
      <c r="AG72" s="997"/>
      <c r="AH72" s="997"/>
      <c r="AI72" s="997"/>
      <c r="AJ72" s="997"/>
      <c r="AK72" s="997">
        <v>6</v>
      </c>
      <c r="AL72" s="997"/>
      <c r="AM72" s="997"/>
      <c r="AN72" s="997"/>
      <c r="AO72" s="997"/>
      <c r="AP72" s="997" t="s">
        <v>533</v>
      </c>
      <c r="AQ72" s="997"/>
      <c r="AR72" s="997"/>
      <c r="AS72" s="997"/>
      <c r="AT72" s="997"/>
      <c r="AU72" s="997" t="s">
        <v>533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919</v>
      </c>
      <c r="R73" s="997"/>
      <c r="S73" s="997"/>
      <c r="T73" s="997"/>
      <c r="U73" s="997"/>
      <c r="V73" s="997">
        <v>818</v>
      </c>
      <c r="W73" s="997"/>
      <c r="X73" s="997"/>
      <c r="Y73" s="997"/>
      <c r="Z73" s="997"/>
      <c r="AA73" s="997">
        <v>101</v>
      </c>
      <c r="AB73" s="997"/>
      <c r="AC73" s="997"/>
      <c r="AD73" s="997"/>
      <c r="AE73" s="997"/>
      <c r="AF73" s="997">
        <v>101</v>
      </c>
      <c r="AG73" s="997"/>
      <c r="AH73" s="997"/>
      <c r="AI73" s="997"/>
      <c r="AJ73" s="997"/>
      <c r="AK73" s="997" t="s">
        <v>533</v>
      </c>
      <c r="AL73" s="997"/>
      <c r="AM73" s="997"/>
      <c r="AN73" s="997"/>
      <c r="AO73" s="997"/>
      <c r="AP73" s="997" t="s">
        <v>533</v>
      </c>
      <c r="AQ73" s="997"/>
      <c r="AR73" s="997"/>
      <c r="AS73" s="997"/>
      <c r="AT73" s="997"/>
      <c r="AU73" s="997" t="s">
        <v>533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410</v>
      </c>
      <c r="AG88" s="985"/>
      <c r="AH88" s="985"/>
      <c r="AI88" s="985"/>
      <c r="AJ88" s="985"/>
      <c r="AK88" s="989"/>
      <c r="AL88" s="989"/>
      <c r="AM88" s="989"/>
      <c r="AN88" s="989"/>
      <c r="AO88" s="989"/>
      <c r="AP88" s="985">
        <v>5606</v>
      </c>
      <c r="AQ88" s="985"/>
      <c r="AR88" s="985"/>
      <c r="AS88" s="985"/>
      <c r="AT88" s="985"/>
      <c r="AU88" s="985">
        <v>128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286</v>
      </c>
      <c r="AG109" s="918"/>
      <c r="AH109" s="918"/>
      <c r="AI109" s="918"/>
      <c r="AJ109" s="919"/>
      <c r="AK109" s="920" t="s">
        <v>285</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286</v>
      </c>
      <c r="BW109" s="918"/>
      <c r="BX109" s="918"/>
      <c r="BY109" s="918"/>
      <c r="BZ109" s="919"/>
      <c r="CA109" s="920" t="s">
        <v>285</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286</v>
      </c>
      <c r="DM109" s="918"/>
      <c r="DN109" s="918"/>
      <c r="DO109" s="918"/>
      <c r="DP109" s="919"/>
      <c r="DQ109" s="920" t="s">
        <v>285</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333241</v>
      </c>
      <c r="AB110" s="903"/>
      <c r="AC110" s="903"/>
      <c r="AD110" s="903"/>
      <c r="AE110" s="904"/>
      <c r="AF110" s="905">
        <v>226177</v>
      </c>
      <c r="AG110" s="903"/>
      <c r="AH110" s="903"/>
      <c r="AI110" s="903"/>
      <c r="AJ110" s="904"/>
      <c r="AK110" s="905">
        <v>184113</v>
      </c>
      <c r="AL110" s="903"/>
      <c r="AM110" s="903"/>
      <c r="AN110" s="903"/>
      <c r="AO110" s="904"/>
      <c r="AP110" s="906">
        <v>10.1</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1638245</v>
      </c>
      <c r="BR110" s="830"/>
      <c r="BS110" s="830"/>
      <c r="BT110" s="830"/>
      <c r="BU110" s="830"/>
      <c r="BV110" s="830">
        <v>1669066</v>
      </c>
      <c r="BW110" s="830"/>
      <c r="BX110" s="830"/>
      <c r="BY110" s="830"/>
      <c r="BZ110" s="830"/>
      <c r="CA110" s="830">
        <v>1987920</v>
      </c>
      <c r="CB110" s="830"/>
      <c r="CC110" s="830"/>
      <c r="CD110" s="830"/>
      <c r="CE110" s="830"/>
      <c r="CF110" s="891">
        <v>108.9</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986236</v>
      </c>
      <c r="BR112" s="801"/>
      <c r="BS112" s="801"/>
      <c r="BT112" s="801"/>
      <c r="BU112" s="801"/>
      <c r="BV112" s="801">
        <v>906755</v>
      </c>
      <c r="BW112" s="801"/>
      <c r="BX112" s="801"/>
      <c r="BY112" s="801"/>
      <c r="BZ112" s="801"/>
      <c r="CA112" s="801">
        <v>807721</v>
      </c>
      <c r="CB112" s="801"/>
      <c r="CC112" s="801"/>
      <c r="CD112" s="801"/>
      <c r="CE112" s="801"/>
      <c r="CF112" s="878">
        <v>44.3</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115617</v>
      </c>
      <c r="AB113" s="939"/>
      <c r="AC113" s="939"/>
      <c r="AD113" s="939"/>
      <c r="AE113" s="940"/>
      <c r="AF113" s="941">
        <v>109774</v>
      </c>
      <c r="AG113" s="939"/>
      <c r="AH113" s="939"/>
      <c r="AI113" s="939"/>
      <c r="AJ113" s="940"/>
      <c r="AK113" s="941">
        <v>106497</v>
      </c>
      <c r="AL113" s="939"/>
      <c r="AM113" s="939"/>
      <c r="AN113" s="939"/>
      <c r="AO113" s="940"/>
      <c r="AP113" s="942">
        <v>5.8</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92651</v>
      </c>
      <c r="BR113" s="801"/>
      <c r="BS113" s="801"/>
      <c r="BT113" s="801"/>
      <c r="BU113" s="801"/>
      <c r="BV113" s="801">
        <v>106312</v>
      </c>
      <c r="BW113" s="801"/>
      <c r="BX113" s="801"/>
      <c r="BY113" s="801"/>
      <c r="BZ113" s="801"/>
      <c r="CA113" s="801">
        <v>127531</v>
      </c>
      <c r="CB113" s="801"/>
      <c r="CC113" s="801"/>
      <c r="CD113" s="801"/>
      <c r="CE113" s="801"/>
      <c r="CF113" s="878">
        <v>7</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361</v>
      </c>
      <c r="AB114" s="814"/>
      <c r="AC114" s="814"/>
      <c r="AD114" s="814"/>
      <c r="AE114" s="815"/>
      <c r="AF114" s="816">
        <v>1123</v>
      </c>
      <c r="AG114" s="814"/>
      <c r="AH114" s="814"/>
      <c r="AI114" s="814"/>
      <c r="AJ114" s="815"/>
      <c r="AK114" s="816">
        <v>1455</v>
      </c>
      <c r="AL114" s="814"/>
      <c r="AM114" s="814"/>
      <c r="AN114" s="814"/>
      <c r="AO114" s="815"/>
      <c r="AP114" s="784">
        <v>0.1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689178</v>
      </c>
      <c r="BR114" s="801"/>
      <c r="BS114" s="801"/>
      <c r="BT114" s="801"/>
      <c r="BU114" s="801"/>
      <c r="BV114" s="801">
        <v>842056</v>
      </c>
      <c r="BW114" s="801"/>
      <c r="BX114" s="801"/>
      <c r="BY114" s="801"/>
      <c r="BZ114" s="801"/>
      <c r="CA114" s="801">
        <v>812361</v>
      </c>
      <c r="CB114" s="801"/>
      <c r="CC114" s="801"/>
      <c r="CD114" s="801"/>
      <c r="CE114" s="801"/>
      <c r="CF114" s="878">
        <v>44.5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449219</v>
      </c>
      <c r="AB117" s="925"/>
      <c r="AC117" s="925"/>
      <c r="AD117" s="925"/>
      <c r="AE117" s="926"/>
      <c r="AF117" s="928">
        <v>337074</v>
      </c>
      <c r="AG117" s="925"/>
      <c r="AH117" s="925"/>
      <c r="AI117" s="925"/>
      <c r="AJ117" s="926"/>
      <c r="AK117" s="928">
        <v>292065</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286</v>
      </c>
      <c r="AG118" s="918"/>
      <c r="AH118" s="918"/>
      <c r="AI118" s="918"/>
      <c r="AJ118" s="919"/>
      <c r="AK118" s="920" t="s">
        <v>285</v>
      </c>
      <c r="AL118" s="918"/>
      <c r="AM118" s="918"/>
      <c r="AN118" s="918"/>
      <c r="AO118" s="919"/>
      <c r="AP118" s="921" t="s">
        <v>401</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429</v>
      </c>
      <c r="BP118" s="868"/>
      <c r="BQ118" s="887">
        <v>3406310</v>
      </c>
      <c r="BR118" s="888"/>
      <c r="BS118" s="888"/>
      <c r="BT118" s="888"/>
      <c r="BU118" s="888"/>
      <c r="BV118" s="888">
        <v>3524189</v>
      </c>
      <c r="BW118" s="888"/>
      <c r="BX118" s="888"/>
      <c r="BY118" s="888"/>
      <c r="BZ118" s="888"/>
      <c r="CA118" s="888">
        <v>3735533</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1728404</v>
      </c>
      <c r="BR119" s="830"/>
      <c r="BS119" s="830"/>
      <c r="BT119" s="830"/>
      <c r="BU119" s="830"/>
      <c r="BV119" s="830">
        <v>1922321</v>
      </c>
      <c r="BW119" s="830"/>
      <c r="BX119" s="830"/>
      <c r="BY119" s="830"/>
      <c r="BZ119" s="830"/>
      <c r="CA119" s="830">
        <v>2174700</v>
      </c>
      <c r="CB119" s="830"/>
      <c r="CC119" s="830"/>
      <c r="CD119" s="830"/>
      <c r="CE119" s="830"/>
      <c r="CF119" s="891">
        <v>119.2</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775</v>
      </c>
      <c r="BR120" s="801"/>
      <c r="BS120" s="801"/>
      <c r="BT120" s="801"/>
      <c r="BU120" s="801"/>
      <c r="BV120" s="801">
        <v>525</v>
      </c>
      <c r="BW120" s="801"/>
      <c r="BX120" s="801"/>
      <c r="BY120" s="801"/>
      <c r="BZ120" s="801"/>
      <c r="CA120" s="801">
        <v>425</v>
      </c>
      <c r="CB120" s="801"/>
      <c r="CC120" s="801"/>
      <c r="CD120" s="801"/>
      <c r="CE120" s="801"/>
      <c r="CF120" s="878">
        <v>0</v>
      </c>
      <c r="CG120" s="879"/>
      <c r="CH120" s="879"/>
      <c r="CI120" s="879"/>
      <c r="CJ120" s="879"/>
      <c r="CK120" s="880" t="s">
        <v>435</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669733</v>
      </c>
      <c r="DH120" s="830"/>
      <c r="DI120" s="830"/>
      <c r="DJ120" s="830"/>
      <c r="DK120" s="830"/>
      <c r="DL120" s="830">
        <v>616617</v>
      </c>
      <c r="DM120" s="830"/>
      <c r="DN120" s="830"/>
      <c r="DO120" s="830"/>
      <c r="DP120" s="830"/>
      <c r="DQ120" s="830">
        <v>562784</v>
      </c>
      <c r="DR120" s="830"/>
      <c r="DS120" s="830"/>
      <c r="DT120" s="830"/>
      <c r="DU120" s="830"/>
      <c r="DV120" s="831">
        <v>30.8</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2394116</v>
      </c>
      <c r="BR121" s="888"/>
      <c r="BS121" s="888"/>
      <c r="BT121" s="888"/>
      <c r="BU121" s="888"/>
      <c r="BV121" s="888">
        <v>2388385</v>
      </c>
      <c r="BW121" s="888"/>
      <c r="BX121" s="888"/>
      <c r="BY121" s="888"/>
      <c r="BZ121" s="888"/>
      <c r="CA121" s="888">
        <v>2553948</v>
      </c>
      <c r="CB121" s="888"/>
      <c r="CC121" s="888"/>
      <c r="CD121" s="888"/>
      <c r="CE121" s="888"/>
      <c r="CF121" s="889">
        <v>140</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316503</v>
      </c>
      <c r="DH121" s="801"/>
      <c r="DI121" s="801"/>
      <c r="DJ121" s="801"/>
      <c r="DK121" s="801"/>
      <c r="DL121" s="801">
        <v>290138</v>
      </c>
      <c r="DM121" s="801"/>
      <c r="DN121" s="801"/>
      <c r="DO121" s="801"/>
      <c r="DP121" s="801"/>
      <c r="DQ121" s="801">
        <v>244937</v>
      </c>
      <c r="DR121" s="801"/>
      <c r="DS121" s="801"/>
      <c r="DT121" s="801"/>
      <c r="DU121" s="801"/>
      <c r="DV121" s="853">
        <v>13.4</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438</v>
      </c>
      <c r="BP122" s="868"/>
      <c r="BQ122" s="869">
        <v>4123295</v>
      </c>
      <c r="BR122" s="870"/>
      <c r="BS122" s="870"/>
      <c r="BT122" s="870"/>
      <c r="BU122" s="870"/>
      <c r="BV122" s="870">
        <v>4311231</v>
      </c>
      <c r="BW122" s="870"/>
      <c r="BX122" s="870"/>
      <c r="BY122" s="870"/>
      <c r="BZ122" s="870"/>
      <c r="CA122" s="870">
        <v>4729073</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449</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1005</v>
      </c>
      <c r="AB128" s="754"/>
      <c r="AC128" s="754"/>
      <c r="AD128" s="754"/>
      <c r="AE128" s="755"/>
      <c r="AF128" s="756">
        <v>525</v>
      </c>
      <c r="AG128" s="754"/>
      <c r="AH128" s="754"/>
      <c r="AI128" s="754"/>
      <c r="AJ128" s="755"/>
      <c r="AK128" s="756">
        <v>425</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1976248</v>
      </c>
      <c r="AB129" s="814"/>
      <c r="AC129" s="814"/>
      <c r="AD129" s="814"/>
      <c r="AE129" s="815"/>
      <c r="AF129" s="816">
        <v>1942026</v>
      </c>
      <c r="AG129" s="814"/>
      <c r="AH129" s="814"/>
      <c r="AI129" s="814"/>
      <c r="AJ129" s="815"/>
      <c r="AK129" s="816">
        <v>2074160</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5.6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278680</v>
      </c>
      <c r="AB130" s="814"/>
      <c r="AC130" s="814"/>
      <c r="AD130" s="814"/>
      <c r="AE130" s="815"/>
      <c r="AF130" s="816">
        <v>257444</v>
      </c>
      <c r="AG130" s="814"/>
      <c r="AH130" s="814"/>
      <c r="AI130" s="814"/>
      <c r="AJ130" s="815"/>
      <c r="AK130" s="816">
        <v>249343</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109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1697568</v>
      </c>
      <c r="AB131" s="747"/>
      <c r="AC131" s="747"/>
      <c r="AD131" s="747"/>
      <c r="AE131" s="748"/>
      <c r="AF131" s="749">
        <v>1684582</v>
      </c>
      <c r="AG131" s="747"/>
      <c r="AH131" s="747"/>
      <c r="AI131" s="747"/>
      <c r="AJ131" s="748"/>
      <c r="AK131" s="749">
        <v>1824817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9.9868753419999994</v>
      </c>
      <c r="AB132" s="770"/>
      <c r="AC132" s="770"/>
      <c r="AD132" s="770"/>
      <c r="AE132" s="771"/>
      <c r="AF132" s="772">
        <v>4.6958236519999996</v>
      </c>
      <c r="AG132" s="770"/>
      <c r="AH132" s="770"/>
      <c r="AI132" s="770"/>
      <c r="AJ132" s="771"/>
      <c r="AK132" s="772">
        <v>2.3178762580000001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14.4</v>
      </c>
      <c r="AB133" s="779"/>
      <c r="AC133" s="779"/>
      <c r="AD133" s="779"/>
      <c r="AE133" s="780"/>
      <c r="AF133" s="778">
        <v>10.3</v>
      </c>
      <c r="AG133" s="779"/>
      <c r="AH133" s="779"/>
      <c r="AI133" s="779"/>
      <c r="AJ133" s="780"/>
      <c r="AK133" s="778">
        <v>5.6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16"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G29" sqref="G2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667132</v>
      </c>
      <c r="L9" s="264">
        <v>175008</v>
      </c>
      <c r="M9" s="265">
        <v>187155</v>
      </c>
      <c r="N9" s="266">
        <v>-6.5</v>
      </c>
    </row>
    <row r="10" spans="1:16">
      <c r="A10" s="248"/>
      <c r="B10" s="244"/>
      <c r="C10" s="244"/>
      <c r="D10" s="244"/>
      <c r="E10" s="244"/>
      <c r="F10" s="244"/>
      <c r="G10" s="1163" t="s">
        <v>472</v>
      </c>
      <c r="H10" s="1164"/>
      <c r="I10" s="1164"/>
      <c r="J10" s="1165"/>
      <c r="K10" s="267">
        <v>47234</v>
      </c>
      <c r="L10" s="268">
        <v>12391</v>
      </c>
      <c r="M10" s="269">
        <v>20525</v>
      </c>
      <c r="N10" s="270">
        <v>-39.6</v>
      </c>
    </row>
    <row r="11" spans="1:16" ht="13.5" customHeight="1">
      <c r="A11" s="248"/>
      <c r="B11" s="244"/>
      <c r="C11" s="244"/>
      <c r="D11" s="244"/>
      <c r="E11" s="244"/>
      <c r="F11" s="244"/>
      <c r="G11" s="1163" t="s">
        <v>473</v>
      </c>
      <c r="H11" s="1164"/>
      <c r="I11" s="1164"/>
      <c r="J11" s="1165"/>
      <c r="K11" s="267">
        <v>97985</v>
      </c>
      <c r="L11" s="268">
        <v>25704</v>
      </c>
      <c r="M11" s="269">
        <v>27959</v>
      </c>
      <c r="N11" s="270">
        <v>-8.1</v>
      </c>
    </row>
    <row r="12" spans="1:16" ht="13.5" customHeight="1">
      <c r="A12" s="248"/>
      <c r="B12" s="244"/>
      <c r="C12" s="244"/>
      <c r="D12" s="244"/>
      <c r="E12" s="244"/>
      <c r="F12" s="244"/>
      <c r="G12" s="1163" t="s">
        <v>474</v>
      </c>
      <c r="H12" s="1164"/>
      <c r="I12" s="1164"/>
      <c r="J12" s="1165"/>
      <c r="K12" s="267" t="s">
        <v>475</v>
      </c>
      <c r="L12" s="268" t="s">
        <v>475</v>
      </c>
      <c r="M12" s="269">
        <v>2910</v>
      </c>
      <c r="N12" s="270" t="s">
        <v>475</v>
      </c>
    </row>
    <row r="13" spans="1:16" ht="13.5" customHeight="1">
      <c r="A13" s="248"/>
      <c r="B13" s="244"/>
      <c r="C13" s="244"/>
      <c r="D13" s="244"/>
      <c r="E13" s="244"/>
      <c r="F13" s="244"/>
      <c r="G13" s="1163" t="s">
        <v>476</v>
      </c>
      <c r="H13" s="1164"/>
      <c r="I13" s="1164"/>
      <c r="J13" s="1165"/>
      <c r="K13" s="267" t="s">
        <v>475</v>
      </c>
      <c r="L13" s="268" t="s">
        <v>475</v>
      </c>
      <c r="M13" s="269" t="s">
        <v>475</v>
      </c>
      <c r="N13" s="270" t="s">
        <v>475</v>
      </c>
    </row>
    <row r="14" spans="1:16" ht="13.5" customHeight="1">
      <c r="A14" s="248"/>
      <c r="B14" s="244"/>
      <c r="C14" s="244"/>
      <c r="D14" s="244"/>
      <c r="E14" s="244"/>
      <c r="F14" s="244"/>
      <c r="G14" s="1163" t="s">
        <v>477</v>
      </c>
      <c r="H14" s="1164"/>
      <c r="I14" s="1164"/>
      <c r="J14" s="1165"/>
      <c r="K14" s="267">
        <v>27758</v>
      </c>
      <c r="L14" s="268">
        <v>7282</v>
      </c>
      <c r="M14" s="269">
        <v>9160</v>
      </c>
      <c r="N14" s="270">
        <v>-20.5</v>
      </c>
    </row>
    <row r="15" spans="1:16" ht="13.5" customHeight="1">
      <c r="A15" s="248"/>
      <c r="B15" s="244"/>
      <c r="C15" s="244"/>
      <c r="D15" s="244"/>
      <c r="E15" s="244"/>
      <c r="F15" s="244"/>
      <c r="G15" s="1163" t="s">
        <v>478</v>
      </c>
      <c r="H15" s="1164"/>
      <c r="I15" s="1164"/>
      <c r="J15" s="1165"/>
      <c r="K15" s="267">
        <v>21014</v>
      </c>
      <c r="L15" s="268">
        <v>5513</v>
      </c>
      <c r="M15" s="269">
        <v>4580</v>
      </c>
      <c r="N15" s="270">
        <v>20.399999999999999</v>
      </c>
    </row>
    <row r="16" spans="1:16">
      <c r="A16" s="248"/>
      <c r="B16" s="244"/>
      <c r="C16" s="244"/>
      <c r="D16" s="244"/>
      <c r="E16" s="244"/>
      <c r="F16" s="244"/>
      <c r="G16" s="1166" t="s">
        <v>479</v>
      </c>
      <c r="H16" s="1167"/>
      <c r="I16" s="1167"/>
      <c r="J16" s="1168"/>
      <c r="K16" s="268">
        <v>-84710</v>
      </c>
      <c r="L16" s="268">
        <v>-22222</v>
      </c>
      <c r="M16" s="269">
        <v>-19254</v>
      </c>
      <c r="N16" s="270">
        <v>15.4</v>
      </c>
    </row>
    <row r="17" spans="1:16">
      <c r="A17" s="248"/>
      <c r="B17" s="244"/>
      <c r="C17" s="244"/>
      <c r="D17" s="244"/>
      <c r="E17" s="244"/>
      <c r="F17" s="244"/>
      <c r="G17" s="1166" t="s">
        <v>169</v>
      </c>
      <c r="H17" s="1167"/>
      <c r="I17" s="1167"/>
      <c r="J17" s="1168"/>
      <c r="K17" s="268">
        <v>776413</v>
      </c>
      <c r="L17" s="268">
        <v>203676</v>
      </c>
      <c r="M17" s="269">
        <v>233033</v>
      </c>
      <c r="N17" s="270">
        <v>-12.6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19.940000000000001</v>
      </c>
      <c r="L21" s="281">
        <v>21.21</v>
      </c>
      <c r="M21" s="282">
        <v>-1.27</v>
      </c>
      <c r="N21" s="249"/>
      <c r="O21" s="283"/>
      <c r="P21" s="279"/>
    </row>
    <row r="22" spans="1:16" s="284" customFormat="1">
      <c r="A22" s="279"/>
      <c r="B22" s="249"/>
      <c r="C22" s="249"/>
      <c r="D22" s="249"/>
      <c r="E22" s="249"/>
      <c r="F22" s="249"/>
      <c r="G22" s="1160" t="s">
        <v>485</v>
      </c>
      <c r="H22" s="1161"/>
      <c r="I22" s="1161"/>
      <c r="J22" s="1162"/>
      <c r="K22" s="285">
        <v>97.1</v>
      </c>
      <c r="L22" s="286">
        <v>95.4</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184113</v>
      </c>
      <c r="L32" s="294">
        <v>48298</v>
      </c>
      <c r="M32" s="295">
        <v>137219</v>
      </c>
      <c r="N32" s="296">
        <v>-64.8</v>
      </c>
    </row>
    <row r="33" spans="1:16" ht="13.5" customHeight="1">
      <c r="A33" s="248"/>
      <c r="B33" s="244"/>
      <c r="C33" s="244"/>
      <c r="D33" s="244"/>
      <c r="E33" s="244"/>
      <c r="F33" s="244"/>
      <c r="G33" s="1151" t="s">
        <v>490</v>
      </c>
      <c r="H33" s="1152"/>
      <c r="I33" s="1152"/>
      <c r="J33" s="1153"/>
      <c r="K33" s="294" t="s">
        <v>475</v>
      </c>
      <c r="L33" s="294" t="s">
        <v>475</v>
      </c>
      <c r="M33" s="295" t="s">
        <v>475</v>
      </c>
      <c r="N33" s="296" t="s">
        <v>475</v>
      </c>
    </row>
    <row r="34" spans="1:16" ht="27" customHeight="1">
      <c r="A34" s="248"/>
      <c r="B34" s="244"/>
      <c r="C34" s="244"/>
      <c r="D34" s="244"/>
      <c r="E34" s="244"/>
      <c r="F34" s="244"/>
      <c r="G34" s="1151" t="s">
        <v>491</v>
      </c>
      <c r="H34" s="1152"/>
      <c r="I34" s="1152"/>
      <c r="J34" s="1153"/>
      <c r="K34" s="294" t="s">
        <v>475</v>
      </c>
      <c r="L34" s="294" t="s">
        <v>475</v>
      </c>
      <c r="M34" s="295">
        <v>4</v>
      </c>
      <c r="N34" s="296" t="s">
        <v>475</v>
      </c>
    </row>
    <row r="35" spans="1:16" ht="27" customHeight="1">
      <c r="A35" s="248"/>
      <c r="B35" s="244"/>
      <c r="C35" s="244"/>
      <c r="D35" s="244"/>
      <c r="E35" s="244"/>
      <c r="F35" s="244"/>
      <c r="G35" s="1151" t="s">
        <v>492</v>
      </c>
      <c r="H35" s="1152"/>
      <c r="I35" s="1152"/>
      <c r="J35" s="1153"/>
      <c r="K35" s="294">
        <v>106497</v>
      </c>
      <c r="L35" s="294">
        <v>27937</v>
      </c>
      <c r="M35" s="295">
        <v>30414</v>
      </c>
      <c r="N35" s="296">
        <v>-8.1</v>
      </c>
    </row>
    <row r="36" spans="1:16" ht="27" customHeight="1">
      <c r="A36" s="248"/>
      <c r="B36" s="244"/>
      <c r="C36" s="244"/>
      <c r="D36" s="244"/>
      <c r="E36" s="244"/>
      <c r="F36" s="244"/>
      <c r="G36" s="1151" t="s">
        <v>493</v>
      </c>
      <c r="H36" s="1152"/>
      <c r="I36" s="1152"/>
      <c r="J36" s="1153"/>
      <c r="K36" s="294">
        <v>1455</v>
      </c>
      <c r="L36" s="294">
        <v>382</v>
      </c>
      <c r="M36" s="295">
        <v>5195</v>
      </c>
      <c r="N36" s="296">
        <v>-92.6</v>
      </c>
    </row>
    <row r="37" spans="1:16" ht="13.5" customHeight="1">
      <c r="A37" s="248"/>
      <c r="B37" s="244"/>
      <c r="C37" s="244"/>
      <c r="D37" s="244"/>
      <c r="E37" s="244"/>
      <c r="F37" s="244"/>
      <c r="G37" s="1151" t="s">
        <v>494</v>
      </c>
      <c r="H37" s="1152"/>
      <c r="I37" s="1152"/>
      <c r="J37" s="1153"/>
      <c r="K37" s="294" t="s">
        <v>475</v>
      </c>
      <c r="L37" s="294" t="s">
        <v>475</v>
      </c>
      <c r="M37" s="295">
        <v>2257</v>
      </c>
      <c r="N37" s="296" t="s">
        <v>475</v>
      </c>
    </row>
    <row r="38" spans="1:16" ht="27" customHeight="1">
      <c r="A38" s="248"/>
      <c r="B38" s="244"/>
      <c r="C38" s="244"/>
      <c r="D38" s="244"/>
      <c r="E38" s="244"/>
      <c r="F38" s="244"/>
      <c r="G38" s="1154" t="s">
        <v>495</v>
      </c>
      <c r="H38" s="1155"/>
      <c r="I38" s="1155"/>
      <c r="J38" s="1156"/>
      <c r="K38" s="297" t="s">
        <v>475</v>
      </c>
      <c r="L38" s="297" t="s">
        <v>475</v>
      </c>
      <c r="M38" s="298">
        <v>40</v>
      </c>
      <c r="N38" s="299" t="s">
        <v>475</v>
      </c>
      <c r="O38" s="293"/>
    </row>
    <row r="39" spans="1:16">
      <c r="A39" s="248"/>
      <c r="B39" s="244"/>
      <c r="C39" s="244"/>
      <c r="D39" s="244"/>
      <c r="E39" s="244"/>
      <c r="F39" s="244"/>
      <c r="G39" s="1154" t="s">
        <v>496</v>
      </c>
      <c r="H39" s="1155"/>
      <c r="I39" s="1155"/>
      <c r="J39" s="1156"/>
      <c r="K39" s="300">
        <v>-425</v>
      </c>
      <c r="L39" s="300">
        <v>-111</v>
      </c>
      <c r="M39" s="301">
        <v>-7960</v>
      </c>
      <c r="N39" s="302">
        <v>-98.6</v>
      </c>
      <c r="O39" s="293"/>
    </row>
    <row r="40" spans="1:16" ht="27" customHeight="1">
      <c r="A40" s="248"/>
      <c r="B40" s="244"/>
      <c r="C40" s="244"/>
      <c r="D40" s="244"/>
      <c r="E40" s="244"/>
      <c r="F40" s="244"/>
      <c r="G40" s="1151" t="s">
        <v>497</v>
      </c>
      <c r="H40" s="1152"/>
      <c r="I40" s="1152"/>
      <c r="J40" s="1153"/>
      <c r="K40" s="300">
        <v>-249343</v>
      </c>
      <c r="L40" s="300">
        <v>-65410</v>
      </c>
      <c r="M40" s="301">
        <v>-124831</v>
      </c>
      <c r="N40" s="302">
        <v>-47.6</v>
      </c>
      <c r="O40" s="293"/>
    </row>
    <row r="41" spans="1:16">
      <c r="A41" s="248"/>
      <c r="B41" s="244"/>
      <c r="C41" s="244"/>
      <c r="D41" s="244"/>
      <c r="E41" s="244"/>
      <c r="F41" s="244"/>
      <c r="G41" s="1157" t="s">
        <v>280</v>
      </c>
      <c r="H41" s="1158"/>
      <c r="I41" s="1158"/>
      <c r="J41" s="1159"/>
      <c r="K41" s="294">
        <v>42297</v>
      </c>
      <c r="L41" s="300">
        <v>11096</v>
      </c>
      <c r="M41" s="301">
        <v>42339</v>
      </c>
      <c r="N41" s="302">
        <v>-73.8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300419</v>
      </c>
      <c r="J51" s="320">
        <v>72530</v>
      </c>
      <c r="K51" s="321">
        <v>32.700000000000003</v>
      </c>
      <c r="L51" s="322">
        <v>216155</v>
      </c>
      <c r="M51" s="323">
        <v>-35.299999999999997</v>
      </c>
      <c r="N51" s="324">
        <v>68</v>
      </c>
    </row>
    <row r="52" spans="1:14">
      <c r="A52" s="248"/>
      <c r="B52" s="244"/>
      <c r="C52" s="244"/>
      <c r="D52" s="244"/>
      <c r="E52" s="244"/>
      <c r="F52" s="244"/>
      <c r="G52" s="325"/>
      <c r="H52" s="326" t="s">
        <v>508</v>
      </c>
      <c r="I52" s="327">
        <v>171370</v>
      </c>
      <c r="J52" s="328">
        <v>41374</v>
      </c>
      <c r="K52" s="329">
        <v>1.7</v>
      </c>
      <c r="L52" s="330">
        <v>108827</v>
      </c>
      <c r="M52" s="331">
        <v>-19.600000000000001</v>
      </c>
      <c r="N52" s="332">
        <v>21.3</v>
      </c>
    </row>
    <row r="53" spans="1:14">
      <c r="A53" s="248"/>
      <c r="B53" s="244"/>
      <c r="C53" s="244"/>
      <c r="D53" s="244"/>
      <c r="E53" s="244"/>
      <c r="F53" s="244"/>
      <c r="G53" s="310" t="s">
        <v>509</v>
      </c>
      <c r="H53" s="311"/>
      <c r="I53" s="319">
        <v>180937</v>
      </c>
      <c r="J53" s="320">
        <v>44533</v>
      </c>
      <c r="K53" s="321">
        <v>-38.6</v>
      </c>
      <c r="L53" s="322">
        <v>228305</v>
      </c>
      <c r="M53" s="323">
        <v>5.6</v>
      </c>
      <c r="N53" s="324">
        <v>-44.2</v>
      </c>
    </row>
    <row r="54" spans="1:14">
      <c r="A54" s="248"/>
      <c r="B54" s="244"/>
      <c r="C54" s="244"/>
      <c r="D54" s="244"/>
      <c r="E54" s="244"/>
      <c r="F54" s="244"/>
      <c r="G54" s="325"/>
      <c r="H54" s="326" t="s">
        <v>508</v>
      </c>
      <c r="I54" s="327">
        <v>136509</v>
      </c>
      <c r="J54" s="328">
        <v>33598</v>
      </c>
      <c r="K54" s="329">
        <v>-18.8</v>
      </c>
      <c r="L54" s="330">
        <v>86611</v>
      </c>
      <c r="M54" s="331">
        <v>-20.399999999999999</v>
      </c>
      <c r="N54" s="332">
        <v>1.6</v>
      </c>
    </row>
    <row r="55" spans="1:14">
      <c r="A55" s="248"/>
      <c r="B55" s="244"/>
      <c r="C55" s="244"/>
      <c r="D55" s="244"/>
      <c r="E55" s="244"/>
      <c r="F55" s="244"/>
      <c r="G55" s="310" t="s">
        <v>510</v>
      </c>
      <c r="H55" s="311"/>
      <c r="I55" s="319">
        <v>240003</v>
      </c>
      <c r="J55" s="320">
        <v>60166</v>
      </c>
      <c r="K55" s="321">
        <v>35.1</v>
      </c>
      <c r="L55" s="322">
        <v>316331</v>
      </c>
      <c r="M55" s="323">
        <v>38.6</v>
      </c>
      <c r="N55" s="324">
        <v>-3.5</v>
      </c>
    </row>
    <row r="56" spans="1:14">
      <c r="A56" s="248"/>
      <c r="B56" s="244"/>
      <c r="C56" s="244"/>
      <c r="D56" s="244"/>
      <c r="E56" s="244"/>
      <c r="F56" s="244"/>
      <c r="G56" s="325"/>
      <c r="H56" s="326" t="s">
        <v>508</v>
      </c>
      <c r="I56" s="327">
        <v>113210</v>
      </c>
      <c r="J56" s="328">
        <v>28381</v>
      </c>
      <c r="K56" s="329">
        <v>-15.5</v>
      </c>
      <c r="L56" s="330">
        <v>106387</v>
      </c>
      <c r="M56" s="331">
        <v>22.8</v>
      </c>
      <c r="N56" s="332">
        <v>-38.299999999999997</v>
      </c>
    </row>
    <row r="57" spans="1:14">
      <c r="A57" s="248"/>
      <c r="B57" s="244"/>
      <c r="C57" s="244"/>
      <c r="D57" s="244"/>
      <c r="E57" s="244"/>
      <c r="F57" s="244"/>
      <c r="G57" s="310" t="s">
        <v>511</v>
      </c>
      <c r="H57" s="311"/>
      <c r="I57" s="319">
        <v>320740</v>
      </c>
      <c r="J57" s="320">
        <v>81821</v>
      </c>
      <c r="K57" s="321">
        <v>36</v>
      </c>
      <c r="L57" s="322">
        <v>333013</v>
      </c>
      <c r="M57" s="323">
        <v>5.3</v>
      </c>
      <c r="N57" s="324">
        <v>30.7</v>
      </c>
    </row>
    <row r="58" spans="1:14">
      <c r="A58" s="248"/>
      <c r="B58" s="244"/>
      <c r="C58" s="244"/>
      <c r="D58" s="244"/>
      <c r="E58" s="244"/>
      <c r="F58" s="244"/>
      <c r="G58" s="325"/>
      <c r="H58" s="326" t="s">
        <v>508</v>
      </c>
      <c r="I58" s="327">
        <v>123479</v>
      </c>
      <c r="J58" s="328">
        <v>31500</v>
      </c>
      <c r="K58" s="329">
        <v>11</v>
      </c>
      <c r="L58" s="330">
        <v>126732</v>
      </c>
      <c r="M58" s="331">
        <v>19.100000000000001</v>
      </c>
      <c r="N58" s="332">
        <v>-8.1</v>
      </c>
    </row>
    <row r="59" spans="1:14">
      <c r="A59" s="248"/>
      <c r="B59" s="244"/>
      <c r="C59" s="244"/>
      <c r="D59" s="244"/>
      <c r="E59" s="244"/>
      <c r="F59" s="244"/>
      <c r="G59" s="310" t="s">
        <v>512</v>
      </c>
      <c r="H59" s="311"/>
      <c r="I59" s="319">
        <v>705002</v>
      </c>
      <c r="J59" s="320">
        <v>184943</v>
      </c>
      <c r="K59" s="321">
        <v>126</v>
      </c>
      <c r="L59" s="322">
        <v>280458</v>
      </c>
      <c r="M59" s="323">
        <v>-15.8</v>
      </c>
      <c r="N59" s="324">
        <v>141.80000000000001</v>
      </c>
    </row>
    <row r="60" spans="1:14">
      <c r="A60" s="248"/>
      <c r="B60" s="244"/>
      <c r="C60" s="244"/>
      <c r="D60" s="244"/>
      <c r="E60" s="244"/>
      <c r="F60" s="244"/>
      <c r="G60" s="325"/>
      <c r="H60" s="326" t="s">
        <v>508</v>
      </c>
      <c r="I60" s="333">
        <v>623969</v>
      </c>
      <c r="J60" s="328">
        <v>163685</v>
      </c>
      <c r="K60" s="329">
        <v>419.6</v>
      </c>
      <c r="L60" s="330">
        <v>127286</v>
      </c>
      <c r="M60" s="331">
        <v>0.4</v>
      </c>
      <c r="N60" s="332">
        <v>419.2</v>
      </c>
    </row>
    <row r="61" spans="1:14">
      <c r="A61" s="248"/>
      <c r="B61" s="244"/>
      <c r="C61" s="244"/>
      <c r="D61" s="244"/>
      <c r="E61" s="244"/>
      <c r="F61" s="244"/>
      <c r="G61" s="310" t="s">
        <v>513</v>
      </c>
      <c r="H61" s="334"/>
      <c r="I61" s="335">
        <v>349420</v>
      </c>
      <c r="J61" s="336">
        <v>88799</v>
      </c>
      <c r="K61" s="337">
        <v>38.200000000000003</v>
      </c>
      <c r="L61" s="338">
        <v>274852</v>
      </c>
      <c r="M61" s="339">
        <v>-0.3</v>
      </c>
      <c r="N61" s="324">
        <v>38.5</v>
      </c>
    </row>
    <row r="62" spans="1:14">
      <c r="A62" s="248"/>
      <c r="B62" s="244"/>
      <c r="C62" s="244"/>
      <c r="D62" s="244"/>
      <c r="E62" s="244"/>
      <c r="F62" s="244"/>
      <c r="G62" s="325"/>
      <c r="H62" s="326" t="s">
        <v>508</v>
      </c>
      <c r="I62" s="327">
        <v>233707</v>
      </c>
      <c r="J62" s="328">
        <v>59708</v>
      </c>
      <c r="K62" s="329">
        <v>79.599999999999994</v>
      </c>
      <c r="L62" s="330">
        <v>111169</v>
      </c>
      <c r="M62" s="331">
        <v>0.5</v>
      </c>
      <c r="N62" s="332">
        <v>79.099999999999994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48.71</v>
      </c>
      <c r="G47" s="12">
        <v>54.75</v>
      </c>
      <c r="H47" s="12">
        <v>64.569999999999993</v>
      </c>
      <c r="I47" s="12">
        <v>76.040000000000006</v>
      </c>
      <c r="J47" s="13">
        <v>82.48</v>
      </c>
    </row>
    <row r="48" spans="2:10" ht="57.75" customHeight="1">
      <c r="B48" s="14"/>
      <c r="C48" s="1171" t="s">
        <v>4</v>
      </c>
      <c r="D48" s="1171"/>
      <c r="E48" s="1172"/>
      <c r="F48" s="15">
        <v>9.44</v>
      </c>
      <c r="G48" s="16">
        <v>4.9000000000000004</v>
      </c>
      <c r="H48" s="16">
        <v>8.74</v>
      </c>
      <c r="I48" s="16">
        <v>10.14</v>
      </c>
      <c r="J48" s="17">
        <v>6.36</v>
      </c>
    </row>
    <row r="49" spans="2:10" ht="57.75" customHeight="1" thickBot="1">
      <c r="B49" s="18"/>
      <c r="C49" s="1173" t="s">
        <v>5</v>
      </c>
      <c r="D49" s="1173"/>
      <c r="E49" s="1174"/>
      <c r="F49" s="19">
        <v>5.75</v>
      </c>
      <c r="G49" s="20" t="s">
        <v>520</v>
      </c>
      <c r="H49" s="20">
        <v>10.94</v>
      </c>
      <c r="I49" s="20">
        <v>6.43</v>
      </c>
      <c r="J49" s="21">
        <v>3.34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2017-04-27T08:00:25Z</cp:lastPrinted>
  <dcterms:modified xsi:type="dcterms:W3CDTF">2017-05-19T07:06:05Z</dcterms:modified>
</cp:coreProperties>
</file>