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CO34" i="9"/>
  <c r="CO35" i="9" s="1"/>
  <c r="BW34" i="9"/>
  <c r="BW35" i="9" s="1"/>
  <c r="BW36" i="9" s="1"/>
  <c r="BW37" i="9" s="1"/>
  <c r="BW38" i="9" s="1"/>
  <c r="BW39"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<sst xmlns="http://schemas.openxmlformats.org/spreadsheetml/2006/main" count="1045" uniqueCount="557">
  <si>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</si>
  <si>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</si>
  <si>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</si>
  <si>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</si>
  <si>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</si>
  <si>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</si>
  <si>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</si>
  <si>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</si>
  <si>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</si>
  <si>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</si>
  <si>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</si>
  <si>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</si>
  <si>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</si>
  <si>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</si>
  <si>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</si>
  <si>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</si>
  <si>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</si>
  <si>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</si>
  <si>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</si>
  <si>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</si>
  <si>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</si>
  <si>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</si>
  <si>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</si>
  <si>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</si>
  <si>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</si>
  <si>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</si>
  <si>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</si>
  <si>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</si>
  <si>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</si>
  <si>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</si>
  <si>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</si>
  <si>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</si>
  <si>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</si>
  <si>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</si>
  <si>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</si>
  <si>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</si>
  <si>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</si>
  <si>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</si>
  <si>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</si>
  <si>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</si>
  <si>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</si>
  <si>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</si>
  <si>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</si>
  <si>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</si>
  <si>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</si>
  <si>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</si>
  <si>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</si>
  <si>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</si>
  <si>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</si>
  <si>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</si>
  <si>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</si>
  <si>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</si>
  <si>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</si>
  <si>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</si>
  <si>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</si>
  <si>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</si>
  <si>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</si>
  <si>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</si>
  <si>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</si>
  <si>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</si>
  <si>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</si>
  <si>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</si>
  <si>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</si>
  <si>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</si>
  <si>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</si>
  <si>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</si>
  <si>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</si>
  <si>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</si>
  <si>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</si>
  <si>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</si>
  <si>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</si>
  <si>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</si>
  <si>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</si>
  <si>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</si>
  <si>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</si>
  <si>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</si>
  <si>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</si>
  <si>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</si>
  <si>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</si>
  <si>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</si>
  <si>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</si>
  <si>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</si>
  <si>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斑鳩町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</si>
  <si>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</si>
  <si>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</si>
  <si>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</si>
  <si>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</si>
  <si>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</si>
  <si>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</si>
  <si>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</si>
  <si>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</si>
  <si>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</si>
  <si>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</si>
  <si>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</si>
  <si>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</si>
  <si>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</si>
  <si>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</si>
  <si>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</si>
  <si>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</si>
  <si>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</si>
  <si>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</si>
  <si>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</si>
  <si>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</si>
  <si>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</si>
  <si>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</si>
  <si>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</si>
  <si>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</si>
  <si>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</si>
  <si>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</si>
  <si>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</si>
  <si>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</si>
  <si>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</si>
  <si>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</si>
  <si>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</si>
  <si>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</si>
  <si>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</si>
  <si>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</si>
  <si>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</si>
  <si>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</si>
  <si>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</si>
  <si>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</si>
  <si>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</si>
  <si>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</si>
  <si>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</si>
  <si>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</si>
  <si>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</si>
  <si>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</si>
  <si>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</si>
  <si>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</si>
  <si>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</si>
  <si>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</si>
  <si>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</si>
  <si>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</si>
  <si>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</si>
  <si>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</si>
  <si>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</si>
  <si>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</si>
  <si>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</si>
  <si>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</si>
  <si>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</si>
  <si>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</si>
  <si>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</si>
  <si>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</si>
  <si>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</si>
  <si>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</si>
  <si>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</si>
  <si>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</si>
  <si>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</si>
  <si>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</si>
  <si>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</si>
  <si>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</si>
  <si>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</si>
  <si>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</si>
  <si>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</si>
  <si>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</si>
  <si>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</si>
  <si>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</si>
  <si>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</si>
  <si>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</si>
  <si>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</si>
  <si>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</si>
  <si>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</si>
  <si>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</si>
  <si>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</si>
  <si>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</si>
  <si>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</si>
  <si>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</si>
  <si>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</si>
  <si>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</si>
  <si>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</si>
  <si>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</si>
  <si>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</si>
  <si>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</si>
  <si>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</si>
  <si>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</si>
  <si>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</si>
  <si>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</si>
  <si>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</si>
  <si>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</si>
  <si>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</si>
  <si>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</si>
  <si>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</si>
  <si>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</si>
  <si>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</si>
  <si>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</si>
  <si>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</si>
  <si>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</si>
  <si>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</si>
  <si>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</si>
  <si>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</si>
  <si>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</si>
  <si>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</si>
  <si>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</si>
  <si>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奈良県斑鳩町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</si>
  <si>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</si>
  <si>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</si>
  <si>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</si>
  <si>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</si>
  <si>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</si>
  <si>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</si>
  <si>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</si>
  <si>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</si>
  <si>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</si>
  <si>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</si>
  <si>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</si>
  <si>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</si>
  <si>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</si>
  <si>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</si>
  <si>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</si>
  <si>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</si>
  <si>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</si>
  <si>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</si>
  <si>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</si>
  <si>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</si>
  <si>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</si>
  <si>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</si>
  <si>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</si>
  <si>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</si>
  <si>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</si>
  <si>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</si>
  <si>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</si>
  <si>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</si>
  <si>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</si>
  <si>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</si>
  <si>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</si>
  <si>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</si>
  <si>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</si>
  <si>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</si>
  <si>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</si>
  <si>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</si>
  <si>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</si>
  <si>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</si>
  <si>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</si>
  <si>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</si>
  <si>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</si>
  <si>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</si>
  <si>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</si>
  <si>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</si>
  <si>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</si>
  <si>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</si>
  <si>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</si>
  <si>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</si>
  <si>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</si>
  <si>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</si>
  <si>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</si>
  <si>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</si>
  <si>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</si>
  <si>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</si>
  <si>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</si>
  <si>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</si>
  <si>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</si>
  <si>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</si>
  <si>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</si>
  <si>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</si>
  <si>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</si>
  <si>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</si>
  <si>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</si>
  <si>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</si>
  <si>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</si>
  <si>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</si>
  <si>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</si>
  <si>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</si>
  <si>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</si>
  <si>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</si>
  <si>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</si>
  <si>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</si>
  <si>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</si>
  <si>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</si>
  <si>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</si>
  <si>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</si>
  <si>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</si>
  <si>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</si>
  <si>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</si>
  <si>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</si>
  <si>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</si>
  <si>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</si>
  <si>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</si>
  <si>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</si>
  <si>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</si>
  <si>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</si>
  <si>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</si>
  <si>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</si>
  <si>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</si>
  <si>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</si>
  <si>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</si>
  <si>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</si>
  <si>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</si>
  <si>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</si>
  <si>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</si>
  <si>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</si>
  <si>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</si>
  <si>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</si>
  <si>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</si>
  <si>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</si>
  <si>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</si>
  <si>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</si>
  <si>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</si>
  <si>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</si>
  <si>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</si>
  <si>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</si>
  <si>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</si>
  <si>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</si>
  <si>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</si>
  <si>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</si>
  <si>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</si>
  <si>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</si>
  <si>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</si>
  <si>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</si>
  <si>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</si>
  <si>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</si>
  <si>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</si>
  <si>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</si>
  <si>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</si>
  <si>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</si>
  <si>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</si>
  <si>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</si>
  <si>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</si>
  <si>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</si>
  <si>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</si>
  <si>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</si>
  <si>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</si>
  <si>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</si>
  <si>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</si>
  <si>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</si>
  <si>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</si>
  <si>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</si>
  <si>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</si>
  <si>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</si>
  <si>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</si>
  <si>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</si>
  <si>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</si>
  <si>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</si>
  <si>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</si>
  <si>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</si>
  <si>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</si>
  <si>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</si>
  <si>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</si>
  <si>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</si>
  <si>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</si>
  <si>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</si>
  <si>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</si>
  <si>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奈良県斑鳩町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</si>
  <si>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</si>
  <si>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</si>
  <si>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</si>
  <si>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</si>
  <si>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</si>
  <si>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</si>
  <si>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</si>
  <si>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</si>
  <si>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</si>
  <si>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</si>
  <si>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</si>
  <si>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</si>
  <si>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</si>
  <si>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</si>
  <si>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</si>
  <si>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</si>
  <si>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</si>
  <si>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</si>
  <si>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</si>
  <si>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</si>
  <si>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</si>
  <si>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</si>
  <si>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</si>
  <si>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</si>
  <si>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</si>
  <si>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</si>
  <si>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</si>
  <si>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</si>
  <si>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</si>
  <si>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</si>
  <si>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</si>
  <si>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</si>
  <si>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</si>
  <si>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</si>
  <si>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</si>
  <si>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</si>
  <si>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水道事業</t>
    <phoneticPr fontId="5"/>
  </si>
  <si>
    <t>法適用企業</t>
    <phoneticPr fontId="5"/>
  </si>
  <si>
    <t>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</si>
  <si>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</si>
  <si>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</si>
  <si>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</si>
  <si>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</si>
  <si>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</si>
  <si>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</si>
  <si>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</si>
  <si>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</si>
  <si>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</si>
  <si>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</si>
  <si>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</si>
  <si>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</si>
  <si>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</si>
  <si>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</si>
  <si>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</si>
  <si>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</si>
  <si>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</si>
  <si>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</si>
  <si>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</si>
  <si>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</si>
  <si>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</si>
  <si>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</si>
  <si>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</si>
  <si>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</si>
  <si>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</si>
  <si>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</si>
  <si>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</si>
  <si>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</si>
  <si>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</si>
  <si>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</si>
  <si>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</si>
  <si>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</si>
  <si>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</si>
  <si>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</si>
  <si>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</si>
  <si>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</si>
  <si>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</si>
  <si>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</si>
  <si>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</si>
  <si>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</si>
  <si>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</si>
  <si>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</si>
  <si>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</si>
  <si>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</si>
  <si>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</si>
  <si>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</si>
  <si>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</si>
  <si>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</si>
  <si>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</si>
  <si>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</si>
  <si>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</si>
  <si>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</si>
  <si>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</si>
  <si>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</si>
  <si>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</si>
  <si>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</si>
  <si>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t>
    <phoneticPr fontId="5"/>
  </si>
  <si>
    <t>-</t>
    <phoneticPr fontId="5"/>
  </si>
  <si>
    <t>将来負担比率（(Ｅ)－(Ｆ)）／（(Ｃ)－(Ｄ)）×１００</t>
    <rPh sb="0" eb="2">
      <t>ショウライ</t>
    </rPh>
    <rPh sb="2" eb="4">
      <t>フタン</t>
    </rPh>
    <rPh sb="4" eb="6">
      <t>ヒリツ</t>
    </rPh>
    <phoneticPr fontId="5"/>
  </si>
  <si>
    <t>国民健康保険事業</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</si>
  <si>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</si>
  <si>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</si>
  <si>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</si>
  <si>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</si>
  <si>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</si>
  <si>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</si>
  <si>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</si>
  <si>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</si>
  <si>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</si>
  <si>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</si>
  <si>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</si>
  <si>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</si>
  <si>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</si>
  <si>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</si>
  <si>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</si>
  <si>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</si>
  <si>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</si>
  <si>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</si>
  <si>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</si>
  <si>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</si>
  <si>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</si>
  <si>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</si>
  <si>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</si>
  <si>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</si>
  <si>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</si>
  <si>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</si>
  <si>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</si>
  <si>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</si>
  <si>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</si>
  <si>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</si>
  <si>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</si>
  <si>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</si>
  <si>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</si>
  <si>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</si>
  <si>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</si>
  <si>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</si>
  <si>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</si>
  <si>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</si>
  <si>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</si>
  <si>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</si>
  <si>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</si>
  <si>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</si>
  <si>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</si>
  <si>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</si>
  <si>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</si>
  <si>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</si>
  <si>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</si>
  <si>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</si>
  <si>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</si>
  <si>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</si>
  <si>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</si>
  <si>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</si>
  <si>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</si>
  <si>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</si>
  <si>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</si>
  <si>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</si>
  <si>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</si>
  <si>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</si>
  <si>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</si>
  <si>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</si>
  <si>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</si>
  <si>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</si>
  <si>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</si>
  <si>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</si>
  <si>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</si>
  <si>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</si>
  <si>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</si>
  <si>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</si>
  <si>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</si>
  <si>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</si>
  <si>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</si>
  <si>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</si>
  <si>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</si>
  <si>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</si>
  <si>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</si>
  <si>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</si>
  <si>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</si>
  <si>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</si>
  <si>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</si>
  <si>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</si>
  <si>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</si>
  <si>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1.22</t>
  </si>
  <si>
    <t>▲ 4.32</t>
  </si>
  <si>
    <t>国民健康保険事業</t>
  </si>
  <si>
    <t>▲ 8.33</t>
  </si>
  <si>
    <t>▲ 8.16</t>
  </si>
  <si>
    <t>▲ 8.42</t>
  </si>
  <si>
    <t>▲ 7.86</t>
  </si>
  <si>
    <t>▲ 7.36</t>
  </si>
  <si>
    <t>一般会計</t>
  </si>
  <si>
    <t>水道事業</t>
  </si>
  <si>
    <t>介護保険事業</t>
  </si>
  <si>
    <t>後期高齢者医療</t>
  </si>
  <si>
    <t>公共下水道事業</t>
  </si>
  <si>
    <t>その他会計（赤字）</t>
  </si>
  <si>
    <t>その他会計（黒字）</t>
  </si>
  <si>
    <t>老人福祉施設三室園組合</t>
    <rPh sb="0" eb="2">
      <t>ロウジン</t>
    </rPh>
    <rPh sb="2" eb="4">
      <t>フクシ</t>
    </rPh>
    <rPh sb="4" eb="6">
      <t>シセツ</t>
    </rPh>
    <rPh sb="6" eb="8">
      <t>ミムロ</t>
    </rPh>
    <rPh sb="8" eb="9">
      <t>エン</t>
    </rPh>
    <rPh sb="9" eb="11">
      <t>クミアイ</t>
    </rPh>
    <phoneticPr fontId="23"/>
  </si>
  <si>
    <t>奈良県市町村総合事務組合</t>
    <rPh sb="0" eb="2">
      <t>ナラ</t>
    </rPh>
    <rPh sb="2" eb="3">
      <t>ケン</t>
    </rPh>
    <rPh sb="3" eb="6">
      <t>シチョウソン</t>
    </rPh>
    <rPh sb="6" eb="8">
      <t>ソウゴウ</t>
    </rPh>
    <rPh sb="8" eb="10">
      <t>ジム</t>
    </rPh>
    <rPh sb="10" eb="12">
      <t>クミアイ</t>
    </rPh>
    <phoneticPr fontId="23"/>
  </si>
  <si>
    <t>西和衛生試験センター組合</t>
    <rPh sb="0" eb="2">
      <t>セイワ</t>
    </rPh>
    <rPh sb="2" eb="4">
      <t>エイセイ</t>
    </rPh>
    <rPh sb="4" eb="6">
      <t>シケン</t>
    </rPh>
    <rPh sb="10" eb="12">
      <t>クミアイ</t>
    </rPh>
    <phoneticPr fontId="23"/>
  </si>
  <si>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3"/>
  </si>
  <si>
    <t>奈良県後期高齢者医療広域連合</t>
    <rPh sb="0" eb="2">
      <t>ナラ</t>
    </rPh>
    <rPh sb="2" eb="3">
      <t>ケン</t>
    </rPh>
    <rPh sb="3" eb="5">
      <t>コウキ</t>
    </rPh>
    <rPh sb="5" eb="8">
      <t>コウレイシャ</t>
    </rPh>
    <rPh sb="8" eb="10">
      <t>イリョウ</t>
    </rPh>
    <rPh sb="10" eb="12">
      <t>コウイキ</t>
    </rPh>
    <rPh sb="12" eb="14">
      <t>レンゴウ</t>
    </rPh>
    <phoneticPr fontId="23"/>
  </si>
  <si>
    <t>奈良県広域消防組合</t>
    <rPh sb="0" eb="2">
      <t>ナラ</t>
    </rPh>
    <rPh sb="2" eb="3">
      <t>ケン</t>
    </rPh>
    <rPh sb="3" eb="5">
      <t>コウイキ</t>
    </rPh>
    <rPh sb="5" eb="7">
      <t>ショウボウ</t>
    </rPh>
    <rPh sb="7" eb="9">
      <t>クミアイ</t>
    </rPh>
    <phoneticPr fontId="23"/>
  </si>
  <si>
    <t>斑鳩町文化振興財団</t>
    <rPh sb="0" eb="3">
      <t>イカルガチョウ</t>
    </rPh>
    <rPh sb="3" eb="5">
      <t>ブンカ</t>
    </rPh>
    <rPh sb="5" eb="7">
      <t>シンコウ</t>
    </rPh>
    <rPh sb="7" eb="9">
      <t>ザイダン</t>
    </rPh>
    <phoneticPr fontId="2"/>
  </si>
  <si>
    <t>斑鳩町観光協会</t>
    <rPh sb="0" eb="3">
      <t>イカルガチョウ</t>
    </rPh>
    <rPh sb="3" eb="5">
      <t>カンコウ</t>
    </rPh>
    <rPh sb="5" eb="7">
      <t>キョウカイ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</si>
  <si>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</si>
  <si>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</si>
  <si>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</si>
  <si>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</si>
  <si>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</si>
  <si>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</si>
  <si>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</si>
  <si>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</si>
  <si>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</si>
  <si>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</si>
  <si>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</si>
  <si>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この数年は、一般会計元利償還金の減少などにより、実質公債費比率が改善している一方で、公共下水道事業の進捗により、町債残高の増加や公共下水道事業特別会計元利償還金の増加が見られ、将来負担比率が悪化している。
　さらに、今後税収や普通交付税の減少が予想され、不足財源を補うための財政調整基金の取り崩しなどが想定される中、財政の健全化を推進するため、一般会計においては、引き続き町債の発行額を元金償還額以内にするとともに、各事業の見直しなどによる将来負担額の抑制を図る。</t>
    <rPh sb="108" eb="110">
      <t>コンゴ</t>
    </rPh>
    <rPh sb="110" eb="112">
      <t>ゼイシュウ</t>
    </rPh>
    <rPh sb="113" eb="115">
      <t>フツウ</t>
    </rPh>
    <rPh sb="115" eb="118">
      <t>コウフゼイ</t>
    </rPh>
    <rPh sb="119" eb="121">
      <t>ゲンショウ</t>
    </rPh>
    <rPh sb="122" eb="124">
      <t>ヨソウ</t>
    </rPh>
    <rPh sb="127" eb="129">
      <t>フソク</t>
    </rPh>
    <rPh sb="129" eb="131">
      <t>ザイゲン</t>
    </rPh>
    <rPh sb="132" eb="133">
      <t>オギナ</t>
    </rPh>
    <rPh sb="137" eb="139">
      <t>ザイセイ</t>
    </rPh>
    <rPh sb="139" eb="141">
      <t>チョウセイ</t>
    </rPh>
    <rPh sb="141" eb="143">
      <t>キキン</t>
    </rPh>
    <rPh sb="144" eb="145">
      <t>ト</t>
    </rPh>
    <rPh sb="146" eb="147">
      <t>クズ</t>
    </rPh>
    <rPh sb="151" eb="153">
      <t>ソウテイ</t>
    </rPh>
    <rPh sb="156" eb="157">
      <t>ナカ</t>
    </rPh>
    <rPh sb="165" eb="167">
      <t>スイシン</t>
    </rPh>
    <rPh sb="172" eb="173">
      <t>イチ</t>
    </rPh>
    <rPh sb="174" eb="176">
      <t>カイケイ</t>
    </rPh>
    <rPh sb="182" eb="183">
      <t>ヒ</t>
    </rPh>
    <rPh sb="184" eb="185">
      <t>ツヅ</t>
    </rPh>
    <rPh sb="186" eb="187">
      <t>チョウ</t>
    </rPh>
    <rPh sb="187" eb="188">
      <t>サイ</t>
    </rPh>
    <rPh sb="189" eb="191">
      <t>ハッコウ</t>
    </rPh>
    <rPh sb="191" eb="192">
      <t>ガク</t>
    </rPh>
    <rPh sb="193" eb="195">
      <t>ガンキン</t>
    </rPh>
    <rPh sb="195" eb="197">
      <t>ショウカン</t>
    </rPh>
    <rPh sb="197" eb="198">
      <t>ガク</t>
    </rPh>
    <rPh sb="198" eb="200">
      <t>イナイ</t>
    </rPh>
    <rPh sb="208" eb="211">
      <t>カクジギョウ</t>
    </rPh>
    <rPh sb="212" eb="214">
      <t>ミナオ</t>
    </rPh>
    <rPh sb="220" eb="222">
      <t>ショウライ</t>
    </rPh>
    <rPh sb="222" eb="224">
      <t>フタン</t>
    </rPh>
    <rPh sb="224" eb="225">
      <t>ガク</t>
    </rPh>
    <rPh sb="226" eb="228">
      <t>ヨクセイ</t>
    </rPh>
    <rPh sb="229" eb="230">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</si>
</sst>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18877</c:v>
                </c:pt>
                <c:pt idx="1">
                  <c:v>32483</c:v>
                </c:pt>
                <c:pt idx="2">
                  <c:v>32996</c:v>
                </c:pt>
                <c:pt idx="3">
                  <c:v>28551</c:v>
                </c:pt>
                <c:pt idx="4">
                  <c:v>21411</c:v>
                </c:pt>
              </c:numCache>
            </c:numRef>
          </c:val>
          <c:smooth val="0"/>
        </c:ser>
        <c:dLbls>
          <c:showLegendKey val="0"/>
          <c:showVal val="0"/>
          <c:showCatName val="0"/>
          <c:showSerName val="0"/>
          <c:showPercent val="0"/>
          <c:showBubbleSize val="0"/>
        </c:dLbls>
        <c:marker val="1"/>
        <c:smooth val="0"/>
        <c:axId val="91911296"/>
        <c:axId val="91913216"/>
      </c:lineChart>
      <c:catAx>
        <c:axId val="919112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913216"/>
        <c:crosses val="autoZero"/>
        <c:auto val="1"/>
        <c:lblAlgn val="ctr"/>
        <c:lblOffset val="100"/>
        <c:tickLblSkip val="1"/>
        <c:tickMarkSkip val="1"/>
        <c:noMultiLvlLbl val="0"/>
      </c:catAx>
      <c:valAx>
        <c:axId val="919132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911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11.41</c:v>
                </c:pt>
                <c:pt idx="1">
                  <c:v>10.09</c:v>
                </c:pt>
                <c:pt idx="2">
                  <c:v>11.77</c:v>
                </c:pt>
                <c:pt idx="3">
                  <c:v>6.92</c:v>
                </c:pt>
                <c:pt idx="4">
                  <c:v>7.75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33.44</c:v>
                </c:pt>
                <c:pt idx="1">
                  <c:v>33.35</c:v>
                </c:pt>
                <c:pt idx="2">
                  <c:v>32.93</c:v>
                </c:pt>
                <c:pt idx="3">
                  <c:v>32.79</c:v>
                </c:pt>
                <c:pt idx="4">
                  <c:v>32.090000000000003</c:v>
                </c:pt>
              </c:numCache>
            </c:numRef>
          </c:val>
        </c:ser>
        <c:dLbls>
          <c:showLegendKey val="0"/>
          <c:showVal val="0"/>
          <c:showCatName val="0"/>
          <c:showSerName val="0"/>
          <c:showPercent val="0"/>
          <c:showBubbleSize val="0"/>
        </c:dLbls>
        <c:gapWidth val="250"/>
        <c:overlap val="100"/>
        <c:axId val="108711936"/>
        <c:axId val="108713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0.15</c:v>
                </c:pt>
                <c:pt idx="1">
                  <c:v>-1.22</c:v>
                </c:pt>
                <c:pt idx="2">
                  <c:v>1.9</c:v>
                </c:pt>
                <c:pt idx="3">
                  <c:v>-4.32</c:v>
                </c:pt>
                <c:pt idx="4">
                  <c:v>1.06</c:v>
                </c:pt>
              </c:numCache>
            </c:numRef>
          </c:val>
          <c:smooth val="0"/>
        </c:ser>
        <c:dLbls>
          <c:showLegendKey val="0"/>
          <c:showVal val="0"/>
          <c:showCatName val="0"/>
          <c:showSerName val="0"/>
          <c:showPercent val="0"/>
          <c:showBubbleSize val="0"/>
        </c:dLbls>
        <c:marker val="1"/>
        <c:smooth val="0"/>
        <c:axId val="108711936"/>
        <c:axId val="108713856"/>
      </c:lineChart>
      <c:catAx>
        <c:axId val="10871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713856"/>
        <c:crosses val="autoZero"/>
        <c:auto val="1"/>
        <c:lblAlgn val="ctr"/>
        <c:lblOffset val="100"/>
        <c:tickLblSkip val="1"/>
        <c:tickMarkSkip val="1"/>
        <c:noMultiLvlLbl val="0"/>
      </c:catAx>
      <c:valAx>
        <c:axId val="10871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1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0.02</c:v>
                </c:pt>
                <c:pt idx="8">
                  <c:v>#N/A</c:v>
                </c:pt>
                <c:pt idx="9">
                  <c:v>0</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0.27</c:v>
                </c:pt>
                <c:pt idx="2">
                  <c:v>#N/A</c:v>
                </c:pt>
                <c:pt idx="3">
                  <c:v>0.64</c:v>
                </c:pt>
                <c:pt idx="4">
                  <c:v>#N/A</c:v>
                </c:pt>
                <c:pt idx="5">
                  <c:v>0.51</c:v>
                </c:pt>
                <c:pt idx="6">
                  <c:v>#N/A</c:v>
                </c:pt>
                <c:pt idx="7">
                  <c:v>0.72</c:v>
                </c:pt>
                <c:pt idx="8">
                  <c:v>#N/A</c:v>
                </c:pt>
                <c:pt idx="9">
                  <c:v>1.48</c:v>
                </c:pt>
              </c:numCache>
            </c:numRef>
          </c:val>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5.03</c:v>
                </c:pt>
                <c:pt idx="2">
                  <c:v>#N/A</c:v>
                </c:pt>
                <c:pt idx="3">
                  <c:v>5.5</c:v>
                </c:pt>
                <c:pt idx="4">
                  <c:v>#N/A</c:v>
                </c:pt>
                <c:pt idx="5">
                  <c:v>5.75</c:v>
                </c:pt>
                <c:pt idx="6">
                  <c:v>#N/A</c:v>
                </c:pt>
                <c:pt idx="7">
                  <c:v>5.55</c:v>
                </c:pt>
                <c:pt idx="8">
                  <c:v>#N/A</c:v>
                </c:pt>
                <c:pt idx="9">
                  <c:v>5.08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11.4</c:v>
                </c:pt>
                <c:pt idx="2">
                  <c:v>#N/A</c:v>
                </c:pt>
                <c:pt idx="3">
                  <c:v>10.09</c:v>
                </c:pt>
                <c:pt idx="4">
                  <c:v>#N/A</c:v>
                </c:pt>
                <c:pt idx="5">
                  <c:v>11.76</c:v>
                </c:pt>
                <c:pt idx="6">
                  <c:v>#N/A</c:v>
                </c:pt>
                <c:pt idx="7">
                  <c:v>6.92</c:v>
                </c:pt>
                <c:pt idx="8">
                  <c:v>#N/A</c:v>
                </c:pt>
                <c:pt idx="9">
                  <c:v>7.75</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8.33</c:v>
                </c:pt>
                <c:pt idx="1">
                  <c:v>#N/A</c:v>
                </c:pt>
                <c:pt idx="2">
                  <c:v>8.16</c:v>
                </c:pt>
                <c:pt idx="3">
                  <c:v>#N/A</c:v>
                </c:pt>
                <c:pt idx="4">
                  <c:v>8.42</c:v>
                </c:pt>
                <c:pt idx="5">
                  <c:v>#N/A</c:v>
                </c:pt>
                <c:pt idx="6">
                  <c:v>7.86</c:v>
                </c:pt>
                <c:pt idx="7">
                  <c:v>#N/A</c:v>
                </c:pt>
                <c:pt idx="8">
                  <c:v>7.36</c:v>
                </c:pt>
                <c:pt idx="9">
                  <c:v>#N/A</c:v>
                </c:pt>
              </c:numCache>
            </c:numRef>
          </c:val>
        </c:ser>
        <c:dLbls>
          <c:showLegendKey val="0"/>
          <c:showVal val="0"/>
          <c:showCatName val="0"/>
          <c:showSerName val="0"/>
          <c:showPercent val="0"/>
          <c:showBubbleSize val="0"/>
        </c:dLbls>
        <c:gapWidth val="150"/>
        <c:overlap val="100"/>
        <c:axId val="109094400"/>
        <c:axId val="109095936"/>
      </c:barChart>
      <c:catAx>
        <c:axId val="10909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095936"/>
        <c:crosses val="autoZero"/>
        <c:auto val="1"/>
        <c:lblAlgn val="ctr"/>
        <c:lblOffset val="100"/>
        <c:tickLblSkip val="1"/>
        <c:tickMarkSkip val="1"/>
        <c:noMultiLvlLbl val="0"/>
      </c:catAx>
      <c:valAx>
        <c:axId val="109095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94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926</c:v>
                </c:pt>
                <c:pt idx="5">
                  <c:v>959</c:v>
                </c:pt>
                <c:pt idx="8">
                  <c:v>986</c:v>
                </c:pt>
                <c:pt idx="11">
                  <c:v>1016</c:v>
                </c:pt>
                <c:pt idx="14">
                  <c:v>931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11</c:v>
                </c:pt>
                <c:pt idx="6">
                  <c:v>20</c:v>
                </c:pt>
                <c:pt idx="9">
                  <c:v>9</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333</c:v>
                </c:pt>
                <c:pt idx="3">
                  <c:v>351</c:v>
                </c:pt>
                <c:pt idx="6">
                  <c:v>380</c:v>
                </c:pt>
                <c:pt idx="9">
                  <c:v>398</c:v>
                </c:pt>
                <c:pt idx="12">
                  <c:v>409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7</c:v>
                </c:pt>
                <c:pt idx="3">
                  <c:v>3</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915</c:v>
                </c:pt>
                <c:pt idx="3">
                  <c:v>923</c:v>
                </c:pt>
                <c:pt idx="6">
                  <c:v>946</c:v>
                </c:pt>
                <c:pt idx="9">
                  <c:v>933</c:v>
                </c:pt>
                <c:pt idx="12">
                  <c:v>858</c:v>
                </c:pt>
              </c:numCache>
            </c:numRef>
          </c:val>
        </c:ser>
        <c:dLbls>
          <c:showLegendKey val="0"/>
          <c:showVal val="0"/>
          <c:showCatName val="0"/>
          <c:showSerName val="0"/>
          <c:showPercent val="0"/>
          <c:showBubbleSize val="0"/>
        </c:dLbls>
        <c:gapWidth val="100"/>
        <c:overlap val="100"/>
        <c:axId val="91713920"/>
        <c:axId val="91715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337</c:v>
                </c:pt>
                <c:pt idx="2">
                  <c:v>#N/A</c:v>
                </c:pt>
                <c:pt idx="3">
                  <c:v>#N/A</c:v>
                </c:pt>
                <c:pt idx="4">
                  <c:v>329</c:v>
                </c:pt>
                <c:pt idx="5">
                  <c:v>#N/A</c:v>
                </c:pt>
                <c:pt idx="6">
                  <c:v>#N/A</c:v>
                </c:pt>
                <c:pt idx="7">
                  <c:v>360</c:v>
                </c:pt>
                <c:pt idx="8">
                  <c:v>#N/A</c:v>
                </c:pt>
                <c:pt idx="9">
                  <c:v>#N/A</c:v>
                </c:pt>
                <c:pt idx="10">
                  <c:v>324</c:v>
                </c:pt>
                <c:pt idx="11">
                  <c:v>#N/A</c:v>
                </c:pt>
                <c:pt idx="12">
                  <c:v>#N/A</c:v>
                </c:pt>
                <c:pt idx="13">
                  <c:v>344</c:v>
                </c:pt>
                <c:pt idx="14">
                  <c:v>#N/A</c:v>
                </c:pt>
              </c:numCache>
            </c:numRef>
          </c:val>
          <c:smooth val="0"/>
        </c:ser>
        <c:dLbls>
          <c:showLegendKey val="0"/>
          <c:showVal val="0"/>
          <c:showCatName val="0"/>
          <c:showSerName val="0"/>
          <c:showPercent val="0"/>
          <c:showBubbleSize val="0"/>
        </c:dLbls>
        <c:marker val="1"/>
        <c:smooth val="0"/>
        <c:axId val="91713920"/>
        <c:axId val="91715840"/>
      </c:lineChart>
      <c:catAx>
        <c:axId val="9171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15840"/>
        <c:crosses val="autoZero"/>
        <c:auto val="1"/>
        <c:lblAlgn val="ctr"/>
        <c:lblOffset val="100"/>
        <c:tickLblSkip val="1"/>
        <c:tickMarkSkip val="1"/>
        <c:noMultiLvlLbl val="0"/>
      </c:catAx>
      <c:valAx>
        <c:axId val="9171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1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9659</c:v>
                </c:pt>
                <c:pt idx="5">
                  <c:v>9808</c:v>
                </c:pt>
                <c:pt idx="8">
                  <c:v>9860</c:v>
                </c:pt>
                <c:pt idx="11">
                  <c:v>9812</c:v>
                </c:pt>
                <c:pt idx="14">
                  <c:v>9768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5471</c:v>
                </c:pt>
                <c:pt idx="5">
                  <c:v>5058</c:v>
                </c:pt>
                <c:pt idx="8">
                  <c:v>4568</c:v>
                </c:pt>
                <c:pt idx="11">
                  <c:v>4001</c:v>
                </c:pt>
                <c:pt idx="14">
                  <c:v>3578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2720</c:v>
                </c:pt>
                <c:pt idx="5">
                  <c:v>2867</c:v>
                </c:pt>
                <c:pt idx="8">
                  <c:v>2918</c:v>
                </c:pt>
                <c:pt idx="11">
                  <c:v>2942</c:v>
                </c:pt>
                <c:pt idx="14">
                  <c:v>2974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2068</c:v>
                </c:pt>
                <c:pt idx="3">
                  <c:v>2073</c:v>
                </c:pt>
                <c:pt idx="6">
                  <c:v>1983</c:v>
                </c:pt>
                <c:pt idx="9">
                  <c:v>1884</c:v>
                </c:pt>
                <c:pt idx="12">
                  <c:v>1823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172</c:v>
                </c:pt>
                <c:pt idx="3">
                  <c:v>149</c:v>
                </c:pt>
                <c:pt idx="6">
                  <c:v>122</c:v>
                </c:pt>
                <c:pt idx="9">
                  <c:v>135</c:v>
                </c:pt>
                <c:pt idx="12">
                  <c:v>175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6506</c:v>
                </c:pt>
                <c:pt idx="3">
                  <c:v>6668</c:v>
                </c:pt>
                <c:pt idx="6">
                  <c:v>6779</c:v>
                </c:pt>
                <c:pt idx="9">
                  <c:v>6815</c:v>
                </c:pt>
                <c:pt idx="12">
                  <c:v>6778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9976</c:v>
                </c:pt>
                <c:pt idx="3">
                  <c:v>9899</c:v>
                </c:pt>
                <c:pt idx="6">
                  <c:v>10040</c:v>
                </c:pt>
                <c:pt idx="9">
                  <c:v>9748</c:v>
                </c:pt>
                <c:pt idx="12">
                  <c:v>9586</c:v>
                </c:pt>
              </c:numCache>
            </c:numRef>
          </c:val>
        </c:ser>
        <c:dLbls>
          <c:showLegendKey val="0"/>
          <c:showVal val="0"/>
          <c:showCatName val="0"/>
          <c:showSerName val="0"/>
          <c:showPercent val="0"/>
          <c:showBubbleSize val="0"/>
        </c:dLbls>
        <c:gapWidth val="100"/>
        <c:overlap val="100"/>
        <c:axId val="109040384"/>
        <c:axId val="10904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870</c:v>
                </c:pt>
                <c:pt idx="2">
                  <c:v>#N/A</c:v>
                </c:pt>
                <c:pt idx="3">
                  <c:v>#N/A</c:v>
                </c:pt>
                <c:pt idx="4">
                  <c:v>1057</c:v>
                </c:pt>
                <c:pt idx="5">
                  <c:v>#N/A</c:v>
                </c:pt>
                <c:pt idx="6">
                  <c:v>#N/A</c:v>
                </c:pt>
                <c:pt idx="7">
                  <c:v>1576</c:v>
                </c:pt>
                <c:pt idx="8">
                  <c:v>#N/A</c:v>
                </c:pt>
                <c:pt idx="9">
                  <c:v>#N/A</c:v>
                </c:pt>
                <c:pt idx="10">
                  <c:v>1826</c:v>
                </c:pt>
                <c:pt idx="11">
                  <c:v>#N/A</c:v>
                </c:pt>
                <c:pt idx="12">
                  <c:v>#N/A</c:v>
                </c:pt>
                <c:pt idx="13">
                  <c:v>2042</c:v>
                </c:pt>
                <c:pt idx="14">
                  <c:v>#N/A</c:v>
                </c:pt>
              </c:numCache>
            </c:numRef>
          </c:val>
          <c:smooth val="0"/>
        </c:ser>
        <c:dLbls>
          <c:showLegendKey val="0"/>
          <c:showVal val="0"/>
          <c:showCatName val="0"/>
          <c:showSerName val="0"/>
          <c:showPercent val="0"/>
          <c:showBubbleSize val="0"/>
        </c:dLbls>
        <c:marker val="1"/>
        <c:smooth val="0"/>
        <c:axId val="109040384"/>
        <c:axId val="109042304"/>
      </c:lineChart>
      <c:catAx>
        <c:axId val="10904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042304"/>
        <c:crosses val="autoZero"/>
        <c:auto val="1"/>
        <c:lblAlgn val="ctr"/>
        <c:lblOffset val="100"/>
        <c:tickLblSkip val="1"/>
        <c:tickMarkSkip val="1"/>
        <c:noMultiLvlLbl val="0"/>
      </c:catAx>
      <c:valAx>
        <c:axId val="10904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4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330816"/>
        <c:axId val="109332736"/>
      </c:scatterChart>
      <c:valAx>
        <c:axId val="1093308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332736"/>
        <c:crosses val="autoZero"/>
        <c:crossBetween val="midCat"/>
      </c:valAx>
      <c:valAx>
        <c:axId val="109332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330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7.4</c:v>
                </c:pt>
                <c:pt idx="1">
                  <c:v>7.1</c:v>
                </c:pt>
                <c:pt idx="2">
                  <c:v>7</c:v>
                </c:pt>
                <c:pt idx="3">
                  <c:v>6.9</c:v>
                </c:pt>
                <c:pt idx="4">
                  <c:v>6.9</c:v>
                </c:pt>
              </c:numCache>
            </c:numRef>
          </c:xVal>
          <c:yVal>
            <c:numRef>
              <c:f>公会計指標分析・財政指標組合せ分析表!$K$73:$O$73</c:f>
              <c:numCache>
                <c:formatCode>#,##0.0;"▲ "#,##0.0</c:formatCode>
                <c:ptCount val="5"/>
                <c:pt idx="0">
                  <c:v>17.899999999999999</c:v>
                </c:pt>
                <c:pt idx="1">
                  <c:v>21.8</c:v>
                </c:pt>
                <c:pt idx="2">
                  <c:v>32.200000000000003</c:v>
                </c:pt>
                <c:pt idx="3">
                  <c:v>37.4</c:v>
                </c:pt>
                <c:pt idx="4">
                  <c:v>40.299999999999997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09583744"/>
        <c:axId val="109590016"/>
      </c:scatterChart>
      <c:valAx>
        <c:axId val="109583744"/>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590016"/>
        <c:crosses val="autoZero"/>
        <c:crossBetween val="midCat"/>
      </c:valAx>
      <c:valAx>
        <c:axId val="109590016"/>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5837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実質公債費比率における分子値については、平成</a:t>
          </a:r>
          <a:r>
            <a:rPr lang="ja-JP" altLang="en-US" sz="1400" b="0" i="0" baseline="0">
              <a:solidFill>
                <a:schemeClr val="dk1"/>
              </a:solidFill>
              <a:effectLst/>
              <a:latin typeface="+mn-lt"/>
              <a:ea typeface="+mn-ea"/>
              <a:cs typeface="+mn-cs"/>
            </a:rPr>
            <a:t>２７</a:t>
          </a:r>
          <a:r>
            <a:rPr lang="ja-JP" altLang="ja-JP" sz="1400" b="0" i="0" baseline="0">
              <a:solidFill>
                <a:schemeClr val="dk1"/>
              </a:solidFill>
              <a:effectLst/>
              <a:latin typeface="+mn-lt"/>
              <a:ea typeface="+mn-ea"/>
              <a:cs typeface="+mn-cs"/>
            </a:rPr>
            <a:t>年度では、元利償還金</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減少</a:t>
          </a:r>
          <a:r>
            <a:rPr lang="ja-JP" altLang="en-US" sz="1400" b="0" i="0" baseline="0">
              <a:solidFill>
                <a:schemeClr val="dk1"/>
              </a:solidFill>
              <a:effectLst/>
              <a:latin typeface="+mn-lt"/>
              <a:ea typeface="+mn-ea"/>
              <a:cs typeface="+mn-cs"/>
            </a:rPr>
            <a:t>したものの、</a:t>
          </a:r>
          <a:r>
            <a:rPr lang="ja-JP" altLang="ja-JP" sz="1400" b="0" i="0" baseline="0">
              <a:solidFill>
                <a:schemeClr val="dk1"/>
              </a:solidFill>
              <a:effectLst/>
              <a:latin typeface="+mn-lt"/>
              <a:ea typeface="+mn-ea"/>
              <a:cs typeface="+mn-cs"/>
            </a:rPr>
            <a:t>準元利償還金</a:t>
          </a:r>
          <a:r>
            <a:rPr lang="ja-JP" altLang="en-US" sz="1400" b="0" i="0" baseline="0">
              <a:solidFill>
                <a:schemeClr val="dk1"/>
              </a:solidFill>
              <a:effectLst/>
              <a:latin typeface="+mn-lt"/>
              <a:ea typeface="+mn-ea"/>
              <a:cs typeface="+mn-cs"/>
            </a:rPr>
            <a:t>の増加</a:t>
          </a:r>
          <a:r>
            <a:rPr lang="ja-JP" altLang="ja-JP" sz="1400" b="0" i="0" baseline="0">
              <a:solidFill>
                <a:schemeClr val="dk1"/>
              </a:solidFill>
              <a:effectLst/>
              <a:latin typeface="+mn-lt"/>
              <a:ea typeface="+mn-ea"/>
              <a:cs typeface="+mn-cs"/>
            </a:rPr>
            <a:t>及び算入公債費等の</a:t>
          </a:r>
          <a:r>
            <a:rPr lang="ja-JP" altLang="en-US" sz="1400" b="0" i="0" baseline="0">
              <a:solidFill>
                <a:schemeClr val="dk1"/>
              </a:solidFill>
              <a:effectLst/>
              <a:latin typeface="+mn-lt"/>
              <a:ea typeface="+mn-ea"/>
              <a:cs typeface="+mn-cs"/>
            </a:rPr>
            <a:t>減少</a:t>
          </a:r>
          <a:r>
            <a:rPr lang="ja-JP" altLang="ja-JP" sz="1400" b="0" i="0" baseline="0">
              <a:solidFill>
                <a:schemeClr val="dk1"/>
              </a:solidFill>
              <a:effectLst/>
              <a:latin typeface="+mn-lt"/>
              <a:ea typeface="+mn-ea"/>
              <a:cs typeface="+mn-cs"/>
            </a:rPr>
            <a:t>により、前年度と比較して</a:t>
          </a:r>
          <a:r>
            <a:rPr lang="ja-JP" altLang="en-US" sz="1400" b="0" i="0" baseline="0">
              <a:solidFill>
                <a:schemeClr val="dk1"/>
              </a:solidFill>
              <a:effectLst/>
              <a:latin typeface="+mn-lt"/>
              <a:ea typeface="+mn-ea"/>
              <a:cs typeface="+mn-cs"/>
            </a:rPr>
            <a:t>２０百</a:t>
          </a:r>
          <a:r>
            <a:rPr lang="ja-JP" altLang="ja-JP" sz="1400" b="0" i="0" baseline="0">
              <a:solidFill>
                <a:schemeClr val="dk1"/>
              </a:solidFill>
              <a:effectLst/>
              <a:latin typeface="+mn-lt"/>
              <a:ea typeface="+mn-ea"/>
              <a:cs typeface="+mn-cs"/>
            </a:rPr>
            <a:t>万円</a:t>
          </a:r>
          <a:r>
            <a:rPr lang="ja-JP" altLang="en-US" sz="1400" b="0" i="0" baseline="0">
              <a:solidFill>
                <a:schemeClr val="dk1"/>
              </a:solidFill>
              <a:effectLst/>
              <a:latin typeface="+mn-lt"/>
              <a:ea typeface="+mn-ea"/>
              <a:cs typeface="+mn-cs"/>
            </a:rPr>
            <a:t>増加した</a:t>
          </a:r>
          <a:r>
            <a:rPr lang="ja-JP" altLang="ja-JP"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　今後は、史跡中宮寺跡整備事業、公共下水道整備事業などの拡大に</a:t>
          </a:r>
          <a:r>
            <a:rPr lang="ja-JP" altLang="en-US" sz="1400" b="0" i="0" baseline="0">
              <a:solidFill>
                <a:schemeClr val="dk1"/>
              </a:solidFill>
              <a:effectLst/>
              <a:latin typeface="+mn-lt"/>
              <a:ea typeface="+mn-ea"/>
              <a:cs typeface="+mn-cs"/>
            </a:rPr>
            <a:t>ともな</a:t>
          </a:r>
          <a:r>
            <a:rPr lang="ja-JP" altLang="ja-JP" sz="1400" b="0" i="0" baseline="0">
              <a:solidFill>
                <a:schemeClr val="dk1"/>
              </a:solidFill>
              <a:effectLst/>
              <a:latin typeface="+mn-lt"/>
              <a:ea typeface="+mn-ea"/>
              <a:cs typeface="+mn-cs"/>
            </a:rPr>
            <a:t>い、実質公債費比率の悪化が見込まれるが、普通会計のみならず、公営企業などの町債の新規発行の抑制に努め</a:t>
          </a:r>
          <a:r>
            <a:rPr lang="ja-JP" altLang="en-US" sz="1400" b="0" i="0" baseline="0">
              <a:solidFill>
                <a:schemeClr val="dk1"/>
              </a:solidFill>
              <a:effectLst/>
              <a:latin typeface="+mn-lt"/>
              <a:ea typeface="+mn-ea"/>
              <a:cs typeface="+mn-cs"/>
            </a:rPr>
            <a:t>るとともに、償還スケジュールの調整について検討をすすめる。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将来負担比率における分子値については、前年度と比較して</a:t>
          </a:r>
          <a:r>
            <a:rPr lang="ja-JP" altLang="en-US" sz="1400" b="0" i="0" baseline="0">
              <a:solidFill>
                <a:schemeClr val="dk1"/>
              </a:solidFill>
              <a:effectLst/>
              <a:latin typeface="+mn-lt"/>
              <a:ea typeface="+mn-ea"/>
              <a:cs typeface="+mn-cs"/>
            </a:rPr>
            <a:t>２１６</a:t>
          </a:r>
          <a:r>
            <a:rPr lang="ja-JP" altLang="ja-JP" sz="1400" b="0" i="0" baseline="0">
              <a:solidFill>
                <a:schemeClr val="dk1"/>
              </a:solidFill>
              <a:effectLst/>
              <a:latin typeface="+mn-lt"/>
              <a:ea typeface="+mn-ea"/>
              <a:cs typeface="+mn-cs"/>
            </a:rPr>
            <a:t>百万円増加した。</a:t>
          </a:r>
          <a:endParaRPr lang="ja-JP" altLang="ja-JP" sz="1400">
            <a:effectLst/>
          </a:endParaRPr>
        </a:p>
        <a:p>
          <a:pPr rtl="0"/>
          <a:r>
            <a:rPr lang="ja-JP" altLang="ja-JP" sz="1400" b="0" i="0" baseline="0">
              <a:solidFill>
                <a:schemeClr val="dk1"/>
              </a:solidFill>
              <a:effectLst/>
              <a:latin typeface="+mn-lt"/>
              <a:ea typeface="+mn-ea"/>
              <a:cs typeface="+mn-cs"/>
            </a:rPr>
            <a:t>　主な要因としては、将来負担額において、一般会計等に係る地方債の現在高が新規の発行抑制</a:t>
          </a:r>
          <a:r>
            <a:rPr lang="ja-JP" altLang="en-US" sz="1400" b="0" i="0" baseline="0">
              <a:solidFill>
                <a:schemeClr val="dk1"/>
              </a:solidFill>
              <a:effectLst/>
              <a:latin typeface="+mn-lt"/>
              <a:ea typeface="+mn-ea"/>
              <a:cs typeface="+mn-cs"/>
            </a:rPr>
            <a:t>など</a:t>
          </a:r>
          <a:r>
            <a:rPr lang="ja-JP" altLang="ja-JP" sz="1400" b="0" i="0" baseline="0">
              <a:solidFill>
                <a:schemeClr val="dk1"/>
              </a:solidFill>
              <a:effectLst/>
              <a:latin typeface="+mn-lt"/>
              <a:ea typeface="+mn-ea"/>
              <a:cs typeface="+mn-cs"/>
            </a:rPr>
            <a:t>により減少となったものの、</a:t>
          </a:r>
          <a:r>
            <a:rPr lang="ja-JP" altLang="en-US" sz="1400" b="0" i="0" baseline="0">
              <a:solidFill>
                <a:schemeClr val="dk1"/>
              </a:solidFill>
              <a:effectLst/>
              <a:latin typeface="+mn-lt"/>
              <a:ea typeface="+mn-ea"/>
              <a:cs typeface="+mn-cs"/>
            </a:rPr>
            <a:t>公共下水道事業の拡大にともなう町債の発行および</a:t>
          </a:r>
          <a:r>
            <a:rPr lang="ja-JP" altLang="ja-JP" sz="1400" b="0" i="0" baseline="0">
              <a:solidFill>
                <a:schemeClr val="dk1"/>
              </a:solidFill>
              <a:effectLst/>
              <a:latin typeface="+mn-lt"/>
              <a:ea typeface="+mn-ea"/>
              <a:cs typeface="+mn-cs"/>
            </a:rPr>
            <a:t>充当可能財源等において都市計画税収の充当見込額が</a:t>
          </a:r>
          <a:r>
            <a:rPr lang="ja-JP" altLang="en-US" sz="1400" b="0" i="0" baseline="0">
              <a:solidFill>
                <a:schemeClr val="dk1"/>
              </a:solidFill>
              <a:effectLst/>
              <a:latin typeface="+mn-lt"/>
              <a:ea typeface="+mn-ea"/>
              <a:cs typeface="+mn-cs"/>
            </a:rPr>
            <a:t>減少傾向にある</a:t>
          </a:r>
          <a:r>
            <a:rPr lang="ja-JP" altLang="ja-JP" sz="1400" b="0" i="0" baseline="0">
              <a:solidFill>
                <a:schemeClr val="dk1"/>
              </a:solidFill>
              <a:effectLst/>
              <a:latin typeface="+mn-lt"/>
              <a:ea typeface="+mn-ea"/>
              <a:cs typeface="+mn-cs"/>
            </a:rPr>
            <a:t>ことがあげられる。</a:t>
          </a:r>
          <a:endParaRPr lang="ja-JP" altLang="ja-JP" sz="1400">
            <a:effectLst/>
          </a:endParaRPr>
        </a:p>
        <a:p>
          <a:pPr rtl="0"/>
          <a:r>
            <a:rPr lang="ja-JP" altLang="ja-JP" sz="1400" b="0" i="0" baseline="0">
              <a:solidFill>
                <a:schemeClr val="dk1"/>
              </a:solidFill>
              <a:effectLst/>
              <a:latin typeface="+mn-lt"/>
              <a:ea typeface="+mn-ea"/>
              <a:cs typeface="+mn-cs"/>
            </a:rPr>
            <a:t>　今後も後世への負担を少しでも軽減するよう、各事業の見直しを行い、財政の健全化に努める。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28,259
28,113
14.27
9,028,607
8,545,854
452,245
5,833,089
9,585,655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40.3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28,259
28,113
14.27
9,028,607
8,545,854
452,245
5,833,089
9,585,655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28,259
28,113
14.27
9,028,607
8,545,854
452,245
5,833,089
9,585,655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28,259
28,113
14.27
9,028,607
8,545,854
452,245
5,833,089
9,585,655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ea"/>
              <a:ea typeface="+mn-ea"/>
              <a:cs typeface="+mn-cs"/>
            </a:rPr>
            <a:t>　</a:t>
          </a:r>
          <a:r>
            <a:rPr lang="ja-JP" altLang="ja-JP" sz="1400" b="0" i="0" baseline="0">
              <a:solidFill>
                <a:schemeClr val="dk1"/>
              </a:solidFill>
              <a:effectLst/>
              <a:latin typeface="+mn-ea"/>
              <a:ea typeface="+mn-ea"/>
              <a:cs typeface="+mn-cs"/>
            </a:rPr>
            <a:t>平成</a:t>
          </a:r>
          <a:r>
            <a:rPr lang="ja-JP" altLang="en-US" sz="1400" b="0" i="0" baseline="0">
              <a:solidFill>
                <a:schemeClr val="dk1"/>
              </a:solidFill>
              <a:effectLst/>
              <a:latin typeface="+mn-ea"/>
              <a:ea typeface="+mn-ea"/>
              <a:cs typeface="+mn-cs"/>
            </a:rPr>
            <a:t>２７</a:t>
          </a:r>
          <a:r>
            <a:rPr lang="ja-JP" altLang="ja-JP" sz="1400" b="0" i="0" baseline="0">
              <a:solidFill>
                <a:schemeClr val="dk1"/>
              </a:solidFill>
              <a:effectLst/>
              <a:latin typeface="+mn-ea"/>
              <a:ea typeface="+mn-ea"/>
              <a:cs typeface="+mn-cs"/>
            </a:rPr>
            <a:t>年度においては、</a:t>
          </a:r>
          <a:r>
            <a:rPr lang="ja-JP" altLang="en-US" sz="1400" b="0" i="0" baseline="0">
              <a:solidFill>
                <a:schemeClr val="dk1"/>
              </a:solidFill>
              <a:effectLst/>
              <a:latin typeface="+mn-ea"/>
              <a:ea typeface="+mn-ea"/>
              <a:cs typeface="+mn-cs"/>
            </a:rPr>
            <a:t>基準財政収入額が地方消費税交付金の増などにより増加となったものの、</a:t>
          </a:r>
          <a:r>
            <a:rPr lang="ja-JP" altLang="ja-JP" sz="1400" b="0" i="0" baseline="0">
              <a:solidFill>
                <a:schemeClr val="dk1"/>
              </a:solidFill>
              <a:effectLst/>
              <a:latin typeface="+mn-ea"/>
              <a:ea typeface="+mn-ea"/>
              <a:cs typeface="+mn-cs"/>
            </a:rPr>
            <a:t>基準財政需要額</a:t>
          </a:r>
          <a:r>
            <a:rPr lang="ja-JP" altLang="en-US" sz="1400" b="0" i="0" baseline="0">
              <a:solidFill>
                <a:schemeClr val="dk1"/>
              </a:solidFill>
              <a:effectLst/>
              <a:latin typeface="+mn-ea"/>
              <a:ea typeface="+mn-ea"/>
              <a:cs typeface="+mn-cs"/>
            </a:rPr>
            <a:t>も単位費用や補正係数の見直し及び</a:t>
          </a:r>
          <a:r>
            <a:rPr lang="ja-JP" altLang="ja-JP" sz="1400" b="0" i="0" baseline="0">
              <a:solidFill>
                <a:schemeClr val="dk1"/>
              </a:solidFill>
              <a:effectLst/>
              <a:latin typeface="+mn-ea"/>
              <a:ea typeface="+mn-ea"/>
              <a:cs typeface="+mn-cs"/>
            </a:rPr>
            <a:t>過年度に借入を行った町債の元利償還算入開始などにより増加となり、財政力指数は前年度と比較して横ばいとなった。</a:t>
          </a:r>
          <a:endParaRPr lang="ja-JP" altLang="ja-JP" sz="1400">
            <a:effectLst/>
            <a:latin typeface="+mn-ea"/>
            <a:ea typeface="+mn-ea"/>
          </a:endParaRPr>
        </a:p>
        <a:p>
          <a:pPr rtl="0"/>
          <a:r>
            <a:rPr lang="ja-JP" altLang="ja-JP" sz="1400" b="0" i="0" baseline="0">
              <a:solidFill>
                <a:schemeClr val="dk1"/>
              </a:solidFill>
              <a:effectLst/>
              <a:latin typeface="+mn-ea"/>
              <a:ea typeface="+mn-ea"/>
              <a:cs typeface="+mn-cs"/>
            </a:rPr>
            <a:t>　引き続き、事務事業の見直しによる歳出の抑制及び</a:t>
          </a:r>
          <a:r>
            <a:rPr lang="ja-JP" altLang="ja-JP" sz="1400">
              <a:solidFill>
                <a:schemeClr val="dk1"/>
              </a:solidFill>
              <a:effectLst/>
              <a:latin typeface="+mn-lt"/>
              <a:ea typeface="+mn-ea"/>
              <a:cs typeface="+mn-cs"/>
            </a:rPr>
            <a:t>使用料・手数料の最適化</a:t>
          </a:r>
          <a:r>
            <a:rPr lang="ja-JP" altLang="ja-JP" sz="1400" b="0" i="0" baseline="0">
              <a:solidFill>
                <a:schemeClr val="dk1"/>
              </a:solidFill>
              <a:effectLst/>
              <a:latin typeface="+mn-ea"/>
              <a:ea typeface="+mn-ea"/>
              <a:cs typeface="+mn-cs"/>
            </a:rPr>
            <a:t>や徴収強化などにより、財政の健全化を図る。</a:t>
          </a:r>
          <a:endParaRPr lang="ja-JP" altLang="ja-JP" sz="1400">
            <a:effectLst/>
            <a:latin typeface="+mn-ea"/>
            <a:ea typeface="+mn-ea"/>
          </a:endParaRPr>
        </a:p>
        <a:p>
          <a:endParaRPr kumimoji="1" lang="ja-JP" altLang="en-US" sz="14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95250</xdr:rowOff>
    </xdr:to>
    <xdr:cxnSp macro="">
      <xdr:nvCxnSpPr>
        <xdr:cNvPr id="74" name="直線コネクタ 73"/>
        <xdr:cNvCxnSpPr/>
      </xdr:nvCxnSpPr>
      <xdr:spPr>
        <a:xfrm>
          <a:off x="2336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68439</xdr:rowOff>
    </xdr:to>
    <xdr:cxnSp macro="">
      <xdr:nvCxnSpPr>
        <xdr:cNvPr id="77" name="直線コネクタ 76"/>
        <xdr:cNvCxnSpPr/>
      </xdr:nvCxnSpPr>
      <xdr:spPr>
        <a:xfrm>
          <a:off x="1447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3" name="円/楕円 92"/>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94" name="テキスト ボックス 93"/>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5" name="円/楕円 94"/>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77205</xdr:rowOff>
    </xdr:from>
    <xdr:ext cx="762000" cy="259045"/>
    <xdr:sp macro="" textlink="">
      <xdr:nvSpPr>
        <xdr:cNvPr id="96" name="テキスト ボックス 95"/>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　</a:t>
          </a:r>
          <a:r>
            <a:rPr kumimoji="1" lang="ja-JP" altLang="en-US" sz="1400">
              <a:solidFill>
                <a:schemeClr val="dk1"/>
              </a:solidFill>
              <a:effectLst/>
              <a:latin typeface="+mn-ea"/>
              <a:ea typeface="+mn-ea"/>
              <a:cs typeface="+mn-cs"/>
            </a:rPr>
            <a:t>普通交付税や地方消費税交付金の増などにより</a:t>
          </a:r>
          <a:r>
            <a:rPr kumimoji="1" lang="ja-JP" altLang="ja-JP" sz="1400">
              <a:solidFill>
                <a:schemeClr val="dk1"/>
              </a:solidFill>
              <a:effectLst/>
              <a:latin typeface="+mn-ea"/>
              <a:ea typeface="+mn-ea"/>
              <a:cs typeface="+mn-cs"/>
            </a:rPr>
            <a:t>経常一般</a:t>
          </a:r>
          <a:r>
            <a:rPr kumimoji="1" lang="ja-JP" altLang="en-US" sz="1400">
              <a:solidFill>
                <a:schemeClr val="dk1"/>
              </a:solidFill>
              <a:effectLst/>
              <a:latin typeface="+mn-ea"/>
              <a:ea typeface="+mn-ea"/>
              <a:cs typeface="+mn-cs"/>
            </a:rPr>
            <a:t>財源等</a:t>
          </a:r>
          <a:r>
            <a:rPr kumimoji="1" lang="ja-JP" altLang="ja-JP" sz="1400">
              <a:solidFill>
                <a:schemeClr val="dk1"/>
              </a:solidFill>
              <a:effectLst/>
              <a:latin typeface="+mn-ea"/>
              <a:ea typeface="+mn-ea"/>
              <a:cs typeface="+mn-cs"/>
            </a:rPr>
            <a:t>が</a:t>
          </a:r>
          <a:r>
            <a:rPr kumimoji="1" lang="ja-JP" altLang="en-US" sz="1400">
              <a:solidFill>
                <a:schemeClr val="dk1"/>
              </a:solidFill>
              <a:effectLst/>
              <a:latin typeface="+mn-ea"/>
              <a:ea typeface="+mn-ea"/>
              <a:cs typeface="+mn-cs"/>
            </a:rPr>
            <a:t>増加したことから、経常収支比率は前年度と比較して３．８ポイント改善した。しかし、</a:t>
          </a:r>
          <a:r>
            <a:rPr lang="ja-JP" altLang="ja-JP" sz="1400" b="0" i="0" baseline="0">
              <a:solidFill>
                <a:schemeClr val="dk1"/>
              </a:solidFill>
              <a:effectLst/>
              <a:latin typeface="+mn-ea"/>
              <a:ea typeface="+mn-ea"/>
              <a:cs typeface="+mn-cs"/>
            </a:rPr>
            <a:t>衛生処理場での焼却廃止に</a:t>
          </a:r>
          <a:r>
            <a:rPr lang="ja-JP" altLang="en-US" sz="1400" b="0" i="0" baseline="0">
              <a:solidFill>
                <a:schemeClr val="dk1"/>
              </a:solidFill>
              <a:effectLst/>
              <a:latin typeface="+mn-ea"/>
              <a:ea typeface="+mn-ea"/>
              <a:cs typeface="+mn-cs"/>
            </a:rPr>
            <a:t>ともな</a:t>
          </a:r>
          <a:r>
            <a:rPr lang="ja-JP" altLang="ja-JP" sz="1400" b="0" i="0" baseline="0">
              <a:solidFill>
                <a:schemeClr val="dk1"/>
              </a:solidFill>
              <a:effectLst/>
              <a:latin typeface="+mn-ea"/>
              <a:ea typeface="+mn-ea"/>
              <a:cs typeface="+mn-cs"/>
            </a:rPr>
            <a:t>う可燃ごみ処理業務の民間委託や、小・中学校での少人数学級の実施に</a:t>
          </a:r>
          <a:r>
            <a:rPr lang="ja-JP" altLang="en-US" sz="1400" b="0" i="0" baseline="0">
              <a:solidFill>
                <a:schemeClr val="dk1"/>
              </a:solidFill>
              <a:effectLst/>
              <a:latin typeface="+mn-ea"/>
              <a:ea typeface="+mn-ea"/>
              <a:cs typeface="+mn-cs"/>
            </a:rPr>
            <a:t>かかる</a:t>
          </a:r>
          <a:r>
            <a:rPr lang="ja-JP" altLang="ja-JP" sz="1400" b="0" i="0" baseline="0">
              <a:solidFill>
                <a:schemeClr val="dk1"/>
              </a:solidFill>
              <a:effectLst/>
              <a:latin typeface="+mn-ea"/>
              <a:ea typeface="+mn-ea"/>
              <a:cs typeface="+mn-cs"/>
            </a:rPr>
            <a:t>物件費が高いこと</a:t>
          </a:r>
          <a:r>
            <a:rPr lang="ja-JP" altLang="en-US" sz="1400" b="0" i="0" baseline="0">
              <a:solidFill>
                <a:schemeClr val="dk1"/>
              </a:solidFill>
              <a:effectLst/>
              <a:latin typeface="+mn-ea"/>
              <a:ea typeface="+mn-ea"/>
              <a:cs typeface="+mn-cs"/>
            </a:rPr>
            <a:t>から、類似団体と比較して高い状況にある。</a:t>
          </a:r>
          <a:r>
            <a:rPr lang="ja-JP" altLang="en-US" sz="1400">
              <a:effectLst/>
              <a:latin typeface="+mn-ea"/>
              <a:ea typeface="+mn-ea"/>
            </a:rPr>
            <a:t>今後もこうした厳しい状況が続くものと見込まれることから、引き続き徹底した行財政改革への取り組みを推進し、効率的な行政運営に努める。</a:t>
          </a:r>
          <a:endParaRPr lang="en-US" altLang="ja-JP" sz="1400">
            <a:effectLst/>
            <a:latin typeface="+mn-ea"/>
            <a:ea typeface="+mn-ea"/>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94742</xdr:rowOff>
    </xdr:from>
    <xdr:to>
      <xdr:col>7</xdr:col>
      <xdr:colOff>152400</xdr:colOff>
      <xdr:row>66</xdr:row>
      <xdr:rowOff>106680</xdr:rowOff>
    </xdr:to>
    <xdr:cxnSp macro="">
      <xdr:nvCxnSpPr>
        <xdr:cNvPr id="129" name="直線コネクタ 128"/>
        <xdr:cNvCxnSpPr/>
      </xdr:nvCxnSpPr>
      <xdr:spPr>
        <a:xfrm flipV="1">
          <a:off x="4114800" y="11238992"/>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143002</xdr:rowOff>
    </xdr:from>
    <xdr:to>
      <xdr:col>6</xdr:col>
      <xdr:colOff>0</xdr:colOff>
      <xdr:row>66</xdr:row>
      <xdr:rowOff>106680</xdr:rowOff>
    </xdr:to>
    <xdr:cxnSp macro="">
      <xdr:nvCxnSpPr>
        <xdr:cNvPr id="132" name="直線コネクタ 131"/>
        <xdr:cNvCxnSpPr/>
      </xdr:nvCxnSpPr>
      <xdr:spPr>
        <a:xfrm>
          <a:off x="3225800" y="1128725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143002</xdr:rowOff>
    </xdr:from>
    <xdr:to>
      <xdr:col>4</xdr:col>
      <xdr:colOff>482600</xdr:colOff>
      <xdr:row>65</xdr:row>
      <xdr:rowOff>147828</xdr:rowOff>
    </xdr:to>
    <xdr:cxnSp macro="">
      <xdr:nvCxnSpPr>
        <xdr:cNvPr id="135" name="直線コネクタ 134"/>
        <xdr:cNvCxnSpPr/>
      </xdr:nvCxnSpPr>
      <xdr:spPr>
        <a:xfrm flipV="1">
          <a:off x="2336800" y="112872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3048</xdr:rowOff>
    </xdr:from>
    <xdr:to>
      <xdr:col>3</xdr:col>
      <xdr:colOff>279400</xdr:colOff>
      <xdr:row>65</xdr:row>
      <xdr:rowOff>147828</xdr:rowOff>
    </xdr:to>
    <xdr:cxnSp macro="">
      <xdr:nvCxnSpPr>
        <xdr:cNvPr id="138" name="直線コネクタ 137"/>
        <xdr:cNvCxnSpPr/>
      </xdr:nvCxnSpPr>
      <xdr:spPr>
        <a:xfrm>
          <a:off x="1447800" y="1114729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43942</xdr:rowOff>
    </xdr:from>
    <xdr:to>
      <xdr:col>7</xdr:col>
      <xdr:colOff>203200</xdr:colOff>
      <xdr:row>65</xdr:row>
      <xdr:rowOff>145542</xdr:rowOff>
    </xdr:to>
    <xdr:sp macro="" textlink="">
      <xdr:nvSpPr>
        <xdr:cNvPr id="148" name="円/楕円 147"/>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16019</xdr:rowOff>
    </xdr:from>
    <xdr:ext cx="762000" cy="259045"/>
    <xdr:sp macro="" textlink="">
      <xdr:nvSpPr>
        <xdr:cNvPr id="149" name="財政構造の弾力性該当値テキスト"/>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55880</xdr:rowOff>
    </xdr:from>
    <xdr:to>
      <xdr:col>6</xdr:col>
      <xdr:colOff>50800</xdr:colOff>
      <xdr:row>66</xdr:row>
      <xdr:rowOff>157480</xdr:rowOff>
    </xdr:to>
    <xdr:sp macro="" textlink="">
      <xdr:nvSpPr>
        <xdr:cNvPr id="150" name="円/楕円 149"/>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142257</xdr:rowOff>
    </xdr:from>
    <xdr:ext cx="736600" cy="259045"/>
    <xdr:sp macro="" textlink="">
      <xdr:nvSpPr>
        <xdr:cNvPr id="151" name="テキスト ボックス 150"/>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92202</xdr:rowOff>
    </xdr:from>
    <xdr:to>
      <xdr:col>4</xdr:col>
      <xdr:colOff>533400</xdr:colOff>
      <xdr:row>66</xdr:row>
      <xdr:rowOff>22352</xdr:rowOff>
    </xdr:to>
    <xdr:sp macro="" textlink="">
      <xdr:nvSpPr>
        <xdr:cNvPr id="152" name="円/楕円 151"/>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7129</xdr:rowOff>
    </xdr:from>
    <xdr:ext cx="762000" cy="259045"/>
    <xdr:sp macro="" textlink="">
      <xdr:nvSpPr>
        <xdr:cNvPr id="153" name="テキスト ボックス 152"/>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97028</xdr:rowOff>
    </xdr:from>
    <xdr:to>
      <xdr:col>3</xdr:col>
      <xdr:colOff>330200</xdr:colOff>
      <xdr:row>66</xdr:row>
      <xdr:rowOff>27178</xdr:rowOff>
    </xdr:to>
    <xdr:sp macro="" textlink="">
      <xdr:nvSpPr>
        <xdr:cNvPr id="154" name="円/楕円 153"/>
        <xdr:cNvSpPr/>
      </xdr:nvSpPr>
      <xdr:spPr>
        <a:xfrm>
          <a:off x="2286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11955</xdr:rowOff>
    </xdr:from>
    <xdr:ext cx="762000" cy="259045"/>
    <xdr:sp macro="" textlink="">
      <xdr:nvSpPr>
        <xdr:cNvPr id="155" name="テキスト ボックス 154"/>
        <xdr:cNvSpPr txBox="1"/>
      </xdr:nvSpPr>
      <xdr:spPr>
        <a:xfrm>
          <a:off x="1955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123698</xdr:rowOff>
    </xdr:from>
    <xdr:to>
      <xdr:col>2</xdr:col>
      <xdr:colOff>127000</xdr:colOff>
      <xdr:row>65</xdr:row>
      <xdr:rowOff>53848</xdr:rowOff>
    </xdr:to>
    <xdr:sp macro="" textlink="">
      <xdr:nvSpPr>
        <xdr:cNvPr id="156" name="円/楕円 155"/>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38625</xdr:rowOff>
    </xdr:from>
    <xdr:ext cx="762000" cy="259045"/>
    <xdr:sp macro="" textlink="">
      <xdr:nvSpPr>
        <xdr:cNvPr id="157" name="テキスト ボックス 156"/>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[117,196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衛生処理場での焼却廃止に</a:t>
          </a:r>
          <a:r>
            <a:rPr kumimoji="1" lang="ja-JP" altLang="en-US" sz="1400">
              <a:solidFill>
                <a:schemeClr val="dk1"/>
              </a:solidFill>
              <a:effectLst/>
              <a:latin typeface="+mn-lt"/>
              <a:ea typeface="+mn-ea"/>
              <a:cs typeface="+mn-cs"/>
            </a:rPr>
            <a:t>ともない</a:t>
          </a:r>
          <a:r>
            <a:rPr kumimoji="1" lang="ja-JP" altLang="ja-JP" sz="1400">
              <a:solidFill>
                <a:schemeClr val="dk1"/>
              </a:solidFill>
              <a:effectLst/>
              <a:latin typeface="+mn-lt"/>
              <a:ea typeface="+mn-ea"/>
              <a:cs typeface="+mn-cs"/>
            </a:rPr>
            <a:t>可燃ごみ処理業務の民間委託</a:t>
          </a:r>
          <a:r>
            <a:rPr kumimoji="1" lang="ja-JP" altLang="en-US" sz="1400">
              <a:solidFill>
                <a:schemeClr val="dk1"/>
              </a:solidFill>
              <a:effectLst/>
              <a:latin typeface="+mn-lt"/>
              <a:ea typeface="+mn-ea"/>
              <a:cs typeface="+mn-cs"/>
            </a:rPr>
            <a:t>を開始した平成２４年度以降、物件費が高い状況となり、例年類似団体平均を上回っている。</a:t>
          </a:r>
          <a:r>
            <a:rPr kumimoji="1" lang="ja-JP" altLang="ja-JP" sz="1400">
              <a:solidFill>
                <a:schemeClr val="dk1"/>
              </a:solidFill>
              <a:effectLst/>
              <a:latin typeface="+mn-lt"/>
              <a:ea typeface="+mn-ea"/>
              <a:cs typeface="+mn-cs"/>
            </a:rPr>
            <a:t>人件費については、人事院勧告による給料月額の増額改定等による増加が影響している。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今後は、長期継続契約の活用による物件費の抑制や、事務の統廃合の推進などにより定員適正化を図っていく。</a:t>
          </a:r>
          <a:endParaRPr kumimoji="1" lang="en-US" altLang="ja-JP" sz="1400">
            <a:solidFill>
              <a:schemeClr val="dk1"/>
            </a:solidFill>
            <a:effectLst/>
            <a:latin typeface="+mn-lt"/>
            <a:ea typeface="+mn-ea"/>
            <a:cs typeface="+mn-cs"/>
          </a:endParaRPr>
        </a:p>
        <a:p>
          <a:endParaRPr kumimoji="0" lang="en-US" altLang="ja-JP" sz="14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136832</xdr:rowOff>
    </xdr:from>
    <xdr:to>
      <xdr:col>7</xdr:col>
      <xdr:colOff>152400</xdr:colOff>
      <xdr:row>83</xdr:row>
      <xdr:rowOff>170073</xdr:rowOff>
    </xdr:to>
    <xdr:cxnSp macro="">
      <xdr:nvCxnSpPr>
        <xdr:cNvPr id="194" name="直線コネクタ 193"/>
        <xdr:cNvCxnSpPr/>
      </xdr:nvCxnSpPr>
      <xdr:spPr>
        <a:xfrm>
          <a:off x="4114800" y="14367182"/>
          <a:ext cx="838200" cy="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131212</xdr:rowOff>
    </xdr:from>
    <xdr:to>
      <xdr:col>6</xdr:col>
      <xdr:colOff>0</xdr:colOff>
      <xdr:row>83</xdr:row>
      <xdr:rowOff>136832</xdr:rowOff>
    </xdr:to>
    <xdr:cxnSp macro="">
      <xdr:nvCxnSpPr>
        <xdr:cNvPr id="197" name="直線コネクタ 196"/>
        <xdr:cNvCxnSpPr/>
      </xdr:nvCxnSpPr>
      <xdr:spPr>
        <a:xfrm>
          <a:off x="3225800" y="14361562"/>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131212</xdr:rowOff>
    </xdr:from>
    <xdr:to>
      <xdr:col>4</xdr:col>
      <xdr:colOff>482600</xdr:colOff>
      <xdr:row>83</xdr:row>
      <xdr:rowOff>145047</xdr:rowOff>
    </xdr:to>
    <xdr:cxnSp macro="">
      <xdr:nvCxnSpPr>
        <xdr:cNvPr id="200" name="直線コネクタ 199"/>
        <xdr:cNvCxnSpPr/>
      </xdr:nvCxnSpPr>
      <xdr:spPr>
        <a:xfrm flipV="1">
          <a:off x="2336800" y="14361562"/>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70543</xdr:rowOff>
    </xdr:from>
    <xdr:to>
      <xdr:col>3</xdr:col>
      <xdr:colOff>279400</xdr:colOff>
      <xdr:row>83</xdr:row>
      <xdr:rowOff>145047</xdr:rowOff>
    </xdr:to>
    <xdr:cxnSp macro="">
      <xdr:nvCxnSpPr>
        <xdr:cNvPr id="203" name="直線コネクタ 202"/>
        <xdr:cNvCxnSpPr/>
      </xdr:nvCxnSpPr>
      <xdr:spPr>
        <a:xfrm>
          <a:off x="1447800" y="14300893"/>
          <a:ext cx="889000" cy="7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119273</xdr:rowOff>
    </xdr:from>
    <xdr:to>
      <xdr:col>7</xdr:col>
      <xdr:colOff>203200</xdr:colOff>
      <xdr:row>84</xdr:row>
      <xdr:rowOff>49423</xdr:rowOff>
    </xdr:to>
    <xdr:sp macro="" textlink="">
      <xdr:nvSpPr>
        <xdr:cNvPr id="213" name="円/楕円 212"/>
        <xdr:cNvSpPr/>
      </xdr:nvSpPr>
      <xdr:spPr>
        <a:xfrm>
          <a:off x="4902200" y="143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91350</xdr:rowOff>
    </xdr:from>
    <xdr:ext cx="762000" cy="259045"/>
    <xdr:sp macro="" textlink="">
      <xdr:nvSpPr>
        <xdr:cNvPr id="214" name="人件費・物件費等の状況該当値テキスト"/>
        <xdr:cNvSpPr txBox="1"/>
      </xdr:nvSpPr>
      <xdr:spPr>
        <a:xfrm>
          <a:off x="5041900" y="1432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117,196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86032</xdr:rowOff>
    </xdr:from>
    <xdr:to>
      <xdr:col>6</xdr:col>
      <xdr:colOff>50800</xdr:colOff>
      <xdr:row>84</xdr:row>
      <xdr:rowOff>16182</xdr:rowOff>
    </xdr:to>
    <xdr:sp macro="" textlink="">
      <xdr:nvSpPr>
        <xdr:cNvPr id="215" name="円/楕円 214"/>
        <xdr:cNvSpPr/>
      </xdr:nvSpPr>
      <xdr:spPr>
        <a:xfrm>
          <a:off x="4064000" y="143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959</xdr:rowOff>
    </xdr:from>
    <xdr:ext cx="736600" cy="259045"/>
    <xdr:sp macro="" textlink="">
      <xdr:nvSpPr>
        <xdr:cNvPr id="216" name="テキスト ボックス 215"/>
        <xdr:cNvSpPr txBox="1"/>
      </xdr:nvSpPr>
      <xdr:spPr>
        <a:xfrm>
          <a:off x="3733800" y="14402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114,303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80412</xdr:rowOff>
    </xdr:from>
    <xdr:to>
      <xdr:col>4</xdr:col>
      <xdr:colOff>533400</xdr:colOff>
      <xdr:row>84</xdr:row>
      <xdr:rowOff>10562</xdr:rowOff>
    </xdr:to>
    <xdr:sp macro="" textlink="">
      <xdr:nvSpPr>
        <xdr:cNvPr id="217" name="円/楕円 216"/>
        <xdr:cNvSpPr/>
      </xdr:nvSpPr>
      <xdr:spPr>
        <a:xfrm>
          <a:off x="3175000" y="1431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166789</xdr:rowOff>
    </xdr:from>
    <xdr:ext cx="762000" cy="259045"/>
    <xdr:sp macro="" textlink="">
      <xdr:nvSpPr>
        <xdr:cNvPr id="218" name="テキスト ボックス 217"/>
        <xdr:cNvSpPr txBox="1"/>
      </xdr:nvSpPr>
      <xdr:spPr>
        <a:xfrm>
          <a:off x="2844800" y="1439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113,814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94247</xdr:rowOff>
    </xdr:from>
    <xdr:to>
      <xdr:col>3</xdr:col>
      <xdr:colOff>330200</xdr:colOff>
      <xdr:row>84</xdr:row>
      <xdr:rowOff>24397</xdr:rowOff>
    </xdr:to>
    <xdr:sp macro="" textlink="">
      <xdr:nvSpPr>
        <xdr:cNvPr id="219" name="円/楕円 218"/>
        <xdr:cNvSpPr/>
      </xdr:nvSpPr>
      <xdr:spPr>
        <a:xfrm>
          <a:off x="2286000" y="1432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9174</xdr:rowOff>
    </xdr:from>
    <xdr:ext cx="762000" cy="259045"/>
    <xdr:sp macro="" textlink="">
      <xdr:nvSpPr>
        <xdr:cNvPr id="220" name="テキスト ボックス 219"/>
        <xdr:cNvSpPr txBox="1"/>
      </xdr:nvSpPr>
      <xdr:spPr>
        <a:xfrm>
          <a:off x="1955800" y="1441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115,018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19743</xdr:rowOff>
    </xdr:from>
    <xdr:to>
      <xdr:col>2</xdr:col>
      <xdr:colOff>127000</xdr:colOff>
      <xdr:row>83</xdr:row>
      <xdr:rowOff>121343</xdr:rowOff>
    </xdr:to>
    <xdr:sp macro="" textlink="">
      <xdr:nvSpPr>
        <xdr:cNvPr id="221" name="円/楕円 220"/>
        <xdr:cNvSpPr/>
      </xdr:nvSpPr>
      <xdr:spPr>
        <a:xfrm>
          <a:off x="1397000" y="142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131520</xdr:rowOff>
    </xdr:from>
    <xdr:ext cx="762000" cy="259045"/>
    <xdr:sp macro="" textlink="">
      <xdr:nvSpPr>
        <xdr:cNvPr id="222" name="テキスト ボックス 221"/>
        <xdr:cNvSpPr txBox="1"/>
      </xdr:nvSpPr>
      <xdr:spPr>
        <a:xfrm>
          <a:off x="1066800" y="1401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ラスパイレス指数については、給料表の引上率、職員構成の変動に伴う経験年数階層区分の変動により、</a:t>
          </a:r>
          <a:r>
            <a:rPr kumimoji="1" lang="ja-JP" altLang="en-US" sz="1400">
              <a:solidFill>
                <a:schemeClr val="dk1"/>
              </a:solidFill>
              <a:effectLst/>
              <a:latin typeface="+mn-lt"/>
              <a:ea typeface="+mn-ea"/>
              <a:cs typeface="+mn-cs"/>
            </a:rPr>
            <a:t>前年度と比較して１．１</a:t>
          </a:r>
          <a:r>
            <a:rPr kumimoji="1" lang="ja-JP" altLang="ja-JP" sz="1400">
              <a:solidFill>
                <a:schemeClr val="dk1"/>
              </a:solidFill>
              <a:effectLst/>
              <a:latin typeface="+mn-lt"/>
              <a:ea typeface="+mn-ea"/>
              <a:cs typeface="+mn-cs"/>
            </a:rPr>
            <a:t>ポイント増加となった。</a:t>
          </a:r>
          <a:endParaRPr lang="ja-JP" altLang="ja-JP" sz="1400">
            <a:effectLst/>
          </a:endParaRPr>
        </a:p>
        <a:p>
          <a:r>
            <a:rPr kumimoji="1" lang="ja-JP" altLang="ja-JP" sz="1400">
              <a:solidFill>
                <a:schemeClr val="dk1"/>
              </a:solidFill>
              <a:effectLst/>
              <a:latin typeface="+mn-lt"/>
              <a:ea typeface="+mn-ea"/>
              <a:cs typeface="+mn-cs"/>
            </a:rPr>
            <a:t>　給与については、今後も国準拠を基本に適正化に努める。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98637</xdr:rowOff>
    </xdr:to>
    <xdr:cxnSp macro="">
      <xdr:nvCxnSpPr>
        <xdr:cNvPr id="256" name="直線コネクタ 255"/>
        <xdr:cNvCxnSpPr/>
      </xdr:nvCxnSpPr>
      <xdr:spPr>
        <a:xfrm>
          <a:off x="16179800" y="14411961"/>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50377</xdr:rowOff>
    </xdr:to>
    <xdr:cxnSp macro="">
      <xdr:nvCxnSpPr>
        <xdr:cNvPr id="259" name="直線コネクタ 258"/>
        <xdr:cNvCxnSpPr/>
      </xdr:nvCxnSpPr>
      <xdr:spPr>
        <a:xfrm flipV="1">
          <a:off x="15290800" y="144119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87</xdr:row>
      <xdr:rowOff>18627</xdr:rowOff>
    </xdr:to>
    <xdr:cxnSp macro="">
      <xdr:nvCxnSpPr>
        <xdr:cNvPr id="262" name="直線コネクタ 261"/>
        <xdr:cNvCxnSpPr/>
      </xdr:nvCxnSpPr>
      <xdr:spPr>
        <a:xfrm flipV="1">
          <a:off x="14401800" y="14452177"/>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18627</xdr:rowOff>
    </xdr:from>
    <xdr:to>
      <xdr:col>21</xdr:col>
      <xdr:colOff>0</xdr:colOff>
      <xdr:row>88</xdr:row>
      <xdr:rowOff>32173</xdr:rowOff>
    </xdr:to>
    <xdr:cxnSp macro="">
      <xdr:nvCxnSpPr>
        <xdr:cNvPr id="265" name="直線コネクタ 264"/>
        <xdr:cNvCxnSpPr/>
      </xdr:nvCxnSpPr>
      <xdr:spPr>
        <a:xfrm flipV="1">
          <a:off x="13512800" y="1493477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86377</xdr:rowOff>
    </xdr:from>
    <xdr:ext cx="762000" cy="259045"/>
    <xdr:sp macro="" textlink="">
      <xdr:nvSpPr>
        <xdr:cNvPr id="267" name="テキスト ボックス 266"/>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5" name="円/楕円 274"/>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6"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130811</xdr:rowOff>
    </xdr:from>
    <xdr:to>
      <xdr:col>23</xdr:col>
      <xdr:colOff>457200</xdr:colOff>
      <xdr:row>84</xdr:row>
      <xdr:rowOff>60961</xdr:rowOff>
    </xdr:to>
    <xdr:sp macro="" textlink="">
      <xdr:nvSpPr>
        <xdr:cNvPr id="277" name="円/楕円 276"/>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45738</xdr:rowOff>
    </xdr:from>
    <xdr:ext cx="736600" cy="259045"/>
    <xdr:sp macro="" textlink="">
      <xdr:nvSpPr>
        <xdr:cNvPr id="278" name="テキスト ボックス 277"/>
        <xdr:cNvSpPr txBox="1"/>
      </xdr:nvSpPr>
      <xdr:spPr>
        <a:xfrm>
          <a:off x="15798800" y="1444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171027</xdr:rowOff>
    </xdr:from>
    <xdr:to>
      <xdr:col>22</xdr:col>
      <xdr:colOff>254000</xdr:colOff>
      <xdr:row>84</xdr:row>
      <xdr:rowOff>101177</xdr:rowOff>
    </xdr:to>
    <xdr:sp macro="" textlink="">
      <xdr:nvSpPr>
        <xdr:cNvPr id="279" name="円/楕円 278"/>
        <xdr:cNvSpPr/>
      </xdr:nvSpPr>
      <xdr:spPr>
        <a:xfrm>
          <a:off x="15240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85954</xdr:rowOff>
    </xdr:from>
    <xdr:ext cx="762000" cy="259045"/>
    <xdr:sp macro="" textlink="">
      <xdr:nvSpPr>
        <xdr:cNvPr id="280" name="テキスト ボックス 279"/>
        <xdr:cNvSpPr txBox="1"/>
      </xdr:nvSpPr>
      <xdr:spPr>
        <a:xfrm>
          <a:off x="14909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139277</xdr:rowOff>
    </xdr:from>
    <xdr:to>
      <xdr:col>21</xdr:col>
      <xdr:colOff>50800</xdr:colOff>
      <xdr:row>87</xdr:row>
      <xdr:rowOff>69427</xdr:rowOff>
    </xdr:to>
    <xdr:sp macro="" textlink="">
      <xdr:nvSpPr>
        <xdr:cNvPr id="281" name="円/楕円 280"/>
        <xdr:cNvSpPr/>
      </xdr:nvSpPr>
      <xdr:spPr>
        <a:xfrm>
          <a:off x="14351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82" name="テキスト ボックス 281"/>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3" name="円/楕円 282"/>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4" name="テキスト ボックス 283"/>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人口千人当たりの職員数については、前年度と比較して</a:t>
          </a:r>
          <a:r>
            <a:rPr kumimoji="1" lang="ja-JP" altLang="en-US" sz="1400">
              <a:solidFill>
                <a:schemeClr val="dk1"/>
              </a:solidFill>
              <a:effectLst/>
              <a:latin typeface="+mn-lt"/>
              <a:ea typeface="+mn-ea"/>
              <a:cs typeface="+mn-cs"/>
            </a:rPr>
            <a:t>０．２４</a:t>
          </a:r>
          <a:r>
            <a:rPr kumimoji="1" lang="ja-JP" altLang="ja-JP" sz="1400">
              <a:solidFill>
                <a:schemeClr val="dk1"/>
              </a:solidFill>
              <a:effectLst/>
              <a:latin typeface="+mn-lt"/>
              <a:ea typeface="+mn-ea"/>
              <a:cs typeface="+mn-cs"/>
            </a:rPr>
            <a:t>ポイント減少となっ</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業務の効率化・職員の資質向上を図ることにより、類似団体を大きく下回る水準となっている</a:t>
          </a:r>
          <a:r>
            <a:rPr kumimoji="1" lang="ja-JP" altLang="en-US" sz="1400">
              <a:solidFill>
                <a:schemeClr val="dk1"/>
              </a:solidFill>
              <a:effectLst/>
              <a:latin typeface="+mn-lt"/>
              <a:ea typeface="+mn-ea"/>
              <a:cs typeface="+mn-cs"/>
            </a:rPr>
            <a:t>。</a:t>
          </a:r>
          <a:endParaRPr kumimoji="1" lang="ja-JP" altLang="en-US" sz="14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146866</xdr:rowOff>
    </xdr:from>
    <xdr:to>
      <xdr:col>24</xdr:col>
      <xdr:colOff>558800</xdr:colOff>
      <xdr:row>60</xdr:row>
      <xdr:rowOff>16782</xdr:rowOff>
    </xdr:to>
    <xdr:cxnSp macro="">
      <xdr:nvCxnSpPr>
        <xdr:cNvPr id="321" name="直線コネクタ 320"/>
        <xdr:cNvCxnSpPr/>
      </xdr:nvCxnSpPr>
      <xdr:spPr>
        <a:xfrm flipV="1">
          <a:off x="16179800" y="1026241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170997</xdr:rowOff>
    </xdr:from>
    <xdr:to>
      <xdr:col>23</xdr:col>
      <xdr:colOff>406400</xdr:colOff>
      <xdr:row>60</xdr:row>
      <xdr:rowOff>16782</xdr:rowOff>
    </xdr:to>
    <xdr:cxnSp macro="">
      <xdr:nvCxnSpPr>
        <xdr:cNvPr id="324" name="直線コネクタ 323"/>
        <xdr:cNvCxnSpPr/>
      </xdr:nvCxnSpPr>
      <xdr:spPr>
        <a:xfrm>
          <a:off x="15290800" y="10286547"/>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170997</xdr:rowOff>
    </xdr:from>
    <xdr:to>
      <xdr:col>22</xdr:col>
      <xdr:colOff>203200</xdr:colOff>
      <xdr:row>60</xdr:row>
      <xdr:rowOff>4717</xdr:rowOff>
    </xdr:to>
    <xdr:cxnSp macro="">
      <xdr:nvCxnSpPr>
        <xdr:cNvPr id="327" name="直線コネクタ 326"/>
        <xdr:cNvCxnSpPr/>
      </xdr:nvCxnSpPr>
      <xdr:spPr>
        <a:xfrm flipV="1">
          <a:off x="14401800" y="1028654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4717</xdr:rowOff>
    </xdr:from>
    <xdr:to>
      <xdr:col>21</xdr:col>
      <xdr:colOff>0</xdr:colOff>
      <xdr:row>60</xdr:row>
      <xdr:rowOff>30571</xdr:rowOff>
    </xdr:to>
    <xdr:cxnSp macro="">
      <xdr:nvCxnSpPr>
        <xdr:cNvPr id="330" name="直線コネクタ 329"/>
        <xdr:cNvCxnSpPr/>
      </xdr:nvCxnSpPr>
      <xdr:spPr>
        <a:xfrm flipV="1">
          <a:off x="13512800" y="10291717"/>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96066</xdr:rowOff>
    </xdr:from>
    <xdr:to>
      <xdr:col>24</xdr:col>
      <xdr:colOff>609600</xdr:colOff>
      <xdr:row>60</xdr:row>
      <xdr:rowOff>26216</xdr:rowOff>
    </xdr:to>
    <xdr:sp macro="" textlink="">
      <xdr:nvSpPr>
        <xdr:cNvPr id="340" name="円/楕円 339"/>
        <xdr:cNvSpPr/>
      </xdr:nvSpPr>
      <xdr:spPr>
        <a:xfrm>
          <a:off x="16967200" y="1021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112593</xdr:rowOff>
    </xdr:from>
    <xdr:ext cx="762000" cy="259045"/>
    <xdr:sp macro="" textlink="">
      <xdr:nvSpPr>
        <xdr:cNvPr id="341" name="定員管理の状況該当値テキスト"/>
        <xdr:cNvSpPr txBox="1"/>
      </xdr:nvSpPr>
      <xdr:spPr>
        <a:xfrm>
          <a:off x="17106900" y="1005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137432</xdr:rowOff>
    </xdr:from>
    <xdr:to>
      <xdr:col>23</xdr:col>
      <xdr:colOff>457200</xdr:colOff>
      <xdr:row>60</xdr:row>
      <xdr:rowOff>67582</xdr:rowOff>
    </xdr:to>
    <xdr:sp macro="" textlink="">
      <xdr:nvSpPr>
        <xdr:cNvPr id="342" name="円/楕円 341"/>
        <xdr:cNvSpPr/>
      </xdr:nvSpPr>
      <xdr:spPr>
        <a:xfrm>
          <a:off x="161290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77759</xdr:rowOff>
    </xdr:from>
    <xdr:ext cx="736600" cy="259045"/>
    <xdr:sp macro="" textlink="">
      <xdr:nvSpPr>
        <xdr:cNvPr id="343" name="テキスト ボックス 342"/>
        <xdr:cNvSpPr txBox="1"/>
      </xdr:nvSpPr>
      <xdr:spPr>
        <a:xfrm>
          <a:off x="15798800" y="10021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120197</xdr:rowOff>
    </xdr:from>
    <xdr:to>
      <xdr:col>22</xdr:col>
      <xdr:colOff>254000</xdr:colOff>
      <xdr:row>60</xdr:row>
      <xdr:rowOff>50347</xdr:rowOff>
    </xdr:to>
    <xdr:sp macro="" textlink="">
      <xdr:nvSpPr>
        <xdr:cNvPr id="344" name="円/楕円 343"/>
        <xdr:cNvSpPr/>
      </xdr:nvSpPr>
      <xdr:spPr>
        <a:xfrm>
          <a:off x="15240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60524</xdr:rowOff>
    </xdr:from>
    <xdr:ext cx="762000" cy="259045"/>
    <xdr:sp macro="" textlink="">
      <xdr:nvSpPr>
        <xdr:cNvPr id="345" name="テキスト ボックス 344"/>
        <xdr:cNvSpPr txBox="1"/>
      </xdr:nvSpPr>
      <xdr:spPr>
        <a:xfrm>
          <a:off x="14909800" y="1000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125367</xdr:rowOff>
    </xdr:from>
    <xdr:to>
      <xdr:col>21</xdr:col>
      <xdr:colOff>50800</xdr:colOff>
      <xdr:row>60</xdr:row>
      <xdr:rowOff>55517</xdr:rowOff>
    </xdr:to>
    <xdr:sp macro="" textlink="">
      <xdr:nvSpPr>
        <xdr:cNvPr id="346" name="円/楕円 345"/>
        <xdr:cNvSpPr/>
      </xdr:nvSpPr>
      <xdr:spPr>
        <a:xfrm>
          <a:off x="14351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65694</xdr:rowOff>
    </xdr:from>
    <xdr:ext cx="762000" cy="259045"/>
    <xdr:sp macro="" textlink="">
      <xdr:nvSpPr>
        <xdr:cNvPr id="347" name="テキスト ボックス 346"/>
        <xdr:cNvSpPr txBox="1"/>
      </xdr:nvSpPr>
      <xdr:spPr>
        <a:xfrm>
          <a:off x="14020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151221</xdr:rowOff>
    </xdr:from>
    <xdr:to>
      <xdr:col>19</xdr:col>
      <xdr:colOff>533400</xdr:colOff>
      <xdr:row>60</xdr:row>
      <xdr:rowOff>81371</xdr:rowOff>
    </xdr:to>
    <xdr:sp macro="" textlink="">
      <xdr:nvSpPr>
        <xdr:cNvPr id="348" name="円/楕円 347"/>
        <xdr:cNvSpPr/>
      </xdr:nvSpPr>
      <xdr:spPr>
        <a:xfrm>
          <a:off x="13462000" y="10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91548</xdr:rowOff>
    </xdr:from>
    <xdr:ext cx="762000" cy="259045"/>
    <xdr:sp macro="" textlink="">
      <xdr:nvSpPr>
        <xdr:cNvPr id="349" name="テキスト ボックス 348"/>
        <xdr:cNvSpPr txBox="1"/>
      </xdr:nvSpPr>
      <xdr:spPr>
        <a:xfrm>
          <a:off x="13131800" y="100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教育施設の耐震補強事業や可燃ごみ積み替え施設整備事業の償還</a:t>
          </a:r>
          <a:r>
            <a:rPr lang="ja-JP" altLang="en-US" sz="1400" b="0" i="0" baseline="0">
              <a:solidFill>
                <a:schemeClr val="dk1"/>
              </a:solidFill>
              <a:effectLst/>
              <a:latin typeface="+mn-lt"/>
              <a:ea typeface="+mn-ea"/>
              <a:cs typeface="+mn-cs"/>
            </a:rPr>
            <a:t>が順次開始しているほか</a:t>
          </a:r>
          <a:r>
            <a:rPr lang="ja-JP" altLang="ja-JP" sz="1400" b="0" i="0" baseline="0">
              <a:solidFill>
                <a:schemeClr val="dk1"/>
              </a:solidFill>
              <a:effectLst/>
              <a:latin typeface="+mn-lt"/>
              <a:ea typeface="+mn-ea"/>
              <a:cs typeface="+mn-cs"/>
            </a:rPr>
            <a:t>、公共下水道の事業進捗により準元利償還金の</a:t>
          </a:r>
          <a:r>
            <a:rPr lang="ja-JP" altLang="en-US" sz="1400" b="0" i="0" baseline="0">
              <a:solidFill>
                <a:schemeClr val="dk1"/>
              </a:solidFill>
              <a:effectLst/>
              <a:latin typeface="+mn-lt"/>
              <a:ea typeface="+mn-ea"/>
              <a:cs typeface="+mn-cs"/>
            </a:rPr>
            <a:t>増加が見込まれ</a:t>
          </a:r>
          <a:r>
            <a:rPr lang="ja-JP" altLang="ja-JP" sz="1400" b="0" i="0" baseline="0">
              <a:solidFill>
                <a:schemeClr val="dk1"/>
              </a:solidFill>
              <a:effectLst/>
              <a:latin typeface="+mn-lt"/>
              <a:ea typeface="+mn-ea"/>
              <a:cs typeface="+mn-cs"/>
            </a:rPr>
            <a:t>ることから、</a:t>
          </a:r>
          <a:r>
            <a:rPr lang="ja-JP" altLang="en-US" sz="1400" b="0" i="0" baseline="0">
              <a:solidFill>
                <a:schemeClr val="dk1"/>
              </a:solidFill>
              <a:effectLst/>
              <a:latin typeface="+mn-lt"/>
              <a:ea typeface="+mn-ea"/>
              <a:cs typeface="+mn-cs"/>
            </a:rPr>
            <a:t>今後も町債の新規発行を元金償還以内に抑制し、町債残高の縮減と将来負担の軽減に努める。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108373</xdr:rowOff>
    </xdr:from>
    <xdr:to>
      <xdr:col>24</xdr:col>
      <xdr:colOff>558800</xdr:colOff>
      <xdr:row>41</xdr:row>
      <xdr:rowOff>108373</xdr:rowOff>
    </xdr:to>
    <xdr:cxnSp macro="">
      <xdr:nvCxnSpPr>
        <xdr:cNvPr id="382" name="直線コネクタ 381"/>
        <xdr:cNvCxnSpPr/>
      </xdr:nvCxnSpPr>
      <xdr:spPr>
        <a:xfrm>
          <a:off x="16179800" y="7137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3"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108373</xdr:rowOff>
    </xdr:from>
    <xdr:to>
      <xdr:col>23</xdr:col>
      <xdr:colOff>406400</xdr:colOff>
      <xdr:row>41</xdr:row>
      <xdr:rowOff>116417</xdr:rowOff>
    </xdr:to>
    <xdr:cxnSp macro="">
      <xdr:nvCxnSpPr>
        <xdr:cNvPr id="385" name="直線コネクタ 384"/>
        <xdr:cNvCxnSpPr/>
      </xdr:nvCxnSpPr>
      <xdr:spPr>
        <a:xfrm flipV="1">
          <a:off x="15290800" y="713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116417</xdr:rowOff>
    </xdr:from>
    <xdr:to>
      <xdr:col>22</xdr:col>
      <xdr:colOff>203200</xdr:colOff>
      <xdr:row>41</xdr:row>
      <xdr:rowOff>124460</xdr:rowOff>
    </xdr:to>
    <xdr:cxnSp macro="">
      <xdr:nvCxnSpPr>
        <xdr:cNvPr id="388" name="直線コネクタ 387"/>
        <xdr:cNvCxnSpPr/>
      </xdr:nvCxnSpPr>
      <xdr:spPr>
        <a:xfrm flipV="1">
          <a:off x="14401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41</xdr:row>
      <xdr:rowOff>148590</xdr:rowOff>
    </xdr:to>
    <xdr:cxnSp macro="">
      <xdr:nvCxnSpPr>
        <xdr:cNvPr id="391" name="直線コネクタ 390"/>
        <xdr:cNvCxnSpPr/>
      </xdr:nvCxnSpPr>
      <xdr:spPr>
        <a:xfrm flipV="1">
          <a:off x="13512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401" name="円/楕円 400"/>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29650</xdr:rowOff>
    </xdr:from>
    <xdr:ext cx="762000" cy="259045"/>
    <xdr:sp macro="" textlink="">
      <xdr:nvSpPr>
        <xdr:cNvPr id="402"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57573</xdr:rowOff>
    </xdr:from>
    <xdr:to>
      <xdr:col>23</xdr:col>
      <xdr:colOff>457200</xdr:colOff>
      <xdr:row>41</xdr:row>
      <xdr:rowOff>159173</xdr:rowOff>
    </xdr:to>
    <xdr:sp macro="" textlink="">
      <xdr:nvSpPr>
        <xdr:cNvPr id="403" name="円/楕円 402"/>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169350</xdr:rowOff>
    </xdr:from>
    <xdr:ext cx="736600" cy="259045"/>
    <xdr:sp macro="" textlink="">
      <xdr:nvSpPr>
        <xdr:cNvPr id="404" name="テキスト ボックス 403"/>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405" name="円/楕円 404"/>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406" name="テキスト ボックス 405"/>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7" name="円/楕円 406"/>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408" name="テキスト ボックス 407"/>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9" name="円/楕円 408"/>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10" name="テキスト ボックス 409"/>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将来負担比率については</a:t>
          </a:r>
          <a:r>
            <a:rPr lang="ja-JP" altLang="en-US" sz="1400" b="0" i="0" baseline="0">
              <a:solidFill>
                <a:schemeClr val="dk1"/>
              </a:solidFill>
              <a:effectLst/>
              <a:latin typeface="+mn-lt"/>
              <a:ea typeface="+mn-ea"/>
              <a:cs typeface="+mn-cs"/>
            </a:rPr>
            <a:t>平成２２年度以降</a:t>
          </a:r>
          <a:r>
            <a:rPr lang="ja-JP" altLang="ja-JP" sz="1400" b="0" i="0" baseline="0">
              <a:solidFill>
                <a:schemeClr val="dk1"/>
              </a:solidFill>
              <a:effectLst/>
              <a:latin typeface="+mn-lt"/>
              <a:ea typeface="+mn-ea"/>
              <a:cs typeface="+mn-cs"/>
            </a:rPr>
            <a:t>上昇傾向にあり、前年度と比較して</a:t>
          </a:r>
          <a:r>
            <a:rPr lang="ja-JP" altLang="en-US" sz="1400" b="0" i="0" baseline="0">
              <a:solidFill>
                <a:schemeClr val="dk1"/>
              </a:solidFill>
              <a:effectLst/>
              <a:latin typeface="+mn-lt"/>
              <a:ea typeface="+mn-ea"/>
              <a:cs typeface="+mn-cs"/>
            </a:rPr>
            <a:t>２．９</a:t>
          </a:r>
          <a:r>
            <a:rPr lang="ja-JP" altLang="ja-JP" sz="1400" b="0" i="0" baseline="0">
              <a:solidFill>
                <a:schemeClr val="dk1"/>
              </a:solidFill>
              <a:effectLst/>
              <a:latin typeface="+mn-lt"/>
              <a:ea typeface="+mn-ea"/>
              <a:cs typeface="+mn-cs"/>
            </a:rPr>
            <a:t>ポイント増加し</a:t>
          </a:r>
          <a:r>
            <a:rPr lang="ja-JP" altLang="en-US" sz="1400" b="0" i="0" baseline="0">
              <a:solidFill>
                <a:schemeClr val="dk1"/>
              </a:solidFill>
              <a:effectLst/>
              <a:latin typeface="+mn-lt"/>
              <a:ea typeface="+mn-ea"/>
              <a:cs typeface="+mn-cs"/>
            </a:rPr>
            <a:t>た。</a:t>
          </a:r>
          <a:endParaRPr lang="ja-JP" altLang="ja-JP" sz="1400">
            <a:effectLst/>
          </a:endParaRPr>
        </a:p>
        <a:p>
          <a:pPr rtl="0"/>
          <a:r>
            <a:rPr lang="ja-JP" altLang="ja-JP" sz="1400" b="0" i="0" baseline="0">
              <a:solidFill>
                <a:schemeClr val="dk1"/>
              </a:solidFill>
              <a:effectLst/>
              <a:latin typeface="+mn-lt"/>
              <a:ea typeface="+mn-ea"/>
              <a:cs typeface="+mn-cs"/>
            </a:rPr>
            <a:t>　今後</a:t>
          </a:r>
          <a:r>
            <a:rPr lang="ja-JP" altLang="en-US" sz="1400" b="0" i="0" baseline="0">
              <a:solidFill>
                <a:schemeClr val="dk1"/>
              </a:solidFill>
              <a:effectLst/>
              <a:latin typeface="+mn-lt"/>
              <a:ea typeface="+mn-ea"/>
              <a:cs typeface="+mn-cs"/>
            </a:rPr>
            <a:t>も</a:t>
          </a:r>
          <a:r>
            <a:rPr lang="ja-JP" altLang="ja-JP" sz="1400" b="0" i="0" baseline="0">
              <a:solidFill>
                <a:schemeClr val="dk1"/>
              </a:solidFill>
              <a:effectLst/>
              <a:latin typeface="+mn-lt"/>
              <a:ea typeface="+mn-ea"/>
              <a:cs typeface="+mn-cs"/>
            </a:rPr>
            <a:t>、税収や普通交付税の減少が見込まれることに加え、</a:t>
          </a:r>
          <a:r>
            <a:rPr lang="ja-JP" altLang="en-US" sz="1400" b="0" i="0" baseline="0">
              <a:solidFill>
                <a:schemeClr val="dk1"/>
              </a:solidFill>
              <a:effectLst/>
              <a:latin typeface="+mn-lt"/>
              <a:ea typeface="+mn-ea"/>
              <a:cs typeface="+mn-cs"/>
            </a:rPr>
            <a:t>史跡中宮寺跡整備事業</a:t>
          </a:r>
          <a:r>
            <a:rPr lang="ja-JP" altLang="ja-JP" sz="1400" b="0" i="0" baseline="0">
              <a:solidFill>
                <a:schemeClr val="dk1"/>
              </a:solidFill>
              <a:effectLst/>
              <a:latin typeface="+mn-lt"/>
              <a:ea typeface="+mn-ea"/>
              <a:cs typeface="+mn-cs"/>
            </a:rPr>
            <a:t>や公共下水道事業の拡大に</a:t>
          </a:r>
          <a:r>
            <a:rPr lang="ja-JP" altLang="en-US" sz="1400" b="0" i="0" baseline="0">
              <a:solidFill>
                <a:schemeClr val="dk1"/>
              </a:solidFill>
              <a:effectLst/>
              <a:latin typeface="+mn-lt"/>
              <a:ea typeface="+mn-ea"/>
              <a:cs typeface="+mn-cs"/>
            </a:rPr>
            <a:t>ともな</a:t>
          </a:r>
          <a:r>
            <a:rPr lang="ja-JP" altLang="ja-JP" sz="1400" b="0" i="0" baseline="0">
              <a:solidFill>
                <a:schemeClr val="dk1"/>
              </a:solidFill>
              <a:effectLst/>
              <a:latin typeface="+mn-lt"/>
              <a:ea typeface="+mn-ea"/>
              <a:cs typeface="+mn-cs"/>
            </a:rPr>
            <a:t>う町債残高の増加及び不足財源を補うため</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財政調整基金の</a:t>
          </a:r>
          <a:r>
            <a:rPr lang="ja-JP" altLang="en-US" sz="1400" b="0" i="0" baseline="0">
              <a:solidFill>
                <a:schemeClr val="dk1"/>
              </a:solidFill>
              <a:effectLst/>
              <a:latin typeface="+mn-lt"/>
              <a:ea typeface="+mn-ea"/>
              <a:cs typeface="+mn-cs"/>
            </a:rPr>
            <a:t>取り崩し</a:t>
          </a:r>
          <a:r>
            <a:rPr lang="ja-JP" altLang="ja-JP" sz="1400" b="0" i="0" baseline="0">
              <a:solidFill>
                <a:schemeClr val="dk1"/>
              </a:solidFill>
              <a:effectLst/>
              <a:latin typeface="+mn-lt"/>
              <a:ea typeface="+mn-ea"/>
              <a:cs typeface="+mn-cs"/>
            </a:rPr>
            <a:t>などが想定されるが、各事業の見直しなどにより、将来負担額の抑制を図り、財政の健全化に努める。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99737</xdr:rowOff>
    </xdr:from>
    <xdr:to>
      <xdr:col>24</xdr:col>
      <xdr:colOff>558800</xdr:colOff>
      <xdr:row>15</xdr:row>
      <xdr:rowOff>123063</xdr:rowOff>
    </xdr:to>
    <xdr:cxnSp macro="">
      <xdr:nvCxnSpPr>
        <xdr:cNvPr id="444" name="直線コネクタ 443"/>
        <xdr:cNvCxnSpPr/>
      </xdr:nvCxnSpPr>
      <xdr:spPr>
        <a:xfrm>
          <a:off x="16179800" y="2671487"/>
          <a:ext cx="8382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5"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6" name="フローチャート : 判断 445"/>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57912</xdr:rowOff>
    </xdr:from>
    <xdr:to>
      <xdr:col>23</xdr:col>
      <xdr:colOff>406400</xdr:colOff>
      <xdr:row>15</xdr:row>
      <xdr:rowOff>99737</xdr:rowOff>
    </xdr:to>
    <xdr:cxnSp macro="">
      <xdr:nvCxnSpPr>
        <xdr:cNvPr id="447" name="直線コネクタ 446"/>
        <xdr:cNvCxnSpPr/>
      </xdr:nvCxnSpPr>
      <xdr:spPr>
        <a:xfrm>
          <a:off x="15290800" y="2629662"/>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145711</xdr:rowOff>
    </xdr:from>
    <xdr:to>
      <xdr:col>22</xdr:col>
      <xdr:colOff>203200</xdr:colOff>
      <xdr:row>15</xdr:row>
      <xdr:rowOff>57912</xdr:rowOff>
    </xdr:to>
    <xdr:cxnSp macro="">
      <xdr:nvCxnSpPr>
        <xdr:cNvPr id="450" name="直線コネクタ 449"/>
        <xdr:cNvCxnSpPr/>
      </xdr:nvCxnSpPr>
      <xdr:spPr>
        <a:xfrm>
          <a:off x="14401800" y="2546011"/>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1" name="フローチャート : 判断 450"/>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2" name="テキスト ボックス 451"/>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114342</xdr:rowOff>
    </xdr:from>
    <xdr:to>
      <xdr:col>21</xdr:col>
      <xdr:colOff>0</xdr:colOff>
      <xdr:row>14</xdr:row>
      <xdr:rowOff>145711</xdr:rowOff>
    </xdr:to>
    <xdr:cxnSp macro="">
      <xdr:nvCxnSpPr>
        <xdr:cNvPr id="453" name="直線コネクタ 452"/>
        <xdr:cNvCxnSpPr/>
      </xdr:nvCxnSpPr>
      <xdr:spPr>
        <a:xfrm>
          <a:off x="13512800" y="251464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4" name="フローチャート : 判断 453"/>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81424</xdr:rowOff>
    </xdr:from>
    <xdr:ext cx="762000" cy="259045"/>
    <xdr:sp macro="" textlink="">
      <xdr:nvSpPr>
        <xdr:cNvPr id="455" name="テキスト ボックス 454"/>
        <xdr:cNvSpPr txBox="1"/>
      </xdr:nvSpPr>
      <xdr:spPr>
        <a:xfrm>
          <a:off x="14020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6" name="フローチャート : 判断 455"/>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157836</xdr:rowOff>
    </xdr:from>
    <xdr:ext cx="762000" cy="259045"/>
    <xdr:sp macro="" textlink="">
      <xdr:nvSpPr>
        <xdr:cNvPr id="457" name="テキスト ボックス 456"/>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72263</xdr:rowOff>
    </xdr:from>
    <xdr:to>
      <xdr:col>24</xdr:col>
      <xdr:colOff>609600</xdr:colOff>
      <xdr:row>16</xdr:row>
      <xdr:rowOff>2413</xdr:rowOff>
    </xdr:to>
    <xdr:sp macro="" textlink="">
      <xdr:nvSpPr>
        <xdr:cNvPr id="463" name="円/楕円 462"/>
        <xdr:cNvSpPr/>
      </xdr:nvSpPr>
      <xdr:spPr>
        <a:xfrm>
          <a:off x="169672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44340</xdr:rowOff>
    </xdr:from>
    <xdr:ext cx="762000" cy="259045"/>
    <xdr:sp macro="" textlink="">
      <xdr:nvSpPr>
        <xdr:cNvPr id="464" name="将来負担の状況該当値テキスト"/>
        <xdr:cNvSpPr txBox="1"/>
      </xdr:nvSpPr>
      <xdr:spPr>
        <a:xfrm>
          <a:off x="17106900" y="261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48937</xdr:rowOff>
    </xdr:from>
    <xdr:to>
      <xdr:col>23</xdr:col>
      <xdr:colOff>457200</xdr:colOff>
      <xdr:row>15</xdr:row>
      <xdr:rowOff>150537</xdr:rowOff>
    </xdr:to>
    <xdr:sp macro="" textlink="">
      <xdr:nvSpPr>
        <xdr:cNvPr id="465" name="円/楕円 464"/>
        <xdr:cNvSpPr/>
      </xdr:nvSpPr>
      <xdr:spPr>
        <a:xfrm>
          <a:off x="16129000" y="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135314</xdr:rowOff>
    </xdr:from>
    <xdr:ext cx="736600" cy="259045"/>
    <xdr:sp macro="" textlink="">
      <xdr:nvSpPr>
        <xdr:cNvPr id="466" name="テキスト ボックス 465"/>
        <xdr:cNvSpPr txBox="1"/>
      </xdr:nvSpPr>
      <xdr:spPr>
        <a:xfrm>
          <a:off x="15798800" y="270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7112</xdr:rowOff>
    </xdr:from>
    <xdr:to>
      <xdr:col>22</xdr:col>
      <xdr:colOff>254000</xdr:colOff>
      <xdr:row>15</xdr:row>
      <xdr:rowOff>108712</xdr:rowOff>
    </xdr:to>
    <xdr:sp macro="" textlink="">
      <xdr:nvSpPr>
        <xdr:cNvPr id="467" name="円/楕円 466"/>
        <xdr:cNvSpPr/>
      </xdr:nvSpPr>
      <xdr:spPr>
        <a:xfrm>
          <a:off x="15240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93489</xdr:rowOff>
    </xdr:from>
    <xdr:ext cx="762000" cy="259045"/>
    <xdr:sp macro="" textlink="">
      <xdr:nvSpPr>
        <xdr:cNvPr id="468" name="テキスト ボックス 467"/>
        <xdr:cNvSpPr txBox="1"/>
      </xdr:nvSpPr>
      <xdr:spPr>
        <a:xfrm>
          <a:off x="14909800" y="266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94911</xdr:rowOff>
    </xdr:from>
    <xdr:to>
      <xdr:col>21</xdr:col>
      <xdr:colOff>50800</xdr:colOff>
      <xdr:row>15</xdr:row>
      <xdr:rowOff>25061</xdr:rowOff>
    </xdr:to>
    <xdr:sp macro="" textlink="">
      <xdr:nvSpPr>
        <xdr:cNvPr id="469" name="円/楕円 468"/>
        <xdr:cNvSpPr/>
      </xdr:nvSpPr>
      <xdr:spPr>
        <a:xfrm>
          <a:off x="143510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35238</xdr:rowOff>
    </xdr:from>
    <xdr:ext cx="762000" cy="259045"/>
    <xdr:sp macro="" textlink="">
      <xdr:nvSpPr>
        <xdr:cNvPr id="470" name="テキスト ボックス 469"/>
        <xdr:cNvSpPr txBox="1"/>
      </xdr:nvSpPr>
      <xdr:spPr>
        <a:xfrm>
          <a:off x="14020800" y="22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63542</xdr:rowOff>
    </xdr:from>
    <xdr:to>
      <xdr:col>19</xdr:col>
      <xdr:colOff>533400</xdr:colOff>
      <xdr:row>14</xdr:row>
      <xdr:rowOff>165142</xdr:rowOff>
    </xdr:to>
    <xdr:sp macro="" textlink="">
      <xdr:nvSpPr>
        <xdr:cNvPr id="471" name="円/楕円 470"/>
        <xdr:cNvSpPr/>
      </xdr:nvSpPr>
      <xdr:spPr>
        <a:xfrm>
          <a:off x="134620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3869</xdr:rowOff>
    </xdr:from>
    <xdr:ext cx="762000" cy="259045"/>
    <xdr:sp macro="" textlink="">
      <xdr:nvSpPr>
        <xdr:cNvPr id="472" name="テキスト ボックス 471"/>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28,259
28,113
14.27
9,028,607
8,545,854
452,245
5,833,089
9,585,655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人件費については、人事院勧告による給料月額の改定等の影響により</a:t>
          </a:r>
          <a:r>
            <a:rPr kumimoji="1" lang="ja-JP" altLang="en-US" sz="1400">
              <a:solidFill>
                <a:schemeClr val="dk1"/>
              </a:solidFill>
              <a:effectLst/>
              <a:latin typeface="+mn-lt"/>
              <a:ea typeface="+mn-ea"/>
              <a:cs typeface="+mn-cs"/>
            </a:rPr>
            <a:t>増加となったものの</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経常一般財源及び臨時財政対策債の増加により、前年度と比較して０．５</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減少した。</a:t>
          </a:r>
          <a:endParaRPr lang="ja-JP" altLang="ja-JP" sz="1400">
            <a:effectLst/>
          </a:endParaRPr>
        </a:p>
        <a:p>
          <a:r>
            <a:rPr kumimoji="1" lang="ja-JP" altLang="ja-JP" sz="1400">
              <a:solidFill>
                <a:schemeClr val="dk1"/>
              </a:solidFill>
              <a:effectLst/>
              <a:latin typeface="+mn-lt"/>
              <a:ea typeface="+mn-ea"/>
              <a:cs typeface="+mn-cs"/>
            </a:rPr>
            <a:t>　事務の統廃合や民間委託の推進を図るとともに、職員の資質向上に一層努めることで、行政サービスが低下しないよう、より効果的な行財政運営に努める。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14986</xdr:rowOff>
    </xdr:from>
    <xdr:to>
      <xdr:col>7</xdr:col>
      <xdr:colOff>15875</xdr:colOff>
      <xdr:row>37</xdr:row>
      <xdr:rowOff>37846</xdr:rowOff>
    </xdr:to>
    <xdr:cxnSp macro="">
      <xdr:nvCxnSpPr>
        <xdr:cNvPr id="64" name="直線コネクタ 63"/>
        <xdr:cNvCxnSpPr/>
      </xdr:nvCxnSpPr>
      <xdr:spPr>
        <a:xfrm flipV="1">
          <a:off x="3987800" y="63586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168148</xdr:rowOff>
    </xdr:from>
    <xdr:to>
      <xdr:col>5</xdr:col>
      <xdr:colOff>549275</xdr:colOff>
      <xdr:row>37</xdr:row>
      <xdr:rowOff>37846</xdr:rowOff>
    </xdr:to>
    <xdr:cxnSp macro="">
      <xdr:nvCxnSpPr>
        <xdr:cNvPr id="67" name="直線コネクタ 66"/>
        <xdr:cNvCxnSpPr/>
      </xdr:nvCxnSpPr>
      <xdr:spPr>
        <a:xfrm>
          <a:off x="3098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37</xdr:row>
      <xdr:rowOff>42418</xdr:rowOff>
    </xdr:to>
    <xdr:cxnSp macro="">
      <xdr:nvCxnSpPr>
        <xdr:cNvPr id="70" name="直線コネクタ 69"/>
        <xdr:cNvCxnSpPr/>
      </xdr:nvCxnSpPr>
      <xdr:spPr>
        <a:xfrm flipV="1">
          <a:off x="2209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42418</xdr:rowOff>
    </xdr:to>
    <xdr:cxnSp macro="">
      <xdr:nvCxnSpPr>
        <xdr:cNvPr id="73" name="直線コネクタ 72"/>
        <xdr:cNvCxnSpPr/>
      </xdr:nvCxnSpPr>
      <xdr:spPr>
        <a:xfrm>
          <a:off x="1320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83" name="円/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107713</xdr:rowOff>
    </xdr:from>
    <xdr:ext cx="762000" cy="259045"/>
    <xdr:sp macro="" textlink="">
      <xdr:nvSpPr>
        <xdr:cNvPr id="84" name="人件費該当値テキスト"/>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158496</xdr:rowOff>
    </xdr:from>
    <xdr:to>
      <xdr:col>5</xdr:col>
      <xdr:colOff>600075</xdr:colOff>
      <xdr:row>37</xdr:row>
      <xdr:rowOff>88646</xdr:rowOff>
    </xdr:to>
    <xdr:sp macro="" textlink="">
      <xdr:nvSpPr>
        <xdr:cNvPr id="85" name="円/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7" name="円/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57675</xdr:rowOff>
    </xdr:from>
    <xdr:ext cx="762000" cy="259045"/>
    <xdr:sp macro="" textlink="">
      <xdr:nvSpPr>
        <xdr:cNvPr id="88" name="テキスト ボックス 87"/>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163068</xdr:rowOff>
    </xdr:from>
    <xdr:to>
      <xdr:col>3</xdr:col>
      <xdr:colOff>193675</xdr:colOff>
      <xdr:row>37</xdr:row>
      <xdr:rowOff>93218</xdr:rowOff>
    </xdr:to>
    <xdr:sp macro="" textlink="">
      <xdr:nvSpPr>
        <xdr:cNvPr id="89" name="円/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1" name="円/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2" name="テキスト ボックス 91"/>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物件費</a:t>
          </a:r>
          <a:r>
            <a:rPr kumimoji="1" lang="ja-JP" altLang="ja-JP" sz="1400">
              <a:solidFill>
                <a:schemeClr val="dk1"/>
              </a:solidFill>
              <a:effectLst/>
              <a:latin typeface="+mn-lt"/>
              <a:ea typeface="+mn-ea"/>
              <a:cs typeface="+mn-cs"/>
            </a:rPr>
            <a:t>に係る経常収支比率が</a:t>
          </a:r>
          <a:r>
            <a:rPr lang="ja-JP" altLang="ja-JP" sz="1400" b="0" i="0" baseline="0">
              <a:solidFill>
                <a:schemeClr val="dk1"/>
              </a:solidFill>
              <a:effectLst/>
              <a:latin typeface="+mn-lt"/>
              <a:ea typeface="+mn-ea"/>
              <a:cs typeface="+mn-cs"/>
            </a:rPr>
            <a:t>類似団体平均を大きく上回っている要因については、衛生処理場での焼却廃止に</a:t>
          </a:r>
          <a:r>
            <a:rPr lang="ja-JP" altLang="en-US" sz="1400" b="0" i="0" baseline="0">
              <a:solidFill>
                <a:schemeClr val="dk1"/>
              </a:solidFill>
              <a:effectLst/>
              <a:latin typeface="+mn-lt"/>
              <a:ea typeface="+mn-ea"/>
              <a:cs typeface="+mn-cs"/>
            </a:rPr>
            <a:t>ともな</a:t>
          </a:r>
          <a:r>
            <a:rPr lang="ja-JP" altLang="ja-JP" sz="1400" b="0" i="0" baseline="0">
              <a:solidFill>
                <a:schemeClr val="dk1"/>
              </a:solidFill>
              <a:effectLst/>
              <a:latin typeface="+mn-lt"/>
              <a:ea typeface="+mn-ea"/>
              <a:cs typeface="+mn-cs"/>
            </a:rPr>
            <a:t>う可燃ごみ処理業務の民間委託や、小・中学校での少人数学級の実施に</a:t>
          </a:r>
          <a:r>
            <a:rPr lang="ja-JP" altLang="en-US" sz="1400" b="0" i="0" baseline="0">
              <a:solidFill>
                <a:schemeClr val="dk1"/>
              </a:solidFill>
              <a:effectLst/>
              <a:latin typeface="+mn-lt"/>
              <a:ea typeface="+mn-ea"/>
              <a:cs typeface="+mn-cs"/>
            </a:rPr>
            <a:t>かか</a:t>
          </a:r>
          <a:r>
            <a:rPr lang="ja-JP" altLang="ja-JP" sz="1400" b="0" i="0" baseline="0">
              <a:solidFill>
                <a:schemeClr val="dk1"/>
              </a:solidFill>
              <a:effectLst/>
              <a:latin typeface="+mn-lt"/>
              <a:ea typeface="+mn-ea"/>
              <a:cs typeface="+mn-cs"/>
            </a:rPr>
            <a:t>る講師の配置などがあげられる。</a:t>
          </a:r>
          <a:endParaRPr lang="ja-JP" altLang="ja-JP" sz="1400">
            <a:effectLst/>
          </a:endParaRPr>
        </a:p>
        <a:p>
          <a:pPr rtl="0"/>
          <a:r>
            <a:rPr lang="ja-JP" altLang="ja-JP" sz="1400" b="0" i="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長期継続契約の活用</a:t>
          </a:r>
          <a:r>
            <a:rPr kumimoji="1" lang="ja-JP" altLang="en-US" sz="1400">
              <a:solidFill>
                <a:schemeClr val="dk1"/>
              </a:solidFill>
              <a:effectLst/>
              <a:latin typeface="+mn-lt"/>
              <a:ea typeface="+mn-ea"/>
              <a:cs typeface="+mn-cs"/>
            </a:rPr>
            <a:t>や</a:t>
          </a:r>
          <a:r>
            <a:rPr lang="ja-JP" altLang="ja-JP" sz="1400" b="0" i="0" baseline="0">
              <a:solidFill>
                <a:schemeClr val="dk1"/>
              </a:solidFill>
              <a:effectLst/>
              <a:latin typeface="+mn-lt"/>
              <a:ea typeface="+mn-ea"/>
              <a:cs typeface="+mn-cs"/>
            </a:rPr>
            <a:t>民間委託による施設運営などを十分検討しながら、効果的な行財政運営に努め</a:t>
          </a:r>
          <a:r>
            <a:rPr lang="ja-JP" altLang="en-US" sz="1400" b="0" i="0" baseline="0">
              <a:solidFill>
                <a:schemeClr val="dk1"/>
              </a:solidFill>
              <a:effectLst/>
              <a:latin typeface="+mn-lt"/>
              <a:ea typeface="+mn-ea"/>
              <a:cs typeface="+mn-cs"/>
            </a:rPr>
            <a:t>ていく</a:t>
          </a:r>
          <a:r>
            <a:rPr lang="ja-JP" altLang="ja-JP" sz="14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164556</xdr:rowOff>
    </xdr:from>
    <xdr:to>
      <xdr:col>24</xdr:col>
      <xdr:colOff>31750</xdr:colOff>
      <xdr:row>20</xdr:row>
      <xdr:rowOff>58420</xdr:rowOff>
    </xdr:to>
    <xdr:cxnSp macro="">
      <xdr:nvCxnSpPr>
        <xdr:cNvPr id="127" name="直線コネクタ 126"/>
        <xdr:cNvCxnSpPr/>
      </xdr:nvCxnSpPr>
      <xdr:spPr>
        <a:xfrm flipV="1">
          <a:off x="15671800" y="342210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32294</xdr:rowOff>
    </xdr:from>
    <xdr:to>
      <xdr:col>22</xdr:col>
      <xdr:colOff>565150</xdr:colOff>
      <xdr:row>20</xdr:row>
      <xdr:rowOff>58420</xdr:rowOff>
    </xdr:to>
    <xdr:cxnSp macro="">
      <xdr:nvCxnSpPr>
        <xdr:cNvPr id="130" name="直線コネクタ 129"/>
        <xdr:cNvCxnSpPr/>
      </xdr:nvCxnSpPr>
      <xdr:spPr>
        <a:xfrm>
          <a:off x="14782800" y="34612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164556</xdr:rowOff>
    </xdr:from>
    <xdr:to>
      <xdr:col>21</xdr:col>
      <xdr:colOff>361950</xdr:colOff>
      <xdr:row>20</xdr:row>
      <xdr:rowOff>32294</xdr:rowOff>
    </xdr:to>
    <xdr:cxnSp macro="">
      <xdr:nvCxnSpPr>
        <xdr:cNvPr id="133" name="直線コネクタ 132"/>
        <xdr:cNvCxnSpPr/>
      </xdr:nvCxnSpPr>
      <xdr:spPr>
        <a:xfrm>
          <a:off x="13893800" y="34221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14333</xdr:rowOff>
    </xdr:from>
    <xdr:to>
      <xdr:col>20</xdr:col>
      <xdr:colOff>158750</xdr:colOff>
      <xdr:row>19</xdr:row>
      <xdr:rowOff>164556</xdr:rowOff>
    </xdr:to>
    <xdr:cxnSp macro="">
      <xdr:nvCxnSpPr>
        <xdr:cNvPr id="136" name="直線コネクタ 135"/>
        <xdr:cNvCxnSpPr/>
      </xdr:nvCxnSpPr>
      <xdr:spPr>
        <a:xfrm>
          <a:off x="13004800" y="327188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113756</xdr:rowOff>
    </xdr:from>
    <xdr:to>
      <xdr:col>24</xdr:col>
      <xdr:colOff>82550</xdr:colOff>
      <xdr:row>20</xdr:row>
      <xdr:rowOff>43906</xdr:rowOff>
    </xdr:to>
    <xdr:sp macro="" textlink="">
      <xdr:nvSpPr>
        <xdr:cNvPr id="146" name="円/楕円 145"/>
        <xdr:cNvSpPr/>
      </xdr:nvSpPr>
      <xdr:spPr>
        <a:xfrm>
          <a:off x="16459200" y="33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85833</xdr:rowOff>
    </xdr:from>
    <xdr:ext cx="762000" cy="259045"/>
    <xdr:sp macro="" textlink="">
      <xdr:nvSpPr>
        <xdr:cNvPr id="147" name="物件費該当値テキスト"/>
        <xdr:cNvSpPr txBox="1"/>
      </xdr:nvSpPr>
      <xdr:spPr>
        <a:xfrm>
          <a:off x="16598900" y="334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7620</xdr:rowOff>
    </xdr:from>
    <xdr:to>
      <xdr:col>22</xdr:col>
      <xdr:colOff>615950</xdr:colOff>
      <xdr:row>20</xdr:row>
      <xdr:rowOff>109220</xdr:rowOff>
    </xdr:to>
    <xdr:sp macro="" textlink="">
      <xdr:nvSpPr>
        <xdr:cNvPr id="148" name="円/楕円 147"/>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93997</xdr:rowOff>
    </xdr:from>
    <xdr:ext cx="736600" cy="259045"/>
    <xdr:sp macro="" textlink="">
      <xdr:nvSpPr>
        <xdr:cNvPr id="149" name="テキスト ボックス 148"/>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152944</xdr:rowOff>
    </xdr:from>
    <xdr:to>
      <xdr:col>21</xdr:col>
      <xdr:colOff>412750</xdr:colOff>
      <xdr:row>20</xdr:row>
      <xdr:rowOff>83094</xdr:rowOff>
    </xdr:to>
    <xdr:sp macro="" textlink="">
      <xdr:nvSpPr>
        <xdr:cNvPr id="150" name="円/楕円 149"/>
        <xdr:cNvSpPr/>
      </xdr:nvSpPr>
      <xdr:spPr>
        <a:xfrm>
          <a:off x="14732000" y="34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67871</xdr:rowOff>
    </xdr:from>
    <xdr:ext cx="762000" cy="259045"/>
    <xdr:sp macro="" textlink="">
      <xdr:nvSpPr>
        <xdr:cNvPr id="151" name="テキスト ボックス 150"/>
        <xdr:cNvSpPr txBox="1"/>
      </xdr:nvSpPr>
      <xdr:spPr>
        <a:xfrm>
          <a:off x="14401800" y="349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113756</xdr:rowOff>
    </xdr:from>
    <xdr:to>
      <xdr:col>20</xdr:col>
      <xdr:colOff>209550</xdr:colOff>
      <xdr:row>20</xdr:row>
      <xdr:rowOff>43906</xdr:rowOff>
    </xdr:to>
    <xdr:sp macro="" textlink="">
      <xdr:nvSpPr>
        <xdr:cNvPr id="152" name="円/楕円 151"/>
        <xdr:cNvSpPr/>
      </xdr:nvSpPr>
      <xdr:spPr>
        <a:xfrm>
          <a:off x="13843000" y="33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28683</xdr:rowOff>
    </xdr:from>
    <xdr:ext cx="762000" cy="259045"/>
    <xdr:sp macro="" textlink="">
      <xdr:nvSpPr>
        <xdr:cNvPr id="153" name="テキスト ボックス 152"/>
        <xdr:cNvSpPr txBox="1"/>
      </xdr:nvSpPr>
      <xdr:spPr>
        <a:xfrm>
          <a:off x="13512800" y="345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134983</xdr:rowOff>
    </xdr:from>
    <xdr:to>
      <xdr:col>19</xdr:col>
      <xdr:colOff>6350</xdr:colOff>
      <xdr:row>19</xdr:row>
      <xdr:rowOff>65133</xdr:rowOff>
    </xdr:to>
    <xdr:sp macro="" textlink="">
      <xdr:nvSpPr>
        <xdr:cNvPr id="154" name="円/楕円 153"/>
        <xdr:cNvSpPr/>
      </xdr:nvSpPr>
      <xdr:spPr>
        <a:xfrm>
          <a:off x="12954000" y="32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49910</xdr:rowOff>
    </xdr:from>
    <xdr:ext cx="762000" cy="259045"/>
    <xdr:sp macro="" textlink="">
      <xdr:nvSpPr>
        <xdr:cNvPr id="155" name="テキスト ボックス 154"/>
        <xdr:cNvSpPr txBox="1"/>
      </xdr:nvSpPr>
      <xdr:spPr>
        <a:xfrm>
          <a:off x="12623800" y="330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扶助費に</a:t>
          </a:r>
          <a:r>
            <a:rPr kumimoji="1" lang="ja-JP" altLang="en-US" sz="1400">
              <a:solidFill>
                <a:schemeClr val="dk1"/>
              </a:solidFill>
              <a:effectLst/>
              <a:latin typeface="+mn-lt"/>
              <a:ea typeface="+mn-ea"/>
              <a:cs typeface="+mn-cs"/>
            </a:rPr>
            <a:t>かか</a:t>
          </a:r>
          <a:r>
            <a:rPr kumimoji="1" lang="ja-JP" altLang="ja-JP" sz="1400">
              <a:solidFill>
                <a:schemeClr val="dk1"/>
              </a:solidFill>
              <a:effectLst/>
              <a:latin typeface="+mn-lt"/>
              <a:ea typeface="+mn-ea"/>
              <a:cs typeface="+mn-cs"/>
            </a:rPr>
            <a:t>る経常収支比率は</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障害者介護給付・訓練等給付費や</a:t>
          </a:r>
          <a:r>
            <a:rPr kumimoji="1" lang="ja-JP" altLang="en-US" sz="1400">
              <a:solidFill>
                <a:schemeClr val="dk1"/>
              </a:solidFill>
              <a:effectLst/>
              <a:latin typeface="+mn-lt"/>
              <a:ea typeface="+mn-ea"/>
              <a:cs typeface="+mn-cs"/>
            </a:rPr>
            <a:t>児童保育費</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により、上昇傾向が続いている。</a:t>
          </a:r>
          <a:endParaRPr lang="ja-JP" altLang="ja-JP" sz="1400">
            <a:effectLst/>
          </a:endParaRPr>
        </a:p>
        <a:p>
          <a:r>
            <a:rPr kumimoji="1" lang="ja-JP" altLang="ja-JP" sz="1400">
              <a:solidFill>
                <a:schemeClr val="dk1"/>
              </a:solidFill>
              <a:effectLst/>
              <a:latin typeface="+mn-lt"/>
              <a:ea typeface="+mn-ea"/>
              <a:cs typeface="+mn-cs"/>
            </a:rPr>
            <a:t>　今後、社会保障関係経費の増加が見込まれるなか、町の単独事業の見直しなどを進めていくことで、引き続き適正な給付を行うよう努める。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158750</xdr:rowOff>
    </xdr:from>
    <xdr:to>
      <xdr:col>7</xdr:col>
      <xdr:colOff>15875</xdr:colOff>
      <xdr:row>56</xdr:row>
      <xdr:rowOff>0</xdr:rowOff>
    </xdr:to>
    <xdr:cxnSp macro="">
      <xdr:nvCxnSpPr>
        <xdr:cNvPr id="188" name="直線コネクタ 187"/>
        <xdr:cNvCxnSpPr/>
      </xdr:nvCxnSpPr>
      <xdr:spPr>
        <a:xfrm>
          <a:off x="3987800" y="9588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158750</xdr:rowOff>
    </xdr:to>
    <xdr:cxnSp macro="">
      <xdr:nvCxnSpPr>
        <xdr:cNvPr id="191" name="直線コネクタ 190"/>
        <xdr:cNvCxnSpPr/>
      </xdr:nvCxnSpPr>
      <xdr:spPr>
        <a:xfrm>
          <a:off x="3098800" y="9537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95250</xdr:rowOff>
    </xdr:from>
    <xdr:to>
      <xdr:col>4</xdr:col>
      <xdr:colOff>346075</xdr:colOff>
      <xdr:row>55</xdr:row>
      <xdr:rowOff>107950</xdr:rowOff>
    </xdr:to>
    <xdr:cxnSp macro="">
      <xdr:nvCxnSpPr>
        <xdr:cNvPr id="194" name="直線コネクタ 193"/>
        <xdr:cNvCxnSpPr/>
      </xdr:nvCxnSpPr>
      <xdr:spPr>
        <a:xfrm>
          <a:off x="2209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57150</xdr:rowOff>
    </xdr:from>
    <xdr:to>
      <xdr:col>3</xdr:col>
      <xdr:colOff>142875</xdr:colOff>
      <xdr:row>55</xdr:row>
      <xdr:rowOff>95250</xdr:rowOff>
    </xdr:to>
    <xdr:cxnSp macro="">
      <xdr:nvCxnSpPr>
        <xdr:cNvPr id="197" name="直線コネクタ 196"/>
        <xdr:cNvCxnSpPr/>
      </xdr:nvCxnSpPr>
      <xdr:spPr>
        <a:xfrm>
          <a:off x="1320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207" name="円/楕円 206"/>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137177</xdr:rowOff>
    </xdr:from>
    <xdr:ext cx="762000" cy="259045"/>
    <xdr:sp macro="" textlink="">
      <xdr:nvSpPr>
        <xdr:cNvPr id="208"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107950</xdr:rowOff>
    </xdr:from>
    <xdr:to>
      <xdr:col>5</xdr:col>
      <xdr:colOff>600075</xdr:colOff>
      <xdr:row>56</xdr:row>
      <xdr:rowOff>38100</xdr:rowOff>
    </xdr:to>
    <xdr:sp macro="" textlink="">
      <xdr:nvSpPr>
        <xdr:cNvPr id="209" name="円/楕円 208"/>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210" name="テキスト ボックス 209"/>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1" name="円/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44450</xdr:rowOff>
    </xdr:from>
    <xdr:to>
      <xdr:col>3</xdr:col>
      <xdr:colOff>193675</xdr:colOff>
      <xdr:row>55</xdr:row>
      <xdr:rowOff>146050</xdr:rowOff>
    </xdr:to>
    <xdr:sp macro="" textlink="">
      <xdr:nvSpPr>
        <xdr:cNvPr id="213" name="円/楕円 212"/>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214" name="テキスト ボックス 213"/>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6350</xdr:rowOff>
    </xdr:from>
    <xdr:to>
      <xdr:col>1</xdr:col>
      <xdr:colOff>676275</xdr:colOff>
      <xdr:row>55</xdr:row>
      <xdr:rowOff>107950</xdr:rowOff>
    </xdr:to>
    <xdr:sp macro="" textlink="">
      <xdr:nvSpPr>
        <xdr:cNvPr id="215" name="円/楕円 214"/>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118127</xdr:rowOff>
    </xdr:from>
    <xdr:ext cx="762000" cy="259045"/>
    <xdr:sp macro="" textlink="">
      <xdr:nvSpPr>
        <xdr:cNvPr id="216" name="テキスト ボックス 215"/>
        <xdr:cNvSpPr txBox="1"/>
      </xdr:nvSpPr>
      <xdr:spPr>
        <a:xfrm>
          <a:off x="939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　類似団体平均を上回っている要因としては、下水道施設の新設改良費など</a:t>
          </a:r>
          <a:r>
            <a:rPr lang="ja-JP" altLang="en-US" sz="1400" b="0" i="0" baseline="0">
              <a:solidFill>
                <a:schemeClr val="dk1"/>
              </a:solidFill>
              <a:effectLst/>
              <a:latin typeface="+mn-lt"/>
              <a:ea typeface="+mn-ea"/>
              <a:cs typeface="+mn-cs"/>
            </a:rPr>
            <a:t>にかかる</a:t>
          </a:r>
          <a:r>
            <a:rPr lang="ja-JP" altLang="ja-JP" sz="1400" b="0" i="0" baseline="0">
              <a:solidFill>
                <a:schemeClr val="dk1"/>
              </a:solidFill>
              <a:effectLst/>
              <a:latin typeface="+mn-lt"/>
              <a:ea typeface="+mn-ea"/>
              <a:cs typeface="+mn-cs"/>
            </a:rPr>
            <a:t>公営企業会計への繰出が必要となっていること、また、国民健康保険事業会計の財政状況に</a:t>
          </a:r>
          <a:r>
            <a:rPr lang="ja-JP" altLang="en-US" sz="1400" b="0" i="0" baseline="0">
              <a:solidFill>
                <a:schemeClr val="dk1"/>
              </a:solidFill>
              <a:effectLst/>
              <a:latin typeface="+mn-lt"/>
              <a:ea typeface="+mn-ea"/>
              <a:cs typeface="+mn-cs"/>
            </a:rPr>
            <a:t>ともな</a:t>
          </a:r>
          <a:r>
            <a:rPr lang="ja-JP" altLang="ja-JP" sz="1400" b="0" i="0" baseline="0">
              <a:solidFill>
                <a:schemeClr val="dk1"/>
              </a:solidFill>
              <a:effectLst/>
              <a:latin typeface="+mn-lt"/>
              <a:ea typeface="+mn-ea"/>
              <a:cs typeface="+mn-cs"/>
            </a:rPr>
            <a:t>い、赤字補填繰出を行っていることがあげられる。</a:t>
          </a:r>
          <a:endParaRPr lang="ja-JP" altLang="ja-JP" sz="1400">
            <a:effectLst/>
          </a:endParaRPr>
        </a:p>
        <a:p>
          <a:pPr rtl="0"/>
          <a:r>
            <a:rPr lang="ja-JP" altLang="ja-JP" sz="1400" b="0" i="0" baseline="0">
              <a:solidFill>
                <a:schemeClr val="dk1"/>
              </a:solidFill>
              <a:effectLst/>
              <a:latin typeface="+mn-lt"/>
              <a:ea typeface="+mn-ea"/>
              <a:cs typeface="+mn-cs"/>
            </a:rPr>
            <a:t>　経費の節減や国民健康保険料の適正化を図ることなどにより、普通会計の負担額を減らしていくよう努める。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57</xdr:row>
      <xdr:rowOff>161290</xdr:rowOff>
    </xdr:to>
    <xdr:cxnSp macro="">
      <xdr:nvCxnSpPr>
        <xdr:cNvPr id="249" name="直線コネクタ 248"/>
        <xdr:cNvCxnSpPr/>
      </xdr:nvCxnSpPr>
      <xdr:spPr>
        <a:xfrm flipV="1">
          <a:off x="15671800" y="9895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57</xdr:row>
      <xdr:rowOff>161290</xdr:rowOff>
    </xdr:to>
    <xdr:cxnSp macro="">
      <xdr:nvCxnSpPr>
        <xdr:cNvPr id="252" name="直線コネクタ 251"/>
        <xdr:cNvCxnSpPr/>
      </xdr:nvCxnSpPr>
      <xdr:spPr>
        <a:xfrm>
          <a:off x="14782800" y="9872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57</xdr:row>
      <xdr:rowOff>100330</xdr:rowOff>
    </xdr:to>
    <xdr:cxnSp macro="">
      <xdr:nvCxnSpPr>
        <xdr:cNvPr id="255" name="直線コネクタ 254"/>
        <xdr:cNvCxnSpPr/>
      </xdr:nvCxnSpPr>
      <xdr:spPr>
        <a:xfrm>
          <a:off x="13893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57</xdr:row>
      <xdr:rowOff>85090</xdr:rowOff>
    </xdr:to>
    <xdr:cxnSp macro="">
      <xdr:nvCxnSpPr>
        <xdr:cNvPr id="258" name="直線コネクタ 257"/>
        <xdr:cNvCxnSpPr/>
      </xdr:nvCxnSpPr>
      <xdr:spPr>
        <a:xfrm flipV="1">
          <a:off x="13004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68" name="円/楕円 267"/>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69"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0" name="円/楕円 269"/>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1" name="テキスト ボックス 270"/>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2" name="円/楕円 271"/>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3" name="テキスト ボックス 27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4" name="円/楕円 273"/>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5" name="テキスト ボックス 274"/>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6" name="円/楕円 275"/>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7" name="テキスト ボックス 276"/>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団体補助に対する補助金</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原則前年度同額の措置を講じており、</a:t>
          </a:r>
          <a:r>
            <a:rPr lang="ja-JP" altLang="ja-JP" sz="11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平成２６年度から</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奈良県広域消防組合への負担金が増加したものの、</a:t>
          </a:r>
          <a:r>
            <a:rPr lang="ja-JP" altLang="en-US" sz="1400" b="0" i="0" baseline="0">
              <a:solidFill>
                <a:schemeClr val="dk1"/>
              </a:solidFill>
              <a:effectLst/>
              <a:latin typeface="+mn-lt"/>
              <a:ea typeface="+mn-ea"/>
              <a:cs typeface="+mn-cs"/>
            </a:rPr>
            <a:t>例年</a:t>
          </a:r>
          <a:r>
            <a:rPr lang="ja-JP" altLang="ja-JP" sz="1400" b="0" i="0" baseline="0">
              <a:solidFill>
                <a:schemeClr val="dk1"/>
              </a:solidFill>
              <a:effectLst/>
              <a:latin typeface="+mn-lt"/>
              <a:ea typeface="+mn-ea"/>
              <a:cs typeface="+mn-cs"/>
            </a:rPr>
            <a:t>類似団体</a:t>
          </a:r>
          <a:r>
            <a:rPr lang="ja-JP" altLang="en-US" sz="1400" b="0" i="0" baseline="0">
              <a:solidFill>
                <a:schemeClr val="dk1"/>
              </a:solidFill>
              <a:effectLst/>
              <a:latin typeface="+mn-lt"/>
              <a:ea typeface="+mn-ea"/>
              <a:cs typeface="+mn-cs"/>
            </a:rPr>
            <a:t>平均</a:t>
          </a:r>
          <a:r>
            <a:rPr lang="ja-JP" altLang="ja-JP" sz="1400" b="0" i="0" baseline="0">
              <a:solidFill>
                <a:schemeClr val="dk1"/>
              </a:solidFill>
              <a:effectLst/>
              <a:latin typeface="+mn-lt"/>
              <a:ea typeface="+mn-ea"/>
              <a:cs typeface="+mn-cs"/>
            </a:rPr>
            <a:t>を下回っている。</a:t>
          </a:r>
          <a:endParaRPr lang="ja-JP" altLang="ja-JP" sz="1400">
            <a:effectLst/>
          </a:endParaRPr>
        </a:p>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今後</a:t>
          </a:r>
          <a:r>
            <a:rPr lang="ja-JP" altLang="ja-JP" sz="1400" b="0" i="0" baseline="0">
              <a:solidFill>
                <a:schemeClr val="dk1"/>
              </a:solidFill>
              <a:effectLst/>
              <a:latin typeface="+mn-lt"/>
              <a:ea typeface="+mn-ea"/>
              <a:cs typeface="+mn-cs"/>
            </a:rPr>
            <a:t>も</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原則同額</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措置を講じることとしており、その維持・抑制に努める</a:t>
          </a:r>
          <a:r>
            <a:rPr lang="ja-JP" altLang="en-US" sz="1400" b="0" i="0" baseline="0">
              <a:solidFill>
                <a:schemeClr val="dk1"/>
              </a:solidFill>
              <a:effectLst/>
              <a:latin typeface="+mn-lt"/>
              <a:ea typeface="+mn-ea"/>
              <a:cs typeface="+mn-cs"/>
            </a:rPr>
            <a:t>とともに、</a:t>
          </a:r>
          <a:r>
            <a:rPr lang="ja-JP" altLang="ja-JP" sz="1400" b="0" i="0" baseline="0">
              <a:solidFill>
                <a:schemeClr val="dk1"/>
              </a:solidFill>
              <a:effectLst/>
              <a:latin typeface="+mn-lt"/>
              <a:ea typeface="+mn-ea"/>
              <a:cs typeface="+mn-cs"/>
            </a:rPr>
            <a:t>補助の額が適正かどうか</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見直しや廃止</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検討</a:t>
          </a:r>
          <a:r>
            <a:rPr lang="ja-JP" altLang="en-US" sz="1400" b="0" i="0" baseline="0">
              <a:solidFill>
                <a:schemeClr val="dk1"/>
              </a:solidFill>
              <a:effectLst/>
              <a:latin typeface="+mn-lt"/>
              <a:ea typeface="+mn-ea"/>
              <a:cs typeface="+mn-cs"/>
            </a:rPr>
            <a:t>をすすめる。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xdr:rowOff>
    </xdr:from>
    <xdr:to>
      <xdr:col>24</xdr:col>
      <xdr:colOff>31750</xdr:colOff>
      <xdr:row>36</xdr:row>
      <xdr:rowOff>40132</xdr:rowOff>
    </xdr:to>
    <xdr:cxnSp macro="">
      <xdr:nvCxnSpPr>
        <xdr:cNvPr id="307" name="直線コネクタ 306"/>
        <xdr:cNvCxnSpPr/>
      </xdr:nvCxnSpPr>
      <xdr:spPr>
        <a:xfrm flipV="1">
          <a:off x="15671800" y="6180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26416</xdr:rowOff>
    </xdr:from>
    <xdr:to>
      <xdr:col>22</xdr:col>
      <xdr:colOff>565150</xdr:colOff>
      <xdr:row>36</xdr:row>
      <xdr:rowOff>40132</xdr:rowOff>
    </xdr:to>
    <xdr:cxnSp macro="">
      <xdr:nvCxnSpPr>
        <xdr:cNvPr id="310" name="直線コネクタ 309"/>
        <xdr:cNvCxnSpPr/>
      </xdr:nvCxnSpPr>
      <xdr:spPr>
        <a:xfrm>
          <a:off x="14782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26416</xdr:rowOff>
    </xdr:to>
    <xdr:cxnSp macro="">
      <xdr:nvCxnSpPr>
        <xdr:cNvPr id="313" name="直線コネクタ 312"/>
        <xdr:cNvCxnSpPr/>
      </xdr:nvCxnSpPr>
      <xdr:spPr>
        <a:xfrm>
          <a:off x="13893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xdr:rowOff>
    </xdr:from>
    <xdr:to>
      <xdr:col>20</xdr:col>
      <xdr:colOff>158750</xdr:colOff>
      <xdr:row>36</xdr:row>
      <xdr:rowOff>26416</xdr:rowOff>
    </xdr:to>
    <xdr:cxnSp macro="">
      <xdr:nvCxnSpPr>
        <xdr:cNvPr id="316" name="直線コネクタ 315"/>
        <xdr:cNvCxnSpPr/>
      </xdr:nvCxnSpPr>
      <xdr:spPr>
        <a:xfrm>
          <a:off x="13004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6" name="円/楕円 325"/>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7"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28" name="円/楕円 327"/>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29" name="テキスト ボックス 328"/>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30" name="円/楕円 329"/>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31" name="テキスト ボックス 33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32" name="円/楕円 331"/>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33" name="テキスト ボックス 332"/>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34" name="円/楕円 333"/>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69105</xdr:rowOff>
    </xdr:from>
    <xdr:ext cx="762000" cy="259045"/>
    <xdr:sp macro="" textlink="">
      <xdr:nvSpPr>
        <xdr:cNvPr id="335" name="テキスト ボックス 334"/>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ＪＲ法隆寺駅周辺整備事業や総合保健福祉会館建設事業などの大型建設事業の償還が開始しているが、</a:t>
          </a:r>
          <a:r>
            <a:rPr kumimoji="1" lang="ja-JP" altLang="ja-JP" sz="1400">
              <a:solidFill>
                <a:schemeClr val="dk1"/>
              </a:solidFill>
              <a:effectLst/>
              <a:latin typeface="+mn-lt"/>
              <a:ea typeface="+mn-ea"/>
              <a:cs typeface="+mn-cs"/>
            </a:rPr>
            <a:t>経常一般財源及び臨時財政対策債の増加により、前年度と比較して</a:t>
          </a:r>
          <a:r>
            <a:rPr kumimoji="1" lang="ja-JP" altLang="en-US" sz="1400">
              <a:solidFill>
                <a:schemeClr val="dk1"/>
              </a:solidFill>
              <a:effectLst/>
              <a:latin typeface="+mn-lt"/>
              <a:ea typeface="+mn-ea"/>
              <a:cs typeface="+mn-cs"/>
            </a:rPr>
            <a:t>１．２</a:t>
          </a:r>
          <a:r>
            <a:rPr kumimoji="1" lang="ja-JP" altLang="ja-JP" sz="1400">
              <a:solidFill>
                <a:schemeClr val="dk1"/>
              </a:solidFill>
              <a:effectLst/>
              <a:latin typeface="+mn-lt"/>
              <a:ea typeface="+mn-ea"/>
              <a:cs typeface="+mn-cs"/>
            </a:rPr>
            <a:t>ポイント減少した。</a:t>
          </a:r>
          <a:endParaRPr lang="ja-JP" altLang="ja-JP" sz="1400">
            <a:effectLst/>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今後も、普通建設事業の抑制に努めるとともに、公債費の縮減に向け地方債発行の適正化を図る。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77</xdr:row>
      <xdr:rowOff>46989</xdr:rowOff>
    </xdr:to>
    <xdr:cxnSp macro="">
      <xdr:nvCxnSpPr>
        <xdr:cNvPr id="368" name="直線コネクタ 367"/>
        <xdr:cNvCxnSpPr/>
      </xdr:nvCxnSpPr>
      <xdr:spPr>
        <a:xfrm flipV="1">
          <a:off x="3987800" y="131572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46989</xdr:rowOff>
    </xdr:to>
    <xdr:cxnSp macro="">
      <xdr:nvCxnSpPr>
        <xdr:cNvPr id="371" name="直線コネクタ 370"/>
        <xdr:cNvCxnSpPr/>
      </xdr:nvCxnSpPr>
      <xdr:spPr>
        <a:xfrm>
          <a:off x="3098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54611</xdr:rowOff>
    </xdr:to>
    <xdr:cxnSp macro="">
      <xdr:nvCxnSpPr>
        <xdr:cNvPr id="374" name="直線コネクタ 373"/>
        <xdr:cNvCxnSpPr/>
      </xdr:nvCxnSpPr>
      <xdr:spPr>
        <a:xfrm flipV="1">
          <a:off x="2209800" y="13248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54611</xdr:rowOff>
    </xdr:from>
    <xdr:to>
      <xdr:col>3</xdr:col>
      <xdr:colOff>142875</xdr:colOff>
      <xdr:row>77</xdr:row>
      <xdr:rowOff>77470</xdr:rowOff>
    </xdr:to>
    <xdr:cxnSp macro="">
      <xdr:nvCxnSpPr>
        <xdr:cNvPr id="377" name="直線コネクタ 376"/>
        <xdr:cNvCxnSpPr/>
      </xdr:nvCxnSpPr>
      <xdr:spPr>
        <a:xfrm flipV="1">
          <a:off x="1320800" y="13256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7" name="円/楕円 386"/>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48277</xdr:rowOff>
    </xdr:from>
    <xdr:ext cx="762000" cy="259045"/>
    <xdr:sp macro="" textlink="">
      <xdr:nvSpPr>
        <xdr:cNvPr id="388" name="公債費該当値テキスト"/>
        <xdr:cNvSpPr txBox="1"/>
      </xdr:nvSpPr>
      <xdr:spPr>
        <a:xfrm>
          <a:off x="4914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89" name="円/楕円 388"/>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90" name="テキスト ボックス 389"/>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91" name="円/楕円 390"/>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92" name="テキスト ボックス 39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93" name="円/楕円 392"/>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94" name="テキスト ボックス 393"/>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26670</xdr:rowOff>
    </xdr:from>
    <xdr:to>
      <xdr:col>1</xdr:col>
      <xdr:colOff>676275</xdr:colOff>
      <xdr:row>77</xdr:row>
      <xdr:rowOff>128270</xdr:rowOff>
    </xdr:to>
    <xdr:sp macro="" textlink="">
      <xdr:nvSpPr>
        <xdr:cNvPr id="395" name="円/楕円 394"/>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138447</xdr:rowOff>
    </xdr:from>
    <xdr:ext cx="762000" cy="259045"/>
    <xdr:sp macro="" textlink="">
      <xdr:nvSpPr>
        <xdr:cNvPr id="396" name="テキスト ボックス 395"/>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公債費以外</a:t>
          </a:r>
          <a:r>
            <a:rPr kumimoji="1" lang="ja-JP" altLang="ja-JP" sz="1400">
              <a:solidFill>
                <a:schemeClr val="dk1"/>
              </a:solidFill>
              <a:effectLst/>
              <a:latin typeface="+mn-lt"/>
              <a:ea typeface="+mn-ea"/>
              <a:cs typeface="+mn-cs"/>
            </a:rPr>
            <a:t>に</a:t>
          </a:r>
          <a:r>
            <a:rPr kumimoji="1" lang="ja-JP" altLang="en-US" sz="1400">
              <a:solidFill>
                <a:schemeClr val="dk1"/>
              </a:solidFill>
              <a:effectLst/>
              <a:latin typeface="+mn-lt"/>
              <a:ea typeface="+mn-ea"/>
              <a:cs typeface="+mn-cs"/>
            </a:rPr>
            <a:t>かか</a:t>
          </a:r>
          <a:r>
            <a:rPr kumimoji="1" lang="ja-JP" altLang="ja-JP" sz="1400">
              <a:solidFill>
                <a:schemeClr val="dk1"/>
              </a:solidFill>
              <a:effectLst/>
              <a:latin typeface="+mn-lt"/>
              <a:ea typeface="+mn-ea"/>
              <a:cs typeface="+mn-cs"/>
            </a:rPr>
            <a:t>る経常収支比率は</a:t>
          </a:r>
          <a:r>
            <a:rPr kumimoji="1" lang="ja-JP" altLang="en-US" sz="1400">
              <a:solidFill>
                <a:schemeClr val="dk1"/>
              </a:solidFill>
              <a:effectLst/>
              <a:latin typeface="+mn-lt"/>
              <a:ea typeface="+mn-ea"/>
              <a:cs typeface="+mn-cs"/>
            </a:rPr>
            <a:t>、前年度と比較して２．９ポイント減少したものの、</a:t>
          </a:r>
          <a:r>
            <a:rPr lang="ja-JP" altLang="ja-JP" sz="1400" b="0" i="0" baseline="0">
              <a:solidFill>
                <a:schemeClr val="dk1"/>
              </a:solidFill>
              <a:effectLst/>
              <a:latin typeface="+mn-lt"/>
              <a:ea typeface="+mn-ea"/>
              <a:cs typeface="+mn-cs"/>
            </a:rPr>
            <a:t>類似団体平均を平成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年度以降大幅に上回って</a:t>
          </a:r>
          <a:r>
            <a:rPr lang="ja-JP" altLang="en-US" sz="1400" b="0" i="0" baseline="0">
              <a:solidFill>
                <a:schemeClr val="dk1"/>
              </a:solidFill>
              <a:effectLst/>
              <a:latin typeface="+mn-lt"/>
              <a:ea typeface="+mn-ea"/>
              <a:cs typeface="+mn-cs"/>
            </a:rPr>
            <a:t>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町単独事業の見直しや、徹底した行財政改革の取組みを推進し、適切な財政運営に努めていく。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159004</xdr:rowOff>
    </xdr:from>
    <xdr:to>
      <xdr:col>24</xdr:col>
      <xdr:colOff>31750</xdr:colOff>
      <xdr:row>79</xdr:row>
      <xdr:rowOff>106426</xdr:rowOff>
    </xdr:to>
    <xdr:cxnSp macro="">
      <xdr:nvCxnSpPr>
        <xdr:cNvPr id="427" name="直線コネクタ 426"/>
        <xdr:cNvCxnSpPr/>
      </xdr:nvCxnSpPr>
      <xdr:spPr>
        <a:xfrm flipV="1">
          <a:off x="15671800" y="135321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149861</xdr:rowOff>
    </xdr:from>
    <xdr:to>
      <xdr:col>22</xdr:col>
      <xdr:colOff>565150</xdr:colOff>
      <xdr:row>79</xdr:row>
      <xdr:rowOff>106426</xdr:rowOff>
    </xdr:to>
    <xdr:cxnSp macro="">
      <xdr:nvCxnSpPr>
        <xdr:cNvPr id="430" name="直線コネクタ 429"/>
        <xdr:cNvCxnSpPr/>
      </xdr:nvCxnSpPr>
      <xdr:spPr>
        <a:xfrm>
          <a:off x="14782800" y="135229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149861</xdr:rowOff>
    </xdr:from>
    <xdr:to>
      <xdr:col>21</xdr:col>
      <xdr:colOff>361950</xdr:colOff>
      <xdr:row>78</xdr:row>
      <xdr:rowOff>149861</xdr:rowOff>
    </xdr:to>
    <xdr:cxnSp macro="">
      <xdr:nvCxnSpPr>
        <xdr:cNvPr id="433" name="直線コネクタ 432"/>
        <xdr:cNvCxnSpPr/>
      </xdr:nvCxnSpPr>
      <xdr:spPr>
        <a:xfrm>
          <a:off x="13893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170435</xdr:rowOff>
    </xdr:from>
    <xdr:to>
      <xdr:col>20</xdr:col>
      <xdr:colOff>158750</xdr:colOff>
      <xdr:row>78</xdr:row>
      <xdr:rowOff>149861</xdr:rowOff>
    </xdr:to>
    <xdr:cxnSp macro="">
      <xdr:nvCxnSpPr>
        <xdr:cNvPr id="436" name="直線コネクタ 435"/>
        <xdr:cNvCxnSpPr/>
      </xdr:nvCxnSpPr>
      <xdr:spPr>
        <a:xfrm>
          <a:off x="13004800" y="13372085"/>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108204</xdr:rowOff>
    </xdr:from>
    <xdr:to>
      <xdr:col>24</xdr:col>
      <xdr:colOff>82550</xdr:colOff>
      <xdr:row>79</xdr:row>
      <xdr:rowOff>38354</xdr:rowOff>
    </xdr:to>
    <xdr:sp macro="" textlink="">
      <xdr:nvSpPr>
        <xdr:cNvPr id="446" name="円/楕円 445"/>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80281</xdr:rowOff>
    </xdr:from>
    <xdr:ext cx="762000" cy="259045"/>
    <xdr:sp macro="" textlink="">
      <xdr:nvSpPr>
        <xdr:cNvPr id="447" name="公債費以外該当値テキスト"/>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55626</xdr:rowOff>
    </xdr:from>
    <xdr:to>
      <xdr:col>22</xdr:col>
      <xdr:colOff>615950</xdr:colOff>
      <xdr:row>79</xdr:row>
      <xdr:rowOff>157226</xdr:rowOff>
    </xdr:to>
    <xdr:sp macro="" textlink="">
      <xdr:nvSpPr>
        <xdr:cNvPr id="448" name="円/楕円 447"/>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142003</xdr:rowOff>
    </xdr:from>
    <xdr:ext cx="736600" cy="259045"/>
    <xdr:sp macro="" textlink="">
      <xdr:nvSpPr>
        <xdr:cNvPr id="449" name="テキスト ボックス 448"/>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50" name="円/楕円 449"/>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51" name="テキスト ボックス 450"/>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52" name="円/楕円 451"/>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53" name="テキスト ボックス 452"/>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119635</xdr:rowOff>
    </xdr:from>
    <xdr:to>
      <xdr:col>19</xdr:col>
      <xdr:colOff>6350</xdr:colOff>
      <xdr:row>78</xdr:row>
      <xdr:rowOff>49785</xdr:rowOff>
    </xdr:to>
    <xdr:sp macro="" textlink="">
      <xdr:nvSpPr>
        <xdr:cNvPr id="454" name="円/楕円 453"/>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34562</xdr:rowOff>
    </xdr:from>
    <xdr:ext cx="762000" cy="259045"/>
    <xdr:sp macro="" textlink="">
      <xdr:nvSpPr>
        <xdr:cNvPr id="455" name="テキスト ボックス 454"/>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奈良県斑鳩町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89684</xdr:rowOff>
    </xdr:from>
    <xdr:to>
      <xdr:col>4</xdr:col>
      <xdr:colOff>1117600</xdr:colOff>
      <xdr:row>17</xdr:row>
      <xdr:rowOff>114928</xdr:rowOff>
    </xdr:to>
    <xdr:cxnSp macro="">
      <xdr:nvCxnSpPr>
        <xdr:cNvPr id="52" name="直線コネクタ 51"/>
        <xdr:cNvCxnSpPr/>
      </xdr:nvCxnSpPr>
      <xdr:spPr bwMode="auto">
        <a:xfrm flipV="1">
          <a:off x="5003800" y="3051959"/>
          <a:ext cx="6477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114928</xdr:rowOff>
    </xdr:from>
    <xdr:to>
      <xdr:col>4</xdr:col>
      <xdr:colOff>469900</xdr:colOff>
      <xdr:row>18</xdr:row>
      <xdr:rowOff>40339</xdr:rowOff>
    </xdr:to>
    <xdr:cxnSp macro="">
      <xdr:nvCxnSpPr>
        <xdr:cNvPr id="55" name="直線コネクタ 54"/>
        <xdr:cNvCxnSpPr/>
      </xdr:nvCxnSpPr>
      <xdr:spPr bwMode="auto">
        <a:xfrm flipV="1">
          <a:off x="4305300" y="3077203"/>
          <a:ext cx="698500" cy="96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145985</xdr:rowOff>
    </xdr:from>
    <xdr:to>
      <xdr:col>3</xdr:col>
      <xdr:colOff>904875</xdr:colOff>
      <xdr:row>18</xdr:row>
      <xdr:rowOff>40339</xdr:rowOff>
    </xdr:to>
    <xdr:cxnSp macro="">
      <xdr:nvCxnSpPr>
        <xdr:cNvPr id="58" name="直線コネクタ 57"/>
        <xdr:cNvCxnSpPr/>
      </xdr:nvCxnSpPr>
      <xdr:spPr bwMode="auto">
        <a:xfrm>
          <a:off x="3606800" y="3108260"/>
          <a:ext cx="698500" cy="6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145985</xdr:rowOff>
    </xdr:from>
    <xdr:to>
      <xdr:col>3</xdr:col>
      <xdr:colOff>206375</xdr:colOff>
      <xdr:row>17</xdr:row>
      <xdr:rowOff>160778</xdr:rowOff>
    </xdr:to>
    <xdr:cxnSp macro="">
      <xdr:nvCxnSpPr>
        <xdr:cNvPr id="61" name="直線コネクタ 60"/>
        <xdr:cNvCxnSpPr/>
      </xdr:nvCxnSpPr>
      <xdr:spPr bwMode="auto">
        <a:xfrm flipV="1">
          <a:off x="2908300" y="3108260"/>
          <a:ext cx="698500" cy="14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38884</xdr:rowOff>
    </xdr:from>
    <xdr:to>
      <xdr:col>5</xdr:col>
      <xdr:colOff>34925</xdr:colOff>
      <xdr:row>17</xdr:row>
      <xdr:rowOff>140484</xdr:rowOff>
    </xdr:to>
    <xdr:sp macro="" textlink="">
      <xdr:nvSpPr>
        <xdr:cNvPr id="71" name="円/楕円 70"/>
        <xdr:cNvSpPr/>
      </xdr:nvSpPr>
      <xdr:spPr bwMode="auto">
        <a:xfrm>
          <a:off x="5600700" y="300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55411</xdr:rowOff>
    </xdr:from>
    <xdr:ext cx="762000" cy="259045"/>
    <xdr:sp macro="" textlink="">
      <xdr:nvSpPr>
        <xdr:cNvPr id="72" name="人口1人当たり決算額の推移該当値テキスト130"/>
        <xdr:cNvSpPr txBox="1"/>
      </xdr:nvSpPr>
      <xdr:spPr>
        <a:xfrm>
          <a:off x="5740400" y="284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74,202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64128</xdr:rowOff>
    </xdr:from>
    <xdr:to>
      <xdr:col>4</xdr:col>
      <xdr:colOff>520700</xdr:colOff>
      <xdr:row>17</xdr:row>
      <xdr:rowOff>165728</xdr:rowOff>
    </xdr:to>
    <xdr:sp macro="" textlink="">
      <xdr:nvSpPr>
        <xdr:cNvPr id="73" name="円/楕円 72"/>
        <xdr:cNvSpPr/>
      </xdr:nvSpPr>
      <xdr:spPr bwMode="auto">
        <a:xfrm>
          <a:off x="4953000" y="302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4455</xdr:rowOff>
    </xdr:from>
    <xdr:ext cx="736600" cy="259045"/>
    <xdr:sp macro="" textlink="">
      <xdr:nvSpPr>
        <xdr:cNvPr id="74" name="テキスト ボックス 73"/>
        <xdr:cNvSpPr txBox="1"/>
      </xdr:nvSpPr>
      <xdr:spPr>
        <a:xfrm>
          <a:off x="4622800" y="279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72,656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160989</xdr:rowOff>
    </xdr:from>
    <xdr:to>
      <xdr:col>3</xdr:col>
      <xdr:colOff>955675</xdr:colOff>
      <xdr:row>18</xdr:row>
      <xdr:rowOff>91139</xdr:rowOff>
    </xdr:to>
    <xdr:sp macro="" textlink="">
      <xdr:nvSpPr>
        <xdr:cNvPr id="75" name="円/楕円 74"/>
        <xdr:cNvSpPr/>
      </xdr:nvSpPr>
      <xdr:spPr bwMode="auto">
        <a:xfrm>
          <a:off x="4254500" y="3123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75916</xdr:rowOff>
    </xdr:from>
    <xdr:ext cx="762000" cy="259045"/>
    <xdr:sp macro="" textlink="">
      <xdr:nvSpPr>
        <xdr:cNvPr id="76" name="テキスト ボックス 75"/>
        <xdr:cNvSpPr txBox="1"/>
      </xdr:nvSpPr>
      <xdr:spPr>
        <a:xfrm>
          <a:off x="3924300" y="320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95185</xdr:rowOff>
    </xdr:from>
    <xdr:to>
      <xdr:col>3</xdr:col>
      <xdr:colOff>257175</xdr:colOff>
      <xdr:row>18</xdr:row>
      <xdr:rowOff>25335</xdr:rowOff>
    </xdr:to>
    <xdr:sp macro="" textlink="">
      <xdr:nvSpPr>
        <xdr:cNvPr id="77" name="円/楕円 76"/>
        <xdr:cNvSpPr/>
      </xdr:nvSpPr>
      <xdr:spPr bwMode="auto">
        <a:xfrm>
          <a:off x="3556000" y="3057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35512</xdr:rowOff>
    </xdr:from>
    <xdr:ext cx="762000" cy="259045"/>
    <xdr:sp macro="" textlink="">
      <xdr:nvSpPr>
        <xdr:cNvPr id="78" name="テキスト ボックス 77"/>
        <xdr:cNvSpPr txBox="1"/>
      </xdr:nvSpPr>
      <xdr:spPr>
        <a:xfrm>
          <a:off x="3225800" y="28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70,754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109978</xdr:rowOff>
    </xdr:from>
    <xdr:to>
      <xdr:col>2</xdr:col>
      <xdr:colOff>692150</xdr:colOff>
      <xdr:row>18</xdr:row>
      <xdr:rowOff>40128</xdr:rowOff>
    </xdr:to>
    <xdr:sp macro="" textlink="">
      <xdr:nvSpPr>
        <xdr:cNvPr id="79" name="円/楕円 78"/>
        <xdr:cNvSpPr/>
      </xdr:nvSpPr>
      <xdr:spPr bwMode="auto">
        <a:xfrm>
          <a:off x="2857500" y="3072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24905</xdr:rowOff>
    </xdr:from>
    <xdr:ext cx="762000" cy="259045"/>
    <xdr:sp macro="" textlink="">
      <xdr:nvSpPr>
        <xdr:cNvPr id="80" name="テキスト ボックス 79"/>
        <xdr:cNvSpPr txBox="1"/>
      </xdr:nvSpPr>
      <xdr:spPr>
        <a:xfrm>
          <a:off x="2527300" y="315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277125</xdr:rowOff>
    </xdr:from>
    <xdr:to>
      <xdr:col>4</xdr:col>
      <xdr:colOff>1117600</xdr:colOff>
      <xdr:row>35</xdr:row>
      <xdr:rowOff>300148</xdr:rowOff>
    </xdr:to>
    <xdr:cxnSp macro="">
      <xdr:nvCxnSpPr>
        <xdr:cNvPr id="115" name="直線コネクタ 114"/>
        <xdr:cNvCxnSpPr/>
      </xdr:nvCxnSpPr>
      <xdr:spPr bwMode="auto">
        <a:xfrm flipV="1">
          <a:off x="5003800" y="6887475"/>
          <a:ext cx="647700" cy="23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261902</xdr:rowOff>
    </xdr:from>
    <xdr:ext cx="762000" cy="259045"/>
    <xdr:sp macro="" textlink="">
      <xdr:nvSpPr>
        <xdr:cNvPr id="116" name="人口1人当たり決算額の推移平均値テキスト445"/>
        <xdr:cNvSpPr txBox="1"/>
      </xdr:nvSpPr>
      <xdr:spPr>
        <a:xfrm>
          <a:off x="5740400" y="687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261613</xdr:rowOff>
    </xdr:from>
    <xdr:to>
      <xdr:col>4</xdr:col>
      <xdr:colOff>469900</xdr:colOff>
      <xdr:row>35</xdr:row>
      <xdr:rowOff>300148</xdr:rowOff>
    </xdr:to>
    <xdr:cxnSp macro="">
      <xdr:nvCxnSpPr>
        <xdr:cNvPr id="118" name="直線コネクタ 117"/>
        <xdr:cNvCxnSpPr/>
      </xdr:nvCxnSpPr>
      <xdr:spPr bwMode="auto">
        <a:xfrm>
          <a:off x="4305300" y="6871963"/>
          <a:ext cx="698500" cy="38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261613</xdr:rowOff>
    </xdr:from>
    <xdr:to>
      <xdr:col>3</xdr:col>
      <xdr:colOff>904875</xdr:colOff>
      <xdr:row>35</xdr:row>
      <xdr:rowOff>295511</xdr:rowOff>
    </xdr:to>
    <xdr:cxnSp macro="">
      <xdr:nvCxnSpPr>
        <xdr:cNvPr id="121" name="直線コネクタ 120"/>
        <xdr:cNvCxnSpPr/>
      </xdr:nvCxnSpPr>
      <xdr:spPr bwMode="auto">
        <a:xfrm flipV="1">
          <a:off x="3606800" y="6871963"/>
          <a:ext cx="698500" cy="33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285648</xdr:rowOff>
    </xdr:from>
    <xdr:to>
      <xdr:col>3</xdr:col>
      <xdr:colOff>206375</xdr:colOff>
      <xdr:row>35</xdr:row>
      <xdr:rowOff>295511</xdr:rowOff>
    </xdr:to>
    <xdr:cxnSp macro="">
      <xdr:nvCxnSpPr>
        <xdr:cNvPr id="124" name="直線コネクタ 123"/>
        <xdr:cNvCxnSpPr/>
      </xdr:nvCxnSpPr>
      <xdr:spPr bwMode="auto">
        <a:xfrm>
          <a:off x="2908300" y="6895998"/>
          <a:ext cx="698500" cy="9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226325</xdr:rowOff>
    </xdr:from>
    <xdr:to>
      <xdr:col>5</xdr:col>
      <xdr:colOff>34925</xdr:colOff>
      <xdr:row>35</xdr:row>
      <xdr:rowOff>327925</xdr:rowOff>
    </xdr:to>
    <xdr:sp macro="" textlink="">
      <xdr:nvSpPr>
        <xdr:cNvPr id="134" name="円/楕円 133"/>
        <xdr:cNvSpPr/>
      </xdr:nvSpPr>
      <xdr:spPr bwMode="auto">
        <a:xfrm>
          <a:off x="5600700" y="683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71402</xdr:rowOff>
    </xdr:from>
    <xdr:ext cx="762000" cy="259045"/>
    <xdr:sp macro="" textlink="">
      <xdr:nvSpPr>
        <xdr:cNvPr id="135" name="人口1人当たり決算額の推移該当値テキスト445"/>
        <xdr:cNvSpPr txBox="1"/>
      </xdr:nvSpPr>
      <xdr:spPr>
        <a:xfrm>
          <a:off x="5740400" y="668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249348</xdr:rowOff>
    </xdr:from>
    <xdr:to>
      <xdr:col>4</xdr:col>
      <xdr:colOff>520700</xdr:colOff>
      <xdr:row>36</xdr:row>
      <xdr:rowOff>8048</xdr:rowOff>
    </xdr:to>
    <xdr:sp macro="" textlink="">
      <xdr:nvSpPr>
        <xdr:cNvPr id="136" name="円/楕円 135"/>
        <xdr:cNvSpPr/>
      </xdr:nvSpPr>
      <xdr:spPr bwMode="auto">
        <a:xfrm>
          <a:off x="4953000" y="685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335725</xdr:rowOff>
    </xdr:from>
    <xdr:ext cx="736600" cy="259045"/>
    <xdr:sp macro="" textlink="">
      <xdr:nvSpPr>
        <xdr:cNvPr id="137" name="テキスト ボックス 136"/>
        <xdr:cNvSpPr txBox="1"/>
      </xdr:nvSpPr>
      <xdr:spPr>
        <a:xfrm>
          <a:off x="4622800" y="694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210813</xdr:rowOff>
    </xdr:from>
    <xdr:to>
      <xdr:col>3</xdr:col>
      <xdr:colOff>955675</xdr:colOff>
      <xdr:row>35</xdr:row>
      <xdr:rowOff>312413</xdr:rowOff>
    </xdr:to>
    <xdr:sp macro="" textlink="">
      <xdr:nvSpPr>
        <xdr:cNvPr id="138" name="円/楕円 137"/>
        <xdr:cNvSpPr/>
      </xdr:nvSpPr>
      <xdr:spPr bwMode="auto">
        <a:xfrm>
          <a:off x="4254500" y="682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297190</xdr:rowOff>
    </xdr:from>
    <xdr:ext cx="762000" cy="259045"/>
    <xdr:sp macro="" textlink="">
      <xdr:nvSpPr>
        <xdr:cNvPr id="139" name="テキスト ボックス 138"/>
        <xdr:cNvSpPr txBox="1"/>
      </xdr:nvSpPr>
      <xdr:spPr>
        <a:xfrm>
          <a:off x="3924300" y="690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244711</xdr:rowOff>
    </xdr:from>
    <xdr:to>
      <xdr:col>3</xdr:col>
      <xdr:colOff>257175</xdr:colOff>
      <xdr:row>36</xdr:row>
      <xdr:rowOff>3411</xdr:rowOff>
    </xdr:to>
    <xdr:sp macro="" textlink="">
      <xdr:nvSpPr>
        <xdr:cNvPr id="140" name="円/楕円 139"/>
        <xdr:cNvSpPr/>
      </xdr:nvSpPr>
      <xdr:spPr bwMode="auto">
        <a:xfrm>
          <a:off x="3556000" y="6855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331088</xdr:rowOff>
    </xdr:from>
    <xdr:ext cx="762000" cy="259045"/>
    <xdr:sp macro="" textlink="">
      <xdr:nvSpPr>
        <xdr:cNvPr id="141" name="テキスト ボックス 140"/>
        <xdr:cNvSpPr txBox="1"/>
      </xdr:nvSpPr>
      <xdr:spPr>
        <a:xfrm>
          <a:off x="3225800" y="694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234848</xdr:rowOff>
    </xdr:from>
    <xdr:to>
      <xdr:col>2</xdr:col>
      <xdr:colOff>692150</xdr:colOff>
      <xdr:row>35</xdr:row>
      <xdr:rowOff>336448</xdr:rowOff>
    </xdr:to>
    <xdr:sp macro="" textlink="">
      <xdr:nvSpPr>
        <xdr:cNvPr id="142" name="円/楕円 141"/>
        <xdr:cNvSpPr/>
      </xdr:nvSpPr>
      <xdr:spPr bwMode="auto">
        <a:xfrm>
          <a:off x="2857500" y="684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321225</xdr:rowOff>
    </xdr:from>
    <xdr:ext cx="762000" cy="259045"/>
    <xdr:sp macro="" textlink="">
      <xdr:nvSpPr>
        <xdr:cNvPr id="143" name="テキスト ボックス 142"/>
        <xdr:cNvSpPr txBox="1"/>
      </xdr:nvSpPr>
      <xdr:spPr>
        <a:xfrm>
          <a:off x="2527300" y="69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28,259
28,113
14.27
9,028,607
8,545,854
452,245
5,833,089
9,585,655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99866</xdr:rowOff>
    </xdr:from>
    <xdr:to>
      <xdr:col>6</xdr:col>
      <xdr:colOff>511175</xdr:colOff>
      <xdr:row>37</xdr:row>
      <xdr:rowOff>124422</xdr:rowOff>
    </xdr:to>
    <xdr:cxnSp macro="">
      <xdr:nvCxnSpPr>
        <xdr:cNvPr id="61" name="直線コネクタ 60"/>
        <xdr:cNvCxnSpPr/>
      </xdr:nvCxnSpPr>
      <xdr:spPr>
        <a:xfrm flipV="1">
          <a:off x="3797300" y="6443516"/>
          <a:ext cx="8382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124422</xdr:rowOff>
    </xdr:from>
    <xdr:to>
      <xdr:col>5</xdr:col>
      <xdr:colOff>358775</xdr:colOff>
      <xdr:row>37</xdr:row>
      <xdr:rowOff>163532</xdr:rowOff>
    </xdr:to>
    <xdr:cxnSp macro="">
      <xdr:nvCxnSpPr>
        <xdr:cNvPr id="64" name="直線コネクタ 63"/>
        <xdr:cNvCxnSpPr/>
      </xdr:nvCxnSpPr>
      <xdr:spPr>
        <a:xfrm flipV="1">
          <a:off x="2908300" y="6468072"/>
          <a:ext cx="889000" cy="3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144082</xdr:rowOff>
    </xdr:from>
    <xdr:to>
      <xdr:col>4</xdr:col>
      <xdr:colOff>155575</xdr:colOff>
      <xdr:row>37</xdr:row>
      <xdr:rowOff>163532</xdr:rowOff>
    </xdr:to>
    <xdr:cxnSp macro="">
      <xdr:nvCxnSpPr>
        <xdr:cNvPr id="67" name="直線コネクタ 66"/>
        <xdr:cNvCxnSpPr/>
      </xdr:nvCxnSpPr>
      <xdr:spPr>
        <a:xfrm>
          <a:off x="2019300" y="6487732"/>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144082</xdr:rowOff>
    </xdr:from>
    <xdr:to>
      <xdr:col>2</xdr:col>
      <xdr:colOff>638175</xdr:colOff>
      <xdr:row>37</xdr:row>
      <xdr:rowOff>153740</xdr:rowOff>
    </xdr:to>
    <xdr:cxnSp macro="">
      <xdr:nvCxnSpPr>
        <xdr:cNvPr id="70" name="直線コネクタ 69"/>
        <xdr:cNvCxnSpPr/>
      </xdr:nvCxnSpPr>
      <xdr:spPr>
        <a:xfrm flipV="1">
          <a:off x="1130300" y="6487732"/>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49066</xdr:rowOff>
    </xdr:from>
    <xdr:to>
      <xdr:col>6</xdr:col>
      <xdr:colOff>561975</xdr:colOff>
      <xdr:row>37</xdr:row>
      <xdr:rowOff>150666</xdr:rowOff>
    </xdr:to>
    <xdr:sp macro="" textlink="">
      <xdr:nvSpPr>
        <xdr:cNvPr id="80" name="円/楕円 79"/>
        <xdr:cNvSpPr/>
      </xdr:nvSpPr>
      <xdr:spPr>
        <a:xfrm>
          <a:off x="4584700" y="63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27493</xdr:rowOff>
    </xdr:from>
    <xdr:ext cx="534377" cy="259045"/>
    <xdr:sp macro="" textlink="">
      <xdr:nvSpPr>
        <xdr:cNvPr id="81" name="人件費該当値テキスト"/>
        <xdr:cNvSpPr txBox="1"/>
      </xdr:nvSpPr>
      <xdr:spPr>
        <a:xfrm>
          <a:off x="4686300" y="63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55,091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73622</xdr:rowOff>
    </xdr:from>
    <xdr:to>
      <xdr:col>5</xdr:col>
      <xdr:colOff>409575</xdr:colOff>
      <xdr:row>38</xdr:row>
      <xdr:rowOff>3772</xdr:rowOff>
    </xdr:to>
    <xdr:sp macro="" textlink="">
      <xdr:nvSpPr>
        <xdr:cNvPr id="82" name="円/楕円 81"/>
        <xdr:cNvSpPr/>
      </xdr:nvSpPr>
      <xdr:spPr>
        <a:xfrm>
          <a:off x="3746500" y="64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166349</xdr:rowOff>
    </xdr:from>
    <xdr:ext cx="534377" cy="259045"/>
    <xdr:sp macro="" textlink="">
      <xdr:nvSpPr>
        <xdr:cNvPr id="83" name="テキスト ボックス 82"/>
        <xdr:cNvSpPr txBox="1"/>
      </xdr:nvSpPr>
      <xdr:spPr>
        <a:xfrm>
          <a:off x="3530111" y="6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112731</xdr:rowOff>
    </xdr:from>
    <xdr:to>
      <xdr:col>4</xdr:col>
      <xdr:colOff>206375</xdr:colOff>
      <xdr:row>38</xdr:row>
      <xdr:rowOff>42881</xdr:rowOff>
    </xdr:to>
    <xdr:sp macro="" textlink="">
      <xdr:nvSpPr>
        <xdr:cNvPr id="84" name="円/楕円 83"/>
        <xdr:cNvSpPr/>
      </xdr:nvSpPr>
      <xdr:spPr>
        <a:xfrm>
          <a:off x="2857500" y="64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34009</xdr:rowOff>
    </xdr:from>
    <xdr:ext cx="534377" cy="259045"/>
    <xdr:sp macro="" textlink="">
      <xdr:nvSpPr>
        <xdr:cNvPr id="85" name="テキスト ボックス 84"/>
        <xdr:cNvSpPr txBox="1"/>
      </xdr:nvSpPr>
      <xdr:spPr>
        <a:xfrm>
          <a:off x="2641111" y="654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93282</xdr:rowOff>
    </xdr:from>
    <xdr:to>
      <xdr:col>3</xdr:col>
      <xdr:colOff>3175</xdr:colOff>
      <xdr:row>38</xdr:row>
      <xdr:rowOff>23431</xdr:rowOff>
    </xdr:to>
    <xdr:sp macro="" textlink="">
      <xdr:nvSpPr>
        <xdr:cNvPr id="86" name="円/楕円 85"/>
        <xdr:cNvSpPr/>
      </xdr:nvSpPr>
      <xdr:spPr>
        <a:xfrm>
          <a:off x="1968500" y="6436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14558</xdr:rowOff>
    </xdr:from>
    <xdr:ext cx="534377" cy="259045"/>
    <xdr:sp macro="" textlink="">
      <xdr:nvSpPr>
        <xdr:cNvPr id="87" name="テキスト ボックス 86"/>
        <xdr:cNvSpPr txBox="1"/>
      </xdr:nvSpPr>
      <xdr:spPr>
        <a:xfrm>
          <a:off x="1752111" y="652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102940</xdr:rowOff>
    </xdr:from>
    <xdr:to>
      <xdr:col>1</xdr:col>
      <xdr:colOff>485775</xdr:colOff>
      <xdr:row>38</xdr:row>
      <xdr:rowOff>33089</xdr:rowOff>
    </xdr:to>
    <xdr:sp macro="" textlink="">
      <xdr:nvSpPr>
        <xdr:cNvPr id="88" name="円/楕円 87"/>
        <xdr:cNvSpPr/>
      </xdr:nvSpPr>
      <xdr:spPr>
        <a:xfrm>
          <a:off x="1079500" y="6446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24217</xdr:rowOff>
    </xdr:from>
    <xdr:ext cx="534377" cy="259045"/>
    <xdr:sp macro="" textlink="">
      <xdr:nvSpPr>
        <xdr:cNvPr id="89" name="テキスト ボックス 88"/>
        <xdr:cNvSpPr txBox="1"/>
      </xdr:nvSpPr>
      <xdr:spPr>
        <a:xfrm>
          <a:off x="863111" y="653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76737</xdr:rowOff>
    </xdr:from>
    <xdr:to>
      <xdr:col>6</xdr:col>
      <xdr:colOff>511175</xdr:colOff>
      <xdr:row>55</xdr:row>
      <xdr:rowOff>103385</xdr:rowOff>
    </xdr:to>
    <xdr:cxnSp macro="">
      <xdr:nvCxnSpPr>
        <xdr:cNvPr id="121" name="直線コネクタ 120"/>
        <xdr:cNvCxnSpPr/>
      </xdr:nvCxnSpPr>
      <xdr:spPr>
        <a:xfrm flipV="1">
          <a:off x="3797300" y="9506487"/>
          <a:ext cx="8382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67576</xdr:rowOff>
    </xdr:from>
    <xdr:to>
      <xdr:col>5</xdr:col>
      <xdr:colOff>358775</xdr:colOff>
      <xdr:row>55</xdr:row>
      <xdr:rowOff>103385</xdr:rowOff>
    </xdr:to>
    <xdr:cxnSp macro="">
      <xdr:nvCxnSpPr>
        <xdr:cNvPr id="124" name="直線コネクタ 123"/>
        <xdr:cNvCxnSpPr/>
      </xdr:nvCxnSpPr>
      <xdr:spPr>
        <a:xfrm>
          <a:off x="2908300" y="9497326"/>
          <a:ext cx="889000" cy="3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67576</xdr:rowOff>
    </xdr:from>
    <xdr:to>
      <xdr:col>4</xdr:col>
      <xdr:colOff>155575</xdr:colOff>
      <xdr:row>55</xdr:row>
      <xdr:rowOff>100348</xdr:rowOff>
    </xdr:to>
    <xdr:cxnSp macro="">
      <xdr:nvCxnSpPr>
        <xdr:cNvPr id="127" name="直線コネクタ 126"/>
        <xdr:cNvCxnSpPr/>
      </xdr:nvCxnSpPr>
      <xdr:spPr>
        <a:xfrm flipV="1">
          <a:off x="2019300" y="9497326"/>
          <a:ext cx="889000" cy="3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100348</xdr:rowOff>
    </xdr:from>
    <xdr:to>
      <xdr:col>2</xdr:col>
      <xdr:colOff>638175</xdr:colOff>
      <xdr:row>56</xdr:row>
      <xdr:rowOff>35573</xdr:rowOff>
    </xdr:to>
    <xdr:cxnSp macro="">
      <xdr:nvCxnSpPr>
        <xdr:cNvPr id="130" name="直線コネクタ 129"/>
        <xdr:cNvCxnSpPr/>
      </xdr:nvCxnSpPr>
      <xdr:spPr>
        <a:xfrm flipV="1">
          <a:off x="1130300" y="9530098"/>
          <a:ext cx="889000" cy="10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25937</xdr:rowOff>
    </xdr:from>
    <xdr:to>
      <xdr:col>6</xdr:col>
      <xdr:colOff>561975</xdr:colOff>
      <xdr:row>55</xdr:row>
      <xdr:rowOff>127537</xdr:rowOff>
    </xdr:to>
    <xdr:sp macro="" textlink="">
      <xdr:nvSpPr>
        <xdr:cNvPr id="140" name="円/楕円 139"/>
        <xdr:cNvSpPr/>
      </xdr:nvSpPr>
      <xdr:spPr>
        <a:xfrm>
          <a:off x="4584700" y="94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48814</xdr:rowOff>
    </xdr:from>
    <xdr:ext cx="534377" cy="259045"/>
    <xdr:sp macro="" textlink="">
      <xdr:nvSpPr>
        <xdr:cNvPr id="141" name="物件費該当値テキスト"/>
        <xdr:cNvSpPr txBox="1"/>
      </xdr:nvSpPr>
      <xdr:spPr>
        <a:xfrm>
          <a:off x="4686300" y="930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63,356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52585</xdr:rowOff>
    </xdr:from>
    <xdr:to>
      <xdr:col>5</xdr:col>
      <xdr:colOff>409575</xdr:colOff>
      <xdr:row>55</xdr:row>
      <xdr:rowOff>154185</xdr:rowOff>
    </xdr:to>
    <xdr:sp macro="" textlink="">
      <xdr:nvSpPr>
        <xdr:cNvPr id="142" name="円/楕円 141"/>
        <xdr:cNvSpPr/>
      </xdr:nvSpPr>
      <xdr:spPr>
        <a:xfrm>
          <a:off x="3746500" y="94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170712</xdr:rowOff>
    </xdr:from>
    <xdr:ext cx="534377" cy="259045"/>
    <xdr:sp macro="" textlink="">
      <xdr:nvSpPr>
        <xdr:cNvPr id="143" name="テキスト ボックス 142"/>
        <xdr:cNvSpPr txBox="1"/>
      </xdr:nvSpPr>
      <xdr:spPr>
        <a:xfrm>
          <a:off x="3530111" y="92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16776</xdr:rowOff>
    </xdr:from>
    <xdr:to>
      <xdr:col>4</xdr:col>
      <xdr:colOff>206375</xdr:colOff>
      <xdr:row>55</xdr:row>
      <xdr:rowOff>118376</xdr:rowOff>
    </xdr:to>
    <xdr:sp macro="" textlink="">
      <xdr:nvSpPr>
        <xdr:cNvPr id="144" name="円/楕円 143"/>
        <xdr:cNvSpPr/>
      </xdr:nvSpPr>
      <xdr:spPr>
        <a:xfrm>
          <a:off x="2857500" y="944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134903</xdr:rowOff>
    </xdr:from>
    <xdr:ext cx="534377" cy="259045"/>
    <xdr:sp macro="" textlink="">
      <xdr:nvSpPr>
        <xdr:cNvPr id="145" name="テキスト ボックス 144"/>
        <xdr:cNvSpPr txBox="1"/>
      </xdr:nvSpPr>
      <xdr:spPr>
        <a:xfrm>
          <a:off x="2641111" y="922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49548</xdr:rowOff>
    </xdr:from>
    <xdr:to>
      <xdr:col>3</xdr:col>
      <xdr:colOff>3175</xdr:colOff>
      <xdr:row>55</xdr:row>
      <xdr:rowOff>151148</xdr:rowOff>
    </xdr:to>
    <xdr:sp macro="" textlink="">
      <xdr:nvSpPr>
        <xdr:cNvPr id="146" name="円/楕円 145"/>
        <xdr:cNvSpPr/>
      </xdr:nvSpPr>
      <xdr:spPr>
        <a:xfrm>
          <a:off x="1968500" y="94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167675</xdr:rowOff>
    </xdr:from>
    <xdr:ext cx="534377" cy="259045"/>
    <xdr:sp macro="" textlink="">
      <xdr:nvSpPr>
        <xdr:cNvPr id="147" name="テキスト ボックス 146"/>
        <xdr:cNvSpPr txBox="1"/>
      </xdr:nvSpPr>
      <xdr:spPr>
        <a:xfrm>
          <a:off x="1752111" y="92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156223</xdr:rowOff>
    </xdr:from>
    <xdr:to>
      <xdr:col>1</xdr:col>
      <xdr:colOff>485775</xdr:colOff>
      <xdr:row>56</xdr:row>
      <xdr:rowOff>86373</xdr:rowOff>
    </xdr:to>
    <xdr:sp macro="" textlink="">
      <xdr:nvSpPr>
        <xdr:cNvPr id="148" name="円/楕円 147"/>
        <xdr:cNvSpPr/>
      </xdr:nvSpPr>
      <xdr:spPr>
        <a:xfrm>
          <a:off x="1079500" y="95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102900</xdr:rowOff>
    </xdr:from>
    <xdr:ext cx="534377" cy="259045"/>
    <xdr:sp macro="" textlink="">
      <xdr:nvSpPr>
        <xdr:cNvPr id="149" name="テキスト ボックス 148"/>
        <xdr:cNvSpPr txBox="1"/>
      </xdr:nvSpPr>
      <xdr:spPr>
        <a:xfrm>
          <a:off x="863111" y="936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56566</xdr:rowOff>
    </xdr:from>
    <xdr:to>
      <xdr:col>6</xdr:col>
      <xdr:colOff>511175</xdr:colOff>
      <xdr:row>77</xdr:row>
      <xdr:rowOff>68757</xdr:rowOff>
    </xdr:to>
    <xdr:cxnSp macro="">
      <xdr:nvCxnSpPr>
        <xdr:cNvPr id="178" name="直線コネクタ 177"/>
        <xdr:cNvCxnSpPr/>
      </xdr:nvCxnSpPr>
      <xdr:spPr>
        <a:xfrm>
          <a:off x="3797300" y="13258216"/>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56566</xdr:rowOff>
    </xdr:from>
    <xdr:to>
      <xdr:col>5</xdr:col>
      <xdr:colOff>358775</xdr:colOff>
      <xdr:row>77</xdr:row>
      <xdr:rowOff>76758</xdr:rowOff>
    </xdr:to>
    <xdr:cxnSp macro="">
      <xdr:nvCxnSpPr>
        <xdr:cNvPr id="181" name="直線コネクタ 180"/>
        <xdr:cNvCxnSpPr/>
      </xdr:nvCxnSpPr>
      <xdr:spPr>
        <a:xfrm flipV="1">
          <a:off x="2908300" y="13258216"/>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61367</xdr:rowOff>
    </xdr:from>
    <xdr:to>
      <xdr:col>4</xdr:col>
      <xdr:colOff>155575</xdr:colOff>
      <xdr:row>77</xdr:row>
      <xdr:rowOff>76758</xdr:rowOff>
    </xdr:to>
    <xdr:cxnSp macro="">
      <xdr:nvCxnSpPr>
        <xdr:cNvPr id="184" name="直線コネクタ 183"/>
        <xdr:cNvCxnSpPr/>
      </xdr:nvCxnSpPr>
      <xdr:spPr>
        <a:xfrm>
          <a:off x="2019300" y="13263017"/>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61367</xdr:rowOff>
    </xdr:from>
    <xdr:to>
      <xdr:col>2</xdr:col>
      <xdr:colOff>638175</xdr:colOff>
      <xdr:row>77</xdr:row>
      <xdr:rowOff>72340</xdr:rowOff>
    </xdr:to>
    <xdr:cxnSp macro="">
      <xdr:nvCxnSpPr>
        <xdr:cNvPr id="187" name="直線コネクタ 186"/>
        <xdr:cNvCxnSpPr/>
      </xdr:nvCxnSpPr>
      <xdr:spPr>
        <a:xfrm flipV="1">
          <a:off x="1130300" y="1326301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17957</xdr:rowOff>
    </xdr:from>
    <xdr:to>
      <xdr:col>6</xdr:col>
      <xdr:colOff>561975</xdr:colOff>
      <xdr:row>77</xdr:row>
      <xdr:rowOff>119557</xdr:rowOff>
    </xdr:to>
    <xdr:sp macro="" textlink="">
      <xdr:nvSpPr>
        <xdr:cNvPr id="197" name="円/楕円 196"/>
        <xdr:cNvSpPr/>
      </xdr:nvSpPr>
      <xdr:spPr>
        <a:xfrm>
          <a:off x="4584700" y="132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40834</xdr:rowOff>
    </xdr:from>
    <xdr:ext cx="469744" cy="259045"/>
    <xdr:sp macro="" textlink="">
      <xdr:nvSpPr>
        <xdr:cNvPr id="198" name="維持補修費該当値テキスト"/>
        <xdr:cNvSpPr txBox="1"/>
      </xdr:nvSpPr>
      <xdr:spPr>
        <a:xfrm>
          <a:off x="4686300" y="1307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5766</xdr:rowOff>
    </xdr:from>
    <xdr:to>
      <xdr:col>5</xdr:col>
      <xdr:colOff>409575</xdr:colOff>
      <xdr:row>77</xdr:row>
      <xdr:rowOff>107366</xdr:rowOff>
    </xdr:to>
    <xdr:sp macro="" textlink="">
      <xdr:nvSpPr>
        <xdr:cNvPr id="199" name="円/楕円 198"/>
        <xdr:cNvSpPr/>
      </xdr:nvSpPr>
      <xdr:spPr>
        <a:xfrm>
          <a:off x="3746500" y="132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123893</xdr:rowOff>
    </xdr:from>
    <xdr:ext cx="469744" cy="259045"/>
    <xdr:sp macro="" textlink="">
      <xdr:nvSpPr>
        <xdr:cNvPr id="200" name="テキスト ボックス 199"/>
        <xdr:cNvSpPr txBox="1"/>
      </xdr:nvSpPr>
      <xdr:spPr>
        <a:xfrm>
          <a:off x="3562427" y="1298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25958</xdr:rowOff>
    </xdr:from>
    <xdr:to>
      <xdr:col>4</xdr:col>
      <xdr:colOff>206375</xdr:colOff>
      <xdr:row>77</xdr:row>
      <xdr:rowOff>127558</xdr:rowOff>
    </xdr:to>
    <xdr:sp macro="" textlink="">
      <xdr:nvSpPr>
        <xdr:cNvPr id="201" name="円/楕円 200"/>
        <xdr:cNvSpPr/>
      </xdr:nvSpPr>
      <xdr:spPr>
        <a:xfrm>
          <a:off x="2857500" y="132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144085</xdr:rowOff>
    </xdr:from>
    <xdr:ext cx="469744" cy="259045"/>
    <xdr:sp macro="" textlink="">
      <xdr:nvSpPr>
        <xdr:cNvPr id="202" name="テキスト ボックス 201"/>
        <xdr:cNvSpPr txBox="1"/>
      </xdr:nvSpPr>
      <xdr:spPr>
        <a:xfrm>
          <a:off x="2673427" y="1300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10567</xdr:rowOff>
    </xdr:from>
    <xdr:to>
      <xdr:col>3</xdr:col>
      <xdr:colOff>3175</xdr:colOff>
      <xdr:row>77</xdr:row>
      <xdr:rowOff>112167</xdr:rowOff>
    </xdr:to>
    <xdr:sp macro="" textlink="">
      <xdr:nvSpPr>
        <xdr:cNvPr id="203" name="円/楕円 202"/>
        <xdr:cNvSpPr/>
      </xdr:nvSpPr>
      <xdr:spPr>
        <a:xfrm>
          <a:off x="1968500" y="132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128694</xdr:rowOff>
    </xdr:from>
    <xdr:ext cx="469744" cy="259045"/>
    <xdr:sp macro="" textlink="">
      <xdr:nvSpPr>
        <xdr:cNvPr id="204" name="テキスト ボックス 203"/>
        <xdr:cNvSpPr txBox="1"/>
      </xdr:nvSpPr>
      <xdr:spPr>
        <a:xfrm>
          <a:off x="1784427" y="1298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21540</xdr:rowOff>
    </xdr:from>
    <xdr:to>
      <xdr:col>1</xdr:col>
      <xdr:colOff>485775</xdr:colOff>
      <xdr:row>77</xdr:row>
      <xdr:rowOff>123140</xdr:rowOff>
    </xdr:to>
    <xdr:sp macro="" textlink="">
      <xdr:nvSpPr>
        <xdr:cNvPr id="205" name="円/楕円 204"/>
        <xdr:cNvSpPr/>
      </xdr:nvSpPr>
      <xdr:spPr>
        <a:xfrm>
          <a:off x="1079500" y="132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139667</xdr:rowOff>
    </xdr:from>
    <xdr:ext cx="469744" cy="259045"/>
    <xdr:sp macro="" textlink="">
      <xdr:nvSpPr>
        <xdr:cNvPr id="206" name="テキスト ボックス 205"/>
        <xdr:cNvSpPr txBox="1"/>
      </xdr:nvSpPr>
      <xdr:spPr>
        <a:xfrm>
          <a:off x="895427" y="1299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23895</xdr:rowOff>
    </xdr:from>
    <xdr:to>
      <xdr:col>6</xdr:col>
      <xdr:colOff>511175</xdr:colOff>
      <xdr:row>98</xdr:row>
      <xdr:rowOff>96971</xdr:rowOff>
    </xdr:to>
    <xdr:cxnSp macro="">
      <xdr:nvCxnSpPr>
        <xdr:cNvPr id="236" name="直線コネクタ 235"/>
        <xdr:cNvCxnSpPr/>
      </xdr:nvCxnSpPr>
      <xdr:spPr>
        <a:xfrm flipV="1">
          <a:off x="3797300" y="16825995"/>
          <a:ext cx="8382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96971</xdr:rowOff>
    </xdr:from>
    <xdr:to>
      <xdr:col>5</xdr:col>
      <xdr:colOff>358775</xdr:colOff>
      <xdr:row>99</xdr:row>
      <xdr:rowOff>15666</xdr:rowOff>
    </xdr:to>
    <xdr:cxnSp macro="">
      <xdr:nvCxnSpPr>
        <xdr:cNvPr id="239" name="直線コネクタ 238"/>
        <xdr:cNvCxnSpPr/>
      </xdr:nvCxnSpPr>
      <xdr:spPr>
        <a:xfrm flipV="1">
          <a:off x="2908300" y="16899071"/>
          <a:ext cx="889000" cy="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15666</xdr:rowOff>
    </xdr:from>
    <xdr:to>
      <xdr:col>4</xdr:col>
      <xdr:colOff>155575</xdr:colOff>
      <xdr:row>99</xdr:row>
      <xdr:rowOff>39878</xdr:rowOff>
    </xdr:to>
    <xdr:cxnSp macro="">
      <xdr:nvCxnSpPr>
        <xdr:cNvPr id="242" name="直線コネクタ 241"/>
        <xdr:cNvCxnSpPr/>
      </xdr:nvCxnSpPr>
      <xdr:spPr>
        <a:xfrm flipV="1">
          <a:off x="2019300" y="16989216"/>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37534</xdr:rowOff>
    </xdr:from>
    <xdr:to>
      <xdr:col>2</xdr:col>
      <xdr:colOff>638175</xdr:colOff>
      <xdr:row>99</xdr:row>
      <xdr:rowOff>39878</xdr:rowOff>
    </xdr:to>
    <xdr:cxnSp macro="">
      <xdr:nvCxnSpPr>
        <xdr:cNvPr id="245" name="直線コネクタ 244"/>
        <xdr:cNvCxnSpPr/>
      </xdr:nvCxnSpPr>
      <xdr:spPr>
        <a:xfrm>
          <a:off x="1130300" y="17011084"/>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144545</xdr:rowOff>
    </xdr:from>
    <xdr:to>
      <xdr:col>6</xdr:col>
      <xdr:colOff>561975</xdr:colOff>
      <xdr:row>98</xdr:row>
      <xdr:rowOff>74695</xdr:rowOff>
    </xdr:to>
    <xdr:sp macro="" textlink="">
      <xdr:nvSpPr>
        <xdr:cNvPr id="255" name="円/楕円 254"/>
        <xdr:cNvSpPr/>
      </xdr:nvSpPr>
      <xdr:spPr>
        <a:xfrm>
          <a:off x="4584700" y="167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122972</xdr:rowOff>
    </xdr:from>
    <xdr:ext cx="534377" cy="259045"/>
    <xdr:sp macro="" textlink="">
      <xdr:nvSpPr>
        <xdr:cNvPr id="256" name="扶助費該当値テキスト"/>
        <xdr:cNvSpPr txBox="1"/>
      </xdr:nvSpPr>
      <xdr:spPr>
        <a:xfrm>
          <a:off x="4686300" y="1675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50,079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46171</xdr:rowOff>
    </xdr:from>
    <xdr:to>
      <xdr:col>5</xdr:col>
      <xdr:colOff>409575</xdr:colOff>
      <xdr:row>98</xdr:row>
      <xdr:rowOff>147771</xdr:rowOff>
    </xdr:to>
    <xdr:sp macro="" textlink="">
      <xdr:nvSpPr>
        <xdr:cNvPr id="257" name="円/楕円 256"/>
        <xdr:cNvSpPr/>
      </xdr:nvSpPr>
      <xdr:spPr>
        <a:xfrm>
          <a:off x="3746500" y="1684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138898</xdr:rowOff>
    </xdr:from>
    <xdr:ext cx="534377" cy="259045"/>
    <xdr:sp macro="" textlink="">
      <xdr:nvSpPr>
        <xdr:cNvPr id="258" name="テキスト ボックス 257"/>
        <xdr:cNvSpPr txBox="1"/>
      </xdr:nvSpPr>
      <xdr:spPr>
        <a:xfrm>
          <a:off x="3530111" y="169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136316</xdr:rowOff>
    </xdr:from>
    <xdr:to>
      <xdr:col>4</xdr:col>
      <xdr:colOff>206375</xdr:colOff>
      <xdr:row>99</xdr:row>
      <xdr:rowOff>66466</xdr:rowOff>
    </xdr:to>
    <xdr:sp macro="" textlink="">
      <xdr:nvSpPr>
        <xdr:cNvPr id="259" name="円/楕円 258"/>
        <xdr:cNvSpPr/>
      </xdr:nvSpPr>
      <xdr:spPr>
        <a:xfrm>
          <a:off x="2857500" y="1693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57593</xdr:rowOff>
    </xdr:from>
    <xdr:ext cx="534377" cy="259045"/>
    <xdr:sp macro="" textlink="">
      <xdr:nvSpPr>
        <xdr:cNvPr id="260" name="テキスト ボックス 259"/>
        <xdr:cNvSpPr txBox="1"/>
      </xdr:nvSpPr>
      <xdr:spPr>
        <a:xfrm>
          <a:off x="2641111" y="1703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160528</xdr:rowOff>
    </xdr:from>
    <xdr:to>
      <xdr:col>3</xdr:col>
      <xdr:colOff>3175</xdr:colOff>
      <xdr:row>99</xdr:row>
      <xdr:rowOff>90678</xdr:rowOff>
    </xdr:to>
    <xdr:sp macro="" textlink="">
      <xdr:nvSpPr>
        <xdr:cNvPr id="261" name="円/楕円 260"/>
        <xdr:cNvSpPr/>
      </xdr:nvSpPr>
      <xdr:spPr>
        <a:xfrm>
          <a:off x="1968500" y="169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81805</xdr:rowOff>
    </xdr:from>
    <xdr:ext cx="534377" cy="259045"/>
    <xdr:sp macro="" textlink="">
      <xdr:nvSpPr>
        <xdr:cNvPr id="262" name="テキスト ボックス 261"/>
        <xdr:cNvSpPr txBox="1"/>
      </xdr:nvSpPr>
      <xdr:spPr>
        <a:xfrm>
          <a:off x="1752111" y="170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158184</xdr:rowOff>
    </xdr:from>
    <xdr:to>
      <xdr:col>1</xdr:col>
      <xdr:colOff>485775</xdr:colOff>
      <xdr:row>99</xdr:row>
      <xdr:rowOff>88334</xdr:rowOff>
    </xdr:to>
    <xdr:sp macro="" textlink="">
      <xdr:nvSpPr>
        <xdr:cNvPr id="263" name="円/楕円 262"/>
        <xdr:cNvSpPr/>
      </xdr:nvSpPr>
      <xdr:spPr>
        <a:xfrm>
          <a:off x="1079500" y="1696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79461</xdr:rowOff>
    </xdr:from>
    <xdr:ext cx="534377" cy="259045"/>
    <xdr:sp macro="" textlink="">
      <xdr:nvSpPr>
        <xdr:cNvPr id="264" name="テキスト ボックス 263"/>
        <xdr:cNvSpPr txBox="1"/>
      </xdr:nvSpPr>
      <xdr:spPr>
        <a:xfrm>
          <a:off x="863111" y="1705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152371</xdr:rowOff>
    </xdr:from>
    <xdr:to>
      <xdr:col>15</xdr:col>
      <xdr:colOff>180975</xdr:colOff>
      <xdr:row>38</xdr:row>
      <xdr:rowOff>2812</xdr:rowOff>
    </xdr:to>
    <xdr:cxnSp macro="">
      <xdr:nvCxnSpPr>
        <xdr:cNvPr id="295" name="直線コネクタ 294"/>
        <xdr:cNvCxnSpPr/>
      </xdr:nvCxnSpPr>
      <xdr:spPr>
        <a:xfrm flipV="1">
          <a:off x="9639300" y="6496021"/>
          <a:ext cx="838200" cy="2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2812</xdr:rowOff>
    </xdr:from>
    <xdr:to>
      <xdr:col>14</xdr:col>
      <xdr:colOff>28575</xdr:colOff>
      <xdr:row>38</xdr:row>
      <xdr:rowOff>22482</xdr:rowOff>
    </xdr:to>
    <xdr:cxnSp macro="">
      <xdr:nvCxnSpPr>
        <xdr:cNvPr id="298" name="直線コネクタ 297"/>
        <xdr:cNvCxnSpPr/>
      </xdr:nvCxnSpPr>
      <xdr:spPr>
        <a:xfrm flipV="1">
          <a:off x="8750300" y="6517912"/>
          <a:ext cx="889000" cy="1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18074</xdr:rowOff>
    </xdr:from>
    <xdr:to>
      <xdr:col>12</xdr:col>
      <xdr:colOff>511175</xdr:colOff>
      <xdr:row>38</xdr:row>
      <xdr:rowOff>22482</xdr:rowOff>
    </xdr:to>
    <xdr:cxnSp macro="">
      <xdr:nvCxnSpPr>
        <xdr:cNvPr id="301" name="直線コネクタ 300"/>
        <xdr:cNvCxnSpPr/>
      </xdr:nvCxnSpPr>
      <xdr:spPr>
        <a:xfrm>
          <a:off x="7861300" y="6533174"/>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18074</xdr:rowOff>
    </xdr:from>
    <xdr:to>
      <xdr:col>11</xdr:col>
      <xdr:colOff>307975</xdr:colOff>
      <xdr:row>38</xdr:row>
      <xdr:rowOff>32814</xdr:rowOff>
    </xdr:to>
    <xdr:cxnSp macro="">
      <xdr:nvCxnSpPr>
        <xdr:cNvPr id="304" name="直線コネクタ 303"/>
        <xdr:cNvCxnSpPr/>
      </xdr:nvCxnSpPr>
      <xdr:spPr>
        <a:xfrm flipV="1">
          <a:off x="6972300" y="6533174"/>
          <a:ext cx="889000" cy="1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101571</xdr:rowOff>
    </xdr:from>
    <xdr:to>
      <xdr:col>15</xdr:col>
      <xdr:colOff>231775</xdr:colOff>
      <xdr:row>38</xdr:row>
      <xdr:rowOff>31721</xdr:rowOff>
    </xdr:to>
    <xdr:sp macro="" textlink="">
      <xdr:nvSpPr>
        <xdr:cNvPr id="314" name="円/楕円 313"/>
        <xdr:cNvSpPr/>
      </xdr:nvSpPr>
      <xdr:spPr>
        <a:xfrm>
          <a:off x="10426700" y="64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79998</xdr:rowOff>
    </xdr:from>
    <xdr:ext cx="534377" cy="259045"/>
    <xdr:sp macro="" textlink="">
      <xdr:nvSpPr>
        <xdr:cNvPr id="315" name="補助費等該当値テキスト"/>
        <xdr:cNvSpPr txBox="1"/>
      </xdr:nvSpPr>
      <xdr:spPr>
        <a:xfrm>
          <a:off x="10528300" y="6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26,586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123462</xdr:rowOff>
    </xdr:from>
    <xdr:to>
      <xdr:col>14</xdr:col>
      <xdr:colOff>79375</xdr:colOff>
      <xdr:row>38</xdr:row>
      <xdr:rowOff>53612</xdr:rowOff>
    </xdr:to>
    <xdr:sp macro="" textlink="">
      <xdr:nvSpPr>
        <xdr:cNvPr id="316" name="円/楕円 315"/>
        <xdr:cNvSpPr/>
      </xdr:nvSpPr>
      <xdr:spPr>
        <a:xfrm>
          <a:off x="9588500" y="64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44739</xdr:rowOff>
    </xdr:from>
    <xdr:ext cx="534377" cy="259045"/>
    <xdr:sp macro="" textlink="">
      <xdr:nvSpPr>
        <xdr:cNvPr id="317" name="テキスト ボックス 316"/>
        <xdr:cNvSpPr txBox="1"/>
      </xdr:nvSpPr>
      <xdr:spPr>
        <a:xfrm>
          <a:off x="9372111" y="65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143133</xdr:rowOff>
    </xdr:from>
    <xdr:to>
      <xdr:col>12</xdr:col>
      <xdr:colOff>561975</xdr:colOff>
      <xdr:row>38</xdr:row>
      <xdr:rowOff>73282</xdr:rowOff>
    </xdr:to>
    <xdr:sp macro="" textlink="">
      <xdr:nvSpPr>
        <xdr:cNvPr id="318" name="円/楕円 317"/>
        <xdr:cNvSpPr/>
      </xdr:nvSpPr>
      <xdr:spPr>
        <a:xfrm>
          <a:off x="8699500" y="6486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64409</xdr:rowOff>
    </xdr:from>
    <xdr:ext cx="534377" cy="259045"/>
    <xdr:sp macro="" textlink="">
      <xdr:nvSpPr>
        <xdr:cNvPr id="319" name="テキスト ボックス 318"/>
        <xdr:cNvSpPr txBox="1"/>
      </xdr:nvSpPr>
      <xdr:spPr>
        <a:xfrm>
          <a:off x="8483111" y="65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138724</xdr:rowOff>
    </xdr:from>
    <xdr:to>
      <xdr:col>11</xdr:col>
      <xdr:colOff>358775</xdr:colOff>
      <xdr:row>38</xdr:row>
      <xdr:rowOff>68874</xdr:rowOff>
    </xdr:to>
    <xdr:sp macro="" textlink="">
      <xdr:nvSpPr>
        <xdr:cNvPr id="320" name="円/楕円 319"/>
        <xdr:cNvSpPr/>
      </xdr:nvSpPr>
      <xdr:spPr>
        <a:xfrm>
          <a:off x="7810500" y="64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60001</xdr:rowOff>
    </xdr:from>
    <xdr:ext cx="534377" cy="259045"/>
    <xdr:sp macro="" textlink="">
      <xdr:nvSpPr>
        <xdr:cNvPr id="321" name="テキスト ボックス 320"/>
        <xdr:cNvSpPr txBox="1"/>
      </xdr:nvSpPr>
      <xdr:spPr>
        <a:xfrm>
          <a:off x="7594111" y="657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153463</xdr:rowOff>
    </xdr:from>
    <xdr:to>
      <xdr:col>10</xdr:col>
      <xdr:colOff>155575</xdr:colOff>
      <xdr:row>38</xdr:row>
      <xdr:rowOff>83614</xdr:rowOff>
    </xdr:to>
    <xdr:sp macro="" textlink="">
      <xdr:nvSpPr>
        <xdr:cNvPr id="322" name="円/楕円 321"/>
        <xdr:cNvSpPr/>
      </xdr:nvSpPr>
      <xdr:spPr>
        <a:xfrm>
          <a:off x="6921500" y="64971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74741</xdr:rowOff>
    </xdr:from>
    <xdr:ext cx="534377" cy="259045"/>
    <xdr:sp macro="" textlink="">
      <xdr:nvSpPr>
        <xdr:cNvPr id="323" name="テキスト ボックス 322"/>
        <xdr:cNvSpPr txBox="1"/>
      </xdr:nvSpPr>
      <xdr:spPr>
        <a:xfrm>
          <a:off x="6705111" y="65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169791</xdr:rowOff>
    </xdr:from>
    <xdr:to>
      <xdr:col>15</xdr:col>
      <xdr:colOff>180975</xdr:colOff>
      <xdr:row>58</xdr:row>
      <xdr:rowOff>52748</xdr:rowOff>
    </xdr:to>
    <xdr:cxnSp macro="">
      <xdr:nvCxnSpPr>
        <xdr:cNvPr id="352" name="直線コネクタ 351"/>
        <xdr:cNvCxnSpPr/>
      </xdr:nvCxnSpPr>
      <xdr:spPr>
        <a:xfrm>
          <a:off x="9639300" y="9942441"/>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135920</xdr:rowOff>
    </xdr:from>
    <xdr:to>
      <xdr:col>14</xdr:col>
      <xdr:colOff>28575</xdr:colOff>
      <xdr:row>57</xdr:row>
      <xdr:rowOff>169791</xdr:rowOff>
    </xdr:to>
    <xdr:cxnSp macro="">
      <xdr:nvCxnSpPr>
        <xdr:cNvPr id="355" name="直線コネクタ 354"/>
        <xdr:cNvCxnSpPr/>
      </xdr:nvCxnSpPr>
      <xdr:spPr>
        <a:xfrm>
          <a:off x="8750300" y="9908570"/>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135920</xdr:rowOff>
    </xdr:from>
    <xdr:to>
      <xdr:col>12</xdr:col>
      <xdr:colOff>511175</xdr:colOff>
      <xdr:row>57</xdr:row>
      <xdr:rowOff>139829</xdr:rowOff>
    </xdr:to>
    <xdr:cxnSp macro="">
      <xdr:nvCxnSpPr>
        <xdr:cNvPr id="358" name="直線コネクタ 357"/>
        <xdr:cNvCxnSpPr/>
      </xdr:nvCxnSpPr>
      <xdr:spPr>
        <a:xfrm flipV="1">
          <a:off x="7861300" y="9908570"/>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139829</xdr:rowOff>
    </xdr:from>
    <xdr:to>
      <xdr:col>11</xdr:col>
      <xdr:colOff>307975</xdr:colOff>
      <xdr:row>58</xdr:row>
      <xdr:rowOff>72058</xdr:rowOff>
    </xdr:to>
    <xdr:cxnSp macro="">
      <xdr:nvCxnSpPr>
        <xdr:cNvPr id="361" name="直線コネクタ 360"/>
        <xdr:cNvCxnSpPr/>
      </xdr:nvCxnSpPr>
      <xdr:spPr>
        <a:xfrm flipV="1">
          <a:off x="6972300" y="9912479"/>
          <a:ext cx="889000" cy="10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1948</xdr:rowOff>
    </xdr:from>
    <xdr:to>
      <xdr:col>15</xdr:col>
      <xdr:colOff>231775</xdr:colOff>
      <xdr:row>58</xdr:row>
      <xdr:rowOff>103548</xdr:rowOff>
    </xdr:to>
    <xdr:sp macro="" textlink="">
      <xdr:nvSpPr>
        <xdr:cNvPr id="371" name="円/楕円 370"/>
        <xdr:cNvSpPr/>
      </xdr:nvSpPr>
      <xdr:spPr>
        <a:xfrm>
          <a:off x="10426700" y="99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88325</xdr:rowOff>
    </xdr:from>
    <xdr:ext cx="534377" cy="259045"/>
    <xdr:sp macro="" textlink="">
      <xdr:nvSpPr>
        <xdr:cNvPr id="372" name="普通建設事業費該当値テキスト"/>
        <xdr:cNvSpPr txBox="1"/>
      </xdr:nvSpPr>
      <xdr:spPr>
        <a:xfrm>
          <a:off x="10528300" y="98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21,411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118991</xdr:rowOff>
    </xdr:from>
    <xdr:to>
      <xdr:col>14</xdr:col>
      <xdr:colOff>79375</xdr:colOff>
      <xdr:row>58</xdr:row>
      <xdr:rowOff>49141</xdr:rowOff>
    </xdr:to>
    <xdr:sp macro="" textlink="">
      <xdr:nvSpPr>
        <xdr:cNvPr id="373" name="円/楕円 372"/>
        <xdr:cNvSpPr/>
      </xdr:nvSpPr>
      <xdr:spPr>
        <a:xfrm>
          <a:off x="9588500" y="989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40268</xdr:rowOff>
    </xdr:from>
    <xdr:ext cx="534377" cy="259045"/>
    <xdr:sp macro="" textlink="">
      <xdr:nvSpPr>
        <xdr:cNvPr id="374" name="テキスト ボックス 373"/>
        <xdr:cNvSpPr txBox="1"/>
      </xdr:nvSpPr>
      <xdr:spPr>
        <a:xfrm>
          <a:off x="9372111" y="998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85120</xdr:rowOff>
    </xdr:from>
    <xdr:to>
      <xdr:col>12</xdr:col>
      <xdr:colOff>561975</xdr:colOff>
      <xdr:row>58</xdr:row>
      <xdr:rowOff>15270</xdr:rowOff>
    </xdr:to>
    <xdr:sp macro="" textlink="">
      <xdr:nvSpPr>
        <xdr:cNvPr id="375" name="円/楕円 374"/>
        <xdr:cNvSpPr/>
      </xdr:nvSpPr>
      <xdr:spPr>
        <a:xfrm>
          <a:off x="8699500" y="98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6397</xdr:rowOff>
    </xdr:from>
    <xdr:ext cx="534377" cy="259045"/>
    <xdr:sp macro="" textlink="">
      <xdr:nvSpPr>
        <xdr:cNvPr id="376" name="テキスト ボックス 375"/>
        <xdr:cNvSpPr txBox="1"/>
      </xdr:nvSpPr>
      <xdr:spPr>
        <a:xfrm>
          <a:off x="8483111" y="99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89029</xdr:rowOff>
    </xdr:from>
    <xdr:to>
      <xdr:col>11</xdr:col>
      <xdr:colOff>358775</xdr:colOff>
      <xdr:row>58</xdr:row>
      <xdr:rowOff>19179</xdr:rowOff>
    </xdr:to>
    <xdr:sp macro="" textlink="">
      <xdr:nvSpPr>
        <xdr:cNvPr id="377" name="円/楕円 376"/>
        <xdr:cNvSpPr/>
      </xdr:nvSpPr>
      <xdr:spPr>
        <a:xfrm>
          <a:off x="7810500" y="98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10306</xdr:rowOff>
    </xdr:from>
    <xdr:ext cx="534377" cy="259045"/>
    <xdr:sp macro="" textlink="">
      <xdr:nvSpPr>
        <xdr:cNvPr id="378" name="テキスト ボックス 377"/>
        <xdr:cNvSpPr txBox="1"/>
      </xdr:nvSpPr>
      <xdr:spPr>
        <a:xfrm>
          <a:off x="7594111" y="995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21258</xdr:rowOff>
    </xdr:from>
    <xdr:to>
      <xdr:col>10</xdr:col>
      <xdr:colOff>155575</xdr:colOff>
      <xdr:row>58</xdr:row>
      <xdr:rowOff>122858</xdr:rowOff>
    </xdr:to>
    <xdr:sp macro="" textlink="">
      <xdr:nvSpPr>
        <xdr:cNvPr id="379" name="円/楕円 378"/>
        <xdr:cNvSpPr/>
      </xdr:nvSpPr>
      <xdr:spPr>
        <a:xfrm>
          <a:off x="6921500" y="996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113985</xdr:rowOff>
    </xdr:from>
    <xdr:ext cx="534377" cy="259045"/>
    <xdr:sp macro="" textlink="">
      <xdr:nvSpPr>
        <xdr:cNvPr id="380" name="テキスト ボックス 379"/>
        <xdr:cNvSpPr txBox="1"/>
      </xdr:nvSpPr>
      <xdr:spPr>
        <a:xfrm>
          <a:off x="6705111" y="1005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148746</xdr:rowOff>
    </xdr:from>
    <xdr:to>
      <xdr:col>15</xdr:col>
      <xdr:colOff>180975</xdr:colOff>
      <xdr:row>79</xdr:row>
      <xdr:rowOff>30886</xdr:rowOff>
    </xdr:to>
    <xdr:cxnSp macro="">
      <xdr:nvCxnSpPr>
        <xdr:cNvPr id="411" name="直線コネクタ 410"/>
        <xdr:cNvCxnSpPr/>
      </xdr:nvCxnSpPr>
      <xdr:spPr>
        <a:xfrm>
          <a:off x="9639300" y="13521846"/>
          <a:ext cx="8382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151536</xdr:rowOff>
    </xdr:from>
    <xdr:to>
      <xdr:col>15</xdr:col>
      <xdr:colOff>231775</xdr:colOff>
      <xdr:row>79</xdr:row>
      <xdr:rowOff>81686</xdr:rowOff>
    </xdr:to>
    <xdr:sp macro="" textlink="">
      <xdr:nvSpPr>
        <xdr:cNvPr id="421" name="円/楕円 420"/>
        <xdr:cNvSpPr/>
      </xdr:nvSpPr>
      <xdr:spPr>
        <a:xfrm>
          <a:off x="10426700" y="135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66463</xdr:rowOff>
    </xdr:from>
    <xdr:ext cx="469744" cy="259045"/>
    <xdr:sp macro="" textlink="">
      <xdr:nvSpPr>
        <xdr:cNvPr id="422" name="普通建設事業費 （ うち新規整備　）該当値テキスト"/>
        <xdr:cNvSpPr txBox="1"/>
      </xdr:nvSpPr>
      <xdr:spPr>
        <a:xfrm>
          <a:off x="10528300" y="1343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97946</xdr:rowOff>
    </xdr:from>
    <xdr:to>
      <xdr:col>14</xdr:col>
      <xdr:colOff>79375</xdr:colOff>
      <xdr:row>79</xdr:row>
      <xdr:rowOff>28096</xdr:rowOff>
    </xdr:to>
    <xdr:sp macro="" textlink="">
      <xdr:nvSpPr>
        <xdr:cNvPr id="423" name="円/楕円 422"/>
        <xdr:cNvSpPr/>
      </xdr:nvSpPr>
      <xdr:spPr>
        <a:xfrm>
          <a:off x="9588500" y="1347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19223</xdr:rowOff>
    </xdr:from>
    <xdr:ext cx="534377" cy="259045"/>
    <xdr:sp macro="" textlink="">
      <xdr:nvSpPr>
        <xdr:cNvPr id="424" name="テキスト ボックス 423"/>
        <xdr:cNvSpPr txBox="1"/>
      </xdr:nvSpPr>
      <xdr:spPr>
        <a:xfrm>
          <a:off x="9372111" y="135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76822</xdr:rowOff>
    </xdr:from>
    <xdr:to>
      <xdr:col>15</xdr:col>
      <xdr:colOff>180975</xdr:colOff>
      <xdr:row>98</xdr:row>
      <xdr:rowOff>152654</xdr:rowOff>
    </xdr:to>
    <xdr:cxnSp macro="">
      <xdr:nvCxnSpPr>
        <xdr:cNvPr id="453" name="直線コネクタ 452"/>
        <xdr:cNvCxnSpPr/>
      </xdr:nvCxnSpPr>
      <xdr:spPr>
        <a:xfrm flipV="1">
          <a:off x="9639300" y="16878922"/>
          <a:ext cx="8382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26022</xdr:rowOff>
    </xdr:from>
    <xdr:to>
      <xdr:col>15</xdr:col>
      <xdr:colOff>231775</xdr:colOff>
      <xdr:row>98</xdr:row>
      <xdr:rowOff>127622</xdr:rowOff>
    </xdr:to>
    <xdr:sp macro="" textlink="">
      <xdr:nvSpPr>
        <xdr:cNvPr id="463" name="円/楕円 462"/>
        <xdr:cNvSpPr/>
      </xdr:nvSpPr>
      <xdr:spPr>
        <a:xfrm>
          <a:off x="10426700" y="1682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4449</xdr:rowOff>
    </xdr:from>
    <xdr:ext cx="534377" cy="259045"/>
    <xdr:sp macro="" textlink="">
      <xdr:nvSpPr>
        <xdr:cNvPr id="464" name="普通建設事業費 （ うち更新整備　）該当値テキスト"/>
        <xdr:cNvSpPr txBox="1"/>
      </xdr:nvSpPr>
      <xdr:spPr>
        <a:xfrm>
          <a:off x="10528300" y="1680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101854</xdr:rowOff>
    </xdr:from>
    <xdr:to>
      <xdr:col>14</xdr:col>
      <xdr:colOff>79375</xdr:colOff>
      <xdr:row>99</xdr:row>
      <xdr:rowOff>32004</xdr:rowOff>
    </xdr:to>
    <xdr:sp macro="" textlink="">
      <xdr:nvSpPr>
        <xdr:cNvPr id="465" name="円/楕円 464"/>
        <xdr:cNvSpPr/>
      </xdr:nvSpPr>
      <xdr:spPr>
        <a:xfrm>
          <a:off x="9588500" y="169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23131</xdr:rowOff>
    </xdr:from>
    <xdr:ext cx="469744" cy="259045"/>
    <xdr:sp macro="" textlink="">
      <xdr:nvSpPr>
        <xdr:cNvPr id="466" name="テキスト ボックス 465"/>
        <xdr:cNvSpPr txBox="1"/>
      </xdr:nvSpPr>
      <xdr:spPr>
        <a:xfrm>
          <a:off x="9404427" y="1699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43535</xdr:rowOff>
    </xdr:from>
    <xdr:to>
      <xdr:col>21</xdr:col>
      <xdr:colOff>161925</xdr:colOff>
      <xdr:row>39</xdr:row>
      <xdr:rowOff>44450</xdr:rowOff>
    </xdr:to>
    <xdr:cxnSp macro="">
      <xdr:nvCxnSpPr>
        <xdr:cNvPr id="501" name="直線コネクタ 500"/>
        <xdr:cNvCxnSpPr/>
      </xdr:nvCxnSpPr>
      <xdr:spPr>
        <a:xfrm>
          <a:off x="13703300" y="6730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34696</xdr:rowOff>
    </xdr:from>
    <xdr:to>
      <xdr:col>19</xdr:col>
      <xdr:colOff>644525</xdr:colOff>
      <xdr:row>39</xdr:row>
      <xdr:rowOff>43535</xdr:rowOff>
    </xdr:to>
    <xdr:cxnSp macro="">
      <xdr:nvCxnSpPr>
        <xdr:cNvPr id="504" name="直線コネクタ 503"/>
        <xdr:cNvCxnSpPr/>
      </xdr:nvCxnSpPr>
      <xdr:spPr>
        <a:xfrm>
          <a:off x="12814300" y="6721246"/>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164185</xdr:rowOff>
    </xdr:from>
    <xdr:to>
      <xdr:col>20</xdr:col>
      <xdr:colOff>9525</xdr:colOff>
      <xdr:row>39</xdr:row>
      <xdr:rowOff>94335</xdr:rowOff>
    </xdr:to>
    <xdr:sp macro="" textlink="">
      <xdr:nvSpPr>
        <xdr:cNvPr id="520" name="円/楕円 519"/>
        <xdr:cNvSpPr/>
      </xdr:nvSpPr>
      <xdr:spPr>
        <a:xfrm>
          <a:off x="13652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85462</xdr:rowOff>
    </xdr:from>
    <xdr:ext cx="313932" cy="259045"/>
    <xdr:sp macro="" textlink="">
      <xdr:nvSpPr>
        <xdr:cNvPr id="521" name="テキスト ボックス 520"/>
        <xdr:cNvSpPr txBox="1"/>
      </xdr:nvSpPr>
      <xdr:spPr>
        <a:xfrm>
          <a:off x="13546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155346</xdr:rowOff>
    </xdr:from>
    <xdr:to>
      <xdr:col>18</xdr:col>
      <xdr:colOff>492125</xdr:colOff>
      <xdr:row>39</xdr:row>
      <xdr:rowOff>85496</xdr:rowOff>
    </xdr:to>
    <xdr:sp macro="" textlink="">
      <xdr:nvSpPr>
        <xdr:cNvPr id="522" name="円/楕円 521"/>
        <xdr:cNvSpPr/>
      </xdr:nvSpPr>
      <xdr:spPr>
        <a:xfrm>
          <a:off x="127635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76623</xdr:rowOff>
    </xdr:from>
    <xdr:ext cx="378565" cy="259045"/>
    <xdr:sp macro="" textlink="">
      <xdr:nvSpPr>
        <xdr:cNvPr id="523" name="テキスト ボックス 522"/>
        <xdr:cNvSpPr txBox="1"/>
      </xdr:nvSpPr>
      <xdr:spPr>
        <a:xfrm>
          <a:off x="12625017" y="6763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62384</xdr:rowOff>
    </xdr:from>
    <xdr:to>
      <xdr:col>23</xdr:col>
      <xdr:colOff>517525</xdr:colOff>
      <xdr:row>76</xdr:row>
      <xdr:rowOff>117134</xdr:rowOff>
    </xdr:to>
    <xdr:cxnSp macro="">
      <xdr:nvCxnSpPr>
        <xdr:cNvPr id="603" name="直線コネクタ 602"/>
        <xdr:cNvCxnSpPr/>
      </xdr:nvCxnSpPr>
      <xdr:spPr>
        <a:xfrm>
          <a:off x="15481300" y="13092584"/>
          <a:ext cx="8382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62384</xdr:rowOff>
    </xdr:from>
    <xdr:to>
      <xdr:col>22</xdr:col>
      <xdr:colOff>365125</xdr:colOff>
      <xdr:row>76</xdr:row>
      <xdr:rowOff>68802</xdr:rowOff>
    </xdr:to>
    <xdr:cxnSp macro="">
      <xdr:nvCxnSpPr>
        <xdr:cNvPr id="606" name="直線コネクタ 605"/>
        <xdr:cNvCxnSpPr/>
      </xdr:nvCxnSpPr>
      <xdr:spPr>
        <a:xfrm flipV="1">
          <a:off x="14592300" y="13092584"/>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68802</xdr:rowOff>
    </xdr:from>
    <xdr:to>
      <xdr:col>21</xdr:col>
      <xdr:colOff>161925</xdr:colOff>
      <xdr:row>76</xdr:row>
      <xdr:rowOff>71610</xdr:rowOff>
    </xdr:to>
    <xdr:cxnSp macro="">
      <xdr:nvCxnSpPr>
        <xdr:cNvPr id="609" name="直線コネクタ 608"/>
        <xdr:cNvCxnSpPr/>
      </xdr:nvCxnSpPr>
      <xdr:spPr>
        <a:xfrm flipV="1">
          <a:off x="13703300" y="13099002"/>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64263</xdr:rowOff>
    </xdr:from>
    <xdr:to>
      <xdr:col>19</xdr:col>
      <xdr:colOff>644525</xdr:colOff>
      <xdr:row>76</xdr:row>
      <xdr:rowOff>71610</xdr:rowOff>
    </xdr:to>
    <xdr:cxnSp macro="">
      <xdr:nvCxnSpPr>
        <xdr:cNvPr id="612" name="直線コネクタ 611"/>
        <xdr:cNvCxnSpPr/>
      </xdr:nvCxnSpPr>
      <xdr:spPr>
        <a:xfrm>
          <a:off x="12814300" y="13094463"/>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66334</xdr:rowOff>
    </xdr:from>
    <xdr:to>
      <xdr:col>23</xdr:col>
      <xdr:colOff>568325</xdr:colOff>
      <xdr:row>76</xdr:row>
      <xdr:rowOff>167934</xdr:rowOff>
    </xdr:to>
    <xdr:sp macro="" textlink="">
      <xdr:nvSpPr>
        <xdr:cNvPr id="622" name="円/楕円 621"/>
        <xdr:cNvSpPr/>
      </xdr:nvSpPr>
      <xdr:spPr>
        <a:xfrm>
          <a:off x="16268700" y="130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89211</xdr:rowOff>
    </xdr:from>
    <xdr:ext cx="534377" cy="259045"/>
    <xdr:sp macro="" textlink="">
      <xdr:nvSpPr>
        <xdr:cNvPr id="623" name="公債費該当値テキスト"/>
        <xdr:cNvSpPr txBox="1"/>
      </xdr:nvSpPr>
      <xdr:spPr>
        <a:xfrm>
          <a:off x="16370300" y="1294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30,382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11584</xdr:rowOff>
    </xdr:from>
    <xdr:to>
      <xdr:col>22</xdr:col>
      <xdr:colOff>415925</xdr:colOff>
      <xdr:row>76</xdr:row>
      <xdr:rowOff>113184</xdr:rowOff>
    </xdr:to>
    <xdr:sp macro="" textlink="">
      <xdr:nvSpPr>
        <xdr:cNvPr id="624" name="円/楕円 623"/>
        <xdr:cNvSpPr/>
      </xdr:nvSpPr>
      <xdr:spPr>
        <a:xfrm>
          <a:off x="15430500" y="1304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104311</xdr:rowOff>
    </xdr:from>
    <xdr:ext cx="534377" cy="259045"/>
    <xdr:sp macro="" textlink="">
      <xdr:nvSpPr>
        <xdr:cNvPr id="625" name="テキスト ボックス 624"/>
        <xdr:cNvSpPr txBox="1"/>
      </xdr:nvSpPr>
      <xdr:spPr>
        <a:xfrm>
          <a:off x="15214111" y="1313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18002</xdr:rowOff>
    </xdr:from>
    <xdr:to>
      <xdr:col>21</xdr:col>
      <xdr:colOff>212725</xdr:colOff>
      <xdr:row>76</xdr:row>
      <xdr:rowOff>119602</xdr:rowOff>
    </xdr:to>
    <xdr:sp macro="" textlink="">
      <xdr:nvSpPr>
        <xdr:cNvPr id="626" name="円/楕円 625"/>
        <xdr:cNvSpPr/>
      </xdr:nvSpPr>
      <xdr:spPr>
        <a:xfrm>
          <a:off x="14541500" y="130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110729</xdr:rowOff>
    </xdr:from>
    <xdr:ext cx="534377" cy="259045"/>
    <xdr:sp macro="" textlink="">
      <xdr:nvSpPr>
        <xdr:cNvPr id="627" name="テキスト ボックス 626"/>
        <xdr:cNvSpPr txBox="1"/>
      </xdr:nvSpPr>
      <xdr:spPr>
        <a:xfrm>
          <a:off x="14325111" y="131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20810</xdr:rowOff>
    </xdr:from>
    <xdr:to>
      <xdr:col>20</xdr:col>
      <xdr:colOff>9525</xdr:colOff>
      <xdr:row>76</xdr:row>
      <xdr:rowOff>122410</xdr:rowOff>
    </xdr:to>
    <xdr:sp macro="" textlink="">
      <xdr:nvSpPr>
        <xdr:cNvPr id="628" name="円/楕円 627"/>
        <xdr:cNvSpPr/>
      </xdr:nvSpPr>
      <xdr:spPr>
        <a:xfrm>
          <a:off x="13652500" y="130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113537</xdr:rowOff>
    </xdr:from>
    <xdr:ext cx="534377" cy="259045"/>
    <xdr:sp macro="" textlink="">
      <xdr:nvSpPr>
        <xdr:cNvPr id="629" name="テキスト ボックス 628"/>
        <xdr:cNvSpPr txBox="1"/>
      </xdr:nvSpPr>
      <xdr:spPr>
        <a:xfrm>
          <a:off x="13436111" y="131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13463</xdr:rowOff>
    </xdr:from>
    <xdr:to>
      <xdr:col>18</xdr:col>
      <xdr:colOff>492125</xdr:colOff>
      <xdr:row>76</xdr:row>
      <xdr:rowOff>115063</xdr:rowOff>
    </xdr:to>
    <xdr:sp macro="" textlink="">
      <xdr:nvSpPr>
        <xdr:cNvPr id="630" name="円/楕円 629"/>
        <xdr:cNvSpPr/>
      </xdr:nvSpPr>
      <xdr:spPr>
        <a:xfrm>
          <a:off x="12763500" y="130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106190</xdr:rowOff>
    </xdr:from>
    <xdr:ext cx="534377" cy="259045"/>
    <xdr:sp macro="" textlink="">
      <xdr:nvSpPr>
        <xdr:cNvPr id="631" name="テキスト ボックス 630"/>
        <xdr:cNvSpPr txBox="1"/>
      </xdr:nvSpPr>
      <xdr:spPr>
        <a:xfrm>
          <a:off x="12547111" y="131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36576</xdr:rowOff>
    </xdr:from>
    <xdr:to>
      <xdr:col>23</xdr:col>
      <xdr:colOff>517525</xdr:colOff>
      <xdr:row>99</xdr:row>
      <xdr:rowOff>36779</xdr:rowOff>
    </xdr:to>
    <xdr:cxnSp macro="">
      <xdr:nvCxnSpPr>
        <xdr:cNvPr id="660" name="直線コネクタ 659"/>
        <xdr:cNvCxnSpPr/>
      </xdr:nvCxnSpPr>
      <xdr:spPr>
        <a:xfrm flipV="1">
          <a:off x="15481300" y="17010126"/>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32982</xdr:rowOff>
    </xdr:from>
    <xdr:to>
      <xdr:col>22</xdr:col>
      <xdr:colOff>365125</xdr:colOff>
      <xdr:row>99</xdr:row>
      <xdr:rowOff>36779</xdr:rowOff>
    </xdr:to>
    <xdr:cxnSp macro="">
      <xdr:nvCxnSpPr>
        <xdr:cNvPr id="663" name="直線コネクタ 662"/>
        <xdr:cNvCxnSpPr/>
      </xdr:nvCxnSpPr>
      <xdr:spPr>
        <a:xfrm>
          <a:off x="14592300" y="17006532"/>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32982</xdr:rowOff>
    </xdr:from>
    <xdr:to>
      <xdr:col>21</xdr:col>
      <xdr:colOff>161925</xdr:colOff>
      <xdr:row>99</xdr:row>
      <xdr:rowOff>37275</xdr:rowOff>
    </xdr:to>
    <xdr:cxnSp macro="">
      <xdr:nvCxnSpPr>
        <xdr:cNvPr id="666" name="直線コネクタ 665"/>
        <xdr:cNvCxnSpPr/>
      </xdr:nvCxnSpPr>
      <xdr:spPr>
        <a:xfrm flipV="1">
          <a:off x="13703300" y="17006532"/>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37275</xdr:rowOff>
    </xdr:from>
    <xdr:to>
      <xdr:col>19</xdr:col>
      <xdr:colOff>644525</xdr:colOff>
      <xdr:row>99</xdr:row>
      <xdr:rowOff>38379</xdr:rowOff>
    </xdr:to>
    <xdr:cxnSp macro="">
      <xdr:nvCxnSpPr>
        <xdr:cNvPr id="669" name="直線コネクタ 668"/>
        <xdr:cNvCxnSpPr/>
      </xdr:nvCxnSpPr>
      <xdr:spPr>
        <a:xfrm flipV="1">
          <a:off x="12814300" y="17010825"/>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157226</xdr:rowOff>
    </xdr:from>
    <xdr:to>
      <xdr:col>23</xdr:col>
      <xdr:colOff>568325</xdr:colOff>
      <xdr:row>99</xdr:row>
      <xdr:rowOff>87376</xdr:rowOff>
    </xdr:to>
    <xdr:sp macro="" textlink="">
      <xdr:nvSpPr>
        <xdr:cNvPr id="679" name="円/楕円 678"/>
        <xdr:cNvSpPr/>
      </xdr:nvSpPr>
      <xdr:spPr>
        <a:xfrm>
          <a:off x="16268700" y="1695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72153</xdr:rowOff>
    </xdr:from>
    <xdr:ext cx="378565" cy="259045"/>
    <xdr:sp macro="" textlink="">
      <xdr:nvSpPr>
        <xdr:cNvPr id="680" name="積立金該当値テキスト"/>
        <xdr:cNvSpPr txBox="1"/>
      </xdr:nvSpPr>
      <xdr:spPr>
        <a:xfrm>
          <a:off x="16370300" y="168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157429</xdr:rowOff>
    </xdr:from>
    <xdr:to>
      <xdr:col>22</xdr:col>
      <xdr:colOff>415925</xdr:colOff>
      <xdr:row>99</xdr:row>
      <xdr:rowOff>87579</xdr:rowOff>
    </xdr:to>
    <xdr:sp macro="" textlink="">
      <xdr:nvSpPr>
        <xdr:cNvPr id="681" name="円/楕円 680"/>
        <xdr:cNvSpPr/>
      </xdr:nvSpPr>
      <xdr:spPr>
        <a:xfrm>
          <a:off x="15430500" y="169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78706</xdr:rowOff>
    </xdr:from>
    <xdr:ext cx="378565" cy="259045"/>
    <xdr:sp macro="" textlink="">
      <xdr:nvSpPr>
        <xdr:cNvPr id="682" name="テキスト ボックス 681"/>
        <xdr:cNvSpPr txBox="1"/>
      </xdr:nvSpPr>
      <xdr:spPr>
        <a:xfrm>
          <a:off x="15292017" y="17052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153632</xdr:rowOff>
    </xdr:from>
    <xdr:to>
      <xdr:col>21</xdr:col>
      <xdr:colOff>212725</xdr:colOff>
      <xdr:row>99</xdr:row>
      <xdr:rowOff>83782</xdr:rowOff>
    </xdr:to>
    <xdr:sp macro="" textlink="">
      <xdr:nvSpPr>
        <xdr:cNvPr id="683" name="円/楕円 682"/>
        <xdr:cNvSpPr/>
      </xdr:nvSpPr>
      <xdr:spPr>
        <a:xfrm>
          <a:off x="14541500" y="169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74909</xdr:rowOff>
    </xdr:from>
    <xdr:ext cx="378565" cy="259045"/>
    <xdr:sp macro="" textlink="">
      <xdr:nvSpPr>
        <xdr:cNvPr id="684" name="テキスト ボックス 683"/>
        <xdr:cNvSpPr txBox="1"/>
      </xdr:nvSpPr>
      <xdr:spPr>
        <a:xfrm>
          <a:off x="14403017" y="17048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157925</xdr:rowOff>
    </xdr:from>
    <xdr:to>
      <xdr:col>20</xdr:col>
      <xdr:colOff>9525</xdr:colOff>
      <xdr:row>99</xdr:row>
      <xdr:rowOff>88075</xdr:rowOff>
    </xdr:to>
    <xdr:sp macro="" textlink="">
      <xdr:nvSpPr>
        <xdr:cNvPr id="685" name="円/楕円 684"/>
        <xdr:cNvSpPr/>
      </xdr:nvSpPr>
      <xdr:spPr>
        <a:xfrm>
          <a:off x="13652500" y="169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79202</xdr:rowOff>
    </xdr:from>
    <xdr:ext cx="378565" cy="259045"/>
    <xdr:sp macro="" textlink="">
      <xdr:nvSpPr>
        <xdr:cNvPr id="686" name="テキスト ボックス 685"/>
        <xdr:cNvSpPr txBox="1"/>
      </xdr:nvSpPr>
      <xdr:spPr>
        <a:xfrm>
          <a:off x="13514017" y="17052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159029</xdr:rowOff>
    </xdr:from>
    <xdr:to>
      <xdr:col>18</xdr:col>
      <xdr:colOff>492125</xdr:colOff>
      <xdr:row>99</xdr:row>
      <xdr:rowOff>89179</xdr:rowOff>
    </xdr:to>
    <xdr:sp macro="" textlink="">
      <xdr:nvSpPr>
        <xdr:cNvPr id="687" name="円/楕円 686"/>
        <xdr:cNvSpPr/>
      </xdr:nvSpPr>
      <xdr:spPr>
        <a:xfrm>
          <a:off x="12763500" y="169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80306</xdr:rowOff>
    </xdr:from>
    <xdr:ext cx="378565" cy="259045"/>
    <xdr:sp macro="" textlink="">
      <xdr:nvSpPr>
        <xdr:cNvPr id="688" name="テキスト ボックス 687"/>
        <xdr:cNvSpPr txBox="1"/>
      </xdr:nvSpPr>
      <xdr:spPr>
        <a:xfrm>
          <a:off x="12625017" y="1705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138237</xdr:rowOff>
    </xdr:from>
    <xdr:to>
      <xdr:col>32</xdr:col>
      <xdr:colOff>187325</xdr:colOff>
      <xdr:row>58</xdr:row>
      <xdr:rowOff>138877</xdr:rowOff>
    </xdr:to>
    <xdr:cxnSp macro="">
      <xdr:nvCxnSpPr>
        <xdr:cNvPr id="774" name="直線コネクタ 773"/>
        <xdr:cNvCxnSpPr/>
      </xdr:nvCxnSpPr>
      <xdr:spPr>
        <a:xfrm flipV="1">
          <a:off x="21323300" y="10082337"/>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138877</xdr:rowOff>
    </xdr:from>
    <xdr:to>
      <xdr:col>31</xdr:col>
      <xdr:colOff>34925</xdr:colOff>
      <xdr:row>58</xdr:row>
      <xdr:rowOff>139060</xdr:rowOff>
    </xdr:to>
    <xdr:cxnSp macro="">
      <xdr:nvCxnSpPr>
        <xdr:cNvPr id="777" name="直線コネクタ 776"/>
        <xdr:cNvCxnSpPr/>
      </xdr:nvCxnSpPr>
      <xdr:spPr>
        <a:xfrm flipV="1">
          <a:off x="20434300" y="1008297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137963</xdr:rowOff>
    </xdr:from>
    <xdr:to>
      <xdr:col>29</xdr:col>
      <xdr:colOff>517525</xdr:colOff>
      <xdr:row>58</xdr:row>
      <xdr:rowOff>139060</xdr:rowOff>
    </xdr:to>
    <xdr:cxnSp macro="">
      <xdr:nvCxnSpPr>
        <xdr:cNvPr id="780" name="直線コネクタ 779"/>
        <xdr:cNvCxnSpPr/>
      </xdr:nvCxnSpPr>
      <xdr:spPr>
        <a:xfrm>
          <a:off x="19545300" y="10082063"/>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137963</xdr:rowOff>
    </xdr:from>
    <xdr:to>
      <xdr:col>28</xdr:col>
      <xdr:colOff>314325</xdr:colOff>
      <xdr:row>58</xdr:row>
      <xdr:rowOff>139151</xdr:rowOff>
    </xdr:to>
    <xdr:cxnSp macro="">
      <xdr:nvCxnSpPr>
        <xdr:cNvPr id="783" name="直線コネクタ 782"/>
        <xdr:cNvCxnSpPr/>
      </xdr:nvCxnSpPr>
      <xdr:spPr>
        <a:xfrm flipV="1">
          <a:off x="18656300" y="10082063"/>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87437</xdr:rowOff>
    </xdr:from>
    <xdr:to>
      <xdr:col>32</xdr:col>
      <xdr:colOff>238125</xdr:colOff>
      <xdr:row>59</xdr:row>
      <xdr:rowOff>17587</xdr:rowOff>
    </xdr:to>
    <xdr:sp macro="" textlink="">
      <xdr:nvSpPr>
        <xdr:cNvPr id="793" name="円/楕円 792"/>
        <xdr:cNvSpPr/>
      </xdr:nvSpPr>
      <xdr:spPr>
        <a:xfrm>
          <a:off x="22110700" y="100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2364</xdr:rowOff>
    </xdr:from>
    <xdr:ext cx="313932" cy="259045"/>
    <xdr:sp macro="" textlink="">
      <xdr:nvSpPr>
        <xdr:cNvPr id="794" name="貸付金該当値テキスト"/>
        <xdr:cNvSpPr txBox="1"/>
      </xdr:nvSpPr>
      <xdr:spPr>
        <a:xfrm>
          <a:off x="22212300" y="9946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88077</xdr:rowOff>
    </xdr:from>
    <xdr:to>
      <xdr:col>31</xdr:col>
      <xdr:colOff>85725</xdr:colOff>
      <xdr:row>59</xdr:row>
      <xdr:rowOff>18227</xdr:rowOff>
    </xdr:to>
    <xdr:sp macro="" textlink="">
      <xdr:nvSpPr>
        <xdr:cNvPr id="795" name="円/楕円 794"/>
        <xdr:cNvSpPr/>
      </xdr:nvSpPr>
      <xdr:spPr>
        <a:xfrm>
          <a:off x="21272500" y="100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9354</xdr:rowOff>
    </xdr:from>
    <xdr:ext cx="249299" cy="259045"/>
    <xdr:sp macro="" textlink="">
      <xdr:nvSpPr>
        <xdr:cNvPr id="796" name="テキスト ボックス 795"/>
        <xdr:cNvSpPr txBox="1"/>
      </xdr:nvSpPr>
      <xdr:spPr>
        <a:xfrm>
          <a:off x="21198649" y="10124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88260</xdr:rowOff>
    </xdr:from>
    <xdr:to>
      <xdr:col>29</xdr:col>
      <xdr:colOff>568325</xdr:colOff>
      <xdr:row>59</xdr:row>
      <xdr:rowOff>18410</xdr:rowOff>
    </xdr:to>
    <xdr:sp macro="" textlink="">
      <xdr:nvSpPr>
        <xdr:cNvPr id="797" name="円/楕円 796"/>
        <xdr:cNvSpPr/>
      </xdr:nvSpPr>
      <xdr:spPr>
        <a:xfrm>
          <a:off x="20383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9537</xdr:rowOff>
    </xdr:from>
    <xdr:ext cx="249299" cy="259045"/>
    <xdr:sp macro="" textlink="">
      <xdr:nvSpPr>
        <xdr:cNvPr id="798" name="テキスト ボックス 797"/>
        <xdr:cNvSpPr txBox="1"/>
      </xdr:nvSpPr>
      <xdr:spPr>
        <a:xfrm>
          <a:off x="20309649" y="101250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87163</xdr:rowOff>
    </xdr:from>
    <xdr:to>
      <xdr:col>28</xdr:col>
      <xdr:colOff>365125</xdr:colOff>
      <xdr:row>59</xdr:row>
      <xdr:rowOff>17313</xdr:rowOff>
    </xdr:to>
    <xdr:sp macro="" textlink="">
      <xdr:nvSpPr>
        <xdr:cNvPr id="799" name="円/楕円 798"/>
        <xdr:cNvSpPr/>
      </xdr:nvSpPr>
      <xdr:spPr>
        <a:xfrm>
          <a:off x="19494500" y="100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8440</xdr:rowOff>
    </xdr:from>
    <xdr:ext cx="313932" cy="259045"/>
    <xdr:sp macro="" textlink="">
      <xdr:nvSpPr>
        <xdr:cNvPr id="800" name="テキスト ボックス 799"/>
        <xdr:cNvSpPr txBox="1"/>
      </xdr:nvSpPr>
      <xdr:spPr>
        <a:xfrm>
          <a:off x="19388333" y="10123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88351</xdr:rowOff>
    </xdr:from>
    <xdr:to>
      <xdr:col>27</xdr:col>
      <xdr:colOff>161925</xdr:colOff>
      <xdr:row>59</xdr:row>
      <xdr:rowOff>18501</xdr:rowOff>
    </xdr:to>
    <xdr:sp macro="" textlink="">
      <xdr:nvSpPr>
        <xdr:cNvPr id="801" name="円/楕円 800"/>
        <xdr:cNvSpPr/>
      </xdr:nvSpPr>
      <xdr:spPr>
        <a:xfrm>
          <a:off x="18605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9628</xdr:rowOff>
    </xdr:from>
    <xdr:ext cx="249299" cy="259045"/>
    <xdr:sp macro="" textlink="">
      <xdr:nvSpPr>
        <xdr:cNvPr id="802" name="テキスト ボックス 801"/>
        <xdr:cNvSpPr txBox="1"/>
      </xdr:nvSpPr>
      <xdr:spPr>
        <a:xfrm>
          <a:off x="18531649" y="1012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145624</xdr:rowOff>
    </xdr:from>
    <xdr:to>
      <xdr:col>32</xdr:col>
      <xdr:colOff>187325</xdr:colOff>
      <xdr:row>76</xdr:row>
      <xdr:rowOff>71901</xdr:rowOff>
    </xdr:to>
    <xdr:cxnSp macro="">
      <xdr:nvCxnSpPr>
        <xdr:cNvPr id="832" name="直線コネクタ 831"/>
        <xdr:cNvCxnSpPr/>
      </xdr:nvCxnSpPr>
      <xdr:spPr>
        <a:xfrm flipV="1">
          <a:off x="21323300" y="13004374"/>
          <a:ext cx="8382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71901</xdr:rowOff>
    </xdr:from>
    <xdr:to>
      <xdr:col>31</xdr:col>
      <xdr:colOff>34925</xdr:colOff>
      <xdr:row>76</xdr:row>
      <xdr:rowOff>132118</xdr:rowOff>
    </xdr:to>
    <xdr:cxnSp macro="">
      <xdr:nvCxnSpPr>
        <xdr:cNvPr id="835" name="直線コネクタ 834"/>
        <xdr:cNvCxnSpPr/>
      </xdr:nvCxnSpPr>
      <xdr:spPr>
        <a:xfrm flipV="1">
          <a:off x="20434300" y="13102101"/>
          <a:ext cx="889000" cy="6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132118</xdr:rowOff>
    </xdr:from>
    <xdr:to>
      <xdr:col>29</xdr:col>
      <xdr:colOff>517525</xdr:colOff>
      <xdr:row>76</xdr:row>
      <xdr:rowOff>156941</xdr:rowOff>
    </xdr:to>
    <xdr:cxnSp macro="">
      <xdr:nvCxnSpPr>
        <xdr:cNvPr id="838" name="直線コネクタ 837"/>
        <xdr:cNvCxnSpPr/>
      </xdr:nvCxnSpPr>
      <xdr:spPr>
        <a:xfrm flipV="1">
          <a:off x="19545300" y="13162318"/>
          <a:ext cx="889000" cy="2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156941</xdr:rowOff>
    </xdr:from>
    <xdr:to>
      <xdr:col>28</xdr:col>
      <xdr:colOff>314325</xdr:colOff>
      <xdr:row>77</xdr:row>
      <xdr:rowOff>28544</xdr:rowOff>
    </xdr:to>
    <xdr:cxnSp macro="">
      <xdr:nvCxnSpPr>
        <xdr:cNvPr id="841" name="直線コネクタ 840"/>
        <xdr:cNvCxnSpPr/>
      </xdr:nvCxnSpPr>
      <xdr:spPr>
        <a:xfrm flipV="1">
          <a:off x="18656300" y="13187141"/>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94824</xdr:rowOff>
    </xdr:from>
    <xdr:to>
      <xdr:col>32</xdr:col>
      <xdr:colOff>238125</xdr:colOff>
      <xdr:row>76</xdr:row>
      <xdr:rowOff>24975</xdr:rowOff>
    </xdr:to>
    <xdr:sp macro="" textlink="">
      <xdr:nvSpPr>
        <xdr:cNvPr id="851" name="円/楕円 850"/>
        <xdr:cNvSpPr/>
      </xdr:nvSpPr>
      <xdr:spPr>
        <a:xfrm>
          <a:off x="22110700" y="129535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117701</xdr:rowOff>
    </xdr:from>
    <xdr:ext cx="534377" cy="259045"/>
    <xdr:sp macro="" textlink="">
      <xdr:nvSpPr>
        <xdr:cNvPr id="852" name="繰出金該当値テキスト"/>
        <xdr:cNvSpPr txBox="1"/>
      </xdr:nvSpPr>
      <xdr:spPr>
        <a:xfrm>
          <a:off x="22212300" y="128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50,689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21101</xdr:rowOff>
    </xdr:from>
    <xdr:to>
      <xdr:col>31</xdr:col>
      <xdr:colOff>85725</xdr:colOff>
      <xdr:row>76</xdr:row>
      <xdr:rowOff>122701</xdr:rowOff>
    </xdr:to>
    <xdr:sp macro="" textlink="">
      <xdr:nvSpPr>
        <xdr:cNvPr id="853" name="円/楕円 852"/>
        <xdr:cNvSpPr/>
      </xdr:nvSpPr>
      <xdr:spPr>
        <a:xfrm>
          <a:off x="21272500" y="130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139228</xdr:rowOff>
    </xdr:from>
    <xdr:ext cx="534377" cy="259045"/>
    <xdr:sp macro="" textlink="">
      <xdr:nvSpPr>
        <xdr:cNvPr id="854" name="テキスト ボックス 853"/>
        <xdr:cNvSpPr txBox="1"/>
      </xdr:nvSpPr>
      <xdr:spPr>
        <a:xfrm>
          <a:off x="21056111" y="1282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81318</xdr:rowOff>
    </xdr:from>
    <xdr:to>
      <xdr:col>29</xdr:col>
      <xdr:colOff>568325</xdr:colOff>
      <xdr:row>77</xdr:row>
      <xdr:rowOff>11468</xdr:rowOff>
    </xdr:to>
    <xdr:sp macro="" textlink="">
      <xdr:nvSpPr>
        <xdr:cNvPr id="855" name="円/楕円 854"/>
        <xdr:cNvSpPr/>
      </xdr:nvSpPr>
      <xdr:spPr>
        <a:xfrm>
          <a:off x="20383500" y="131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27995</xdr:rowOff>
    </xdr:from>
    <xdr:ext cx="534377" cy="259045"/>
    <xdr:sp macro="" textlink="">
      <xdr:nvSpPr>
        <xdr:cNvPr id="856" name="テキスト ボックス 855"/>
        <xdr:cNvSpPr txBox="1"/>
      </xdr:nvSpPr>
      <xdr:spPr>
        <a:xfrm>
          <a:off x="20167111" y="128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106141</xdr:rowOff>
    </xdr:from>
    <xdr:to>
      <xdr:col>28</xdr:col>
      <xdr:colOff>365125</xdr:colOff>
      <xdr:row>77</xdr:row>
      <xdr:rowOff>36291</xdr:rowOff>
    </xdr:to>
    <xdr:sp macro="" textlink="">
      <xdr:nvSpPr>
        <xdr:cNvPr id="857" name="円/楕円 856"/>
        <xdr:cNvSpPr/>
      </xdr:nvSpPr>
      <xdr:spPr>
        <a:xfrm>
          <a:off x="19494500" y="131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52817</xdr:rowOff>
    </xdr:from>
    <xdr:ext cx="534377" cy="259045"/>
    <xdr:sp macro="" textlink="">
      <xdr:nvSpPr>
        <xdr:cNvPr id="858" name="テキスト ボックス 857"/>
        <xdr:cNvSpPr txBox="1"/>
      </xdr:nvSpPr>
      <xdr:spPr>
        <a:xfrm>
          <a:off x="19278111" y="1291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149194</xdr:rowOff>
    </xdr:from>
    <xdr:to>
      <xdr:col>27</xdr:col>
      <xdr:colOff>161925</xdr:colOff>
      <xdr:row>77</xdr:row>
      <xdr:rowOff>79344</xdr:rowOff>
    </xdr:to>
    <xdr:sp macro="" textlink="">
      <xdr:nvSpPr>
        <xdr:cNvPr id="859" name="円/楕円 858"/>
        <xdr:cNvSpPr/>
      </xdr:nvSpPr>
      <xdr:spPr>
        <a:xfrm>
          <a:off x="18605500" y="1317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70471</xdr:rowOff>
    </xdr:from>
    <xdr:ext cx="534377" cy="259045"/>
    <xdr:sp macro="" textlink="">
      <xdr:nvSpPr>
        <xdr:cNvPr id="860" name="テキスト ボックス 859"/>
        <xdr:cNvSpPr txBox="1"/>
      </xdr:nvSpPr>
      <xdr:spPr>
        <a:xfrm>
          <a:off x="18389111" y="132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扶助費は、平成２４年度以降上昇傾向が続いており、</a:t>
          </a:r>
          <a:r>
            <a:rPr kumimoji="1" lang="ja-JP" altLang="ja-JP" sz="1400">
              <a:solidFill>
                <a:schemeClr val="dk1"/>
              </a:solidFill>
              <a:effectLst/>
              <a:latin typeface="+mn-lt"/>
              <a:ea typeface="+mn-ea"/>
              <a:cs typeface="+mn-cs"/>
            </a:rPr>
            <a:t>平成２７年度では住民１人当たり５０，０７９円と</a:t>
          </a:r>
          <a:r>
            <a:rPr kumimoji="1" lang="ja-JP" altLang="en-US" sz="1400">
              <a:solidFill>
                <a:schemeClr val="dk1"/>
              </a:solidFill>
              <a:effectLst/>
              <a:latin typeface="+mn-lt"/>
              <a:ea typeface="+mn-ea"/>
              <a:cs typeface="+mn-cs"/>
            </a:rPr>
            <a:t>なった。児童保育</a:t>
          </a:r>
          <a:r>
            <a:rPr kumimoji="1" lang="ja-JP" altLang="en-US" sz="1400">
              <a:latin typeface="ＭＳ Ｐゴシック"/>
            </a:rPr>
            <a:t>費や障害者総合支援法に基づく給付費などの社会保障経費は、今後も確実に増加が見込まれることから、今後も引き続き厳しい財政構造となることが予測できる。</a:t>
          </a:r>
          <a:endParaRPr kumimoji="1" lang="en-US" altLang="ja-JP" sz="14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公債費は、</a:t>
          </a:r>
          <a:r>
            <a:rPr kumimoji="1" lang="ja-JP" altLang="en-US" sz="1400">
              <a:latin typeface="ＭＳ Ｐゴシック"/>
            </a:rPr>
            <a:t>中宮寺跡史跡用地購入事業債の償還の一部完了などにより前年度から減少しているが、類似団体と比較して一人当たりコストが高い状況となった。</a:t>
          </a:r>
          <a:r>
            <a:rPr lang="ja-JP" altLang="ja-JP" sz="1400" b="0" i="0" baseline="0">
              <a:solidFill>
                <a:schemeClr val="dk1"/>
              </a:solidFill>
              <a:effectLst/>
              <a:latin typeface="+mn-lt"/>
              <a:ea typeface="+mn-ea"/>
              <a:cs typeface="+mn-cs"/>
            </a:rPr>
            <a:t>教育施設の耐震補強事業や可燃ごみ積み替え施設整備</a:t>
          </a:r>
          <a:r>
            <a:rPr lang="ja-JP" altLang="en-US" sz="1400" b="0" i="0" baseline="0">
              <a:solidFill>
                <a:schemeClr val="dk1"/>
              </a:solidFill>
              <a:effectLst/>
              <a:latin typeface="+mn-lt"/>
              <a:ea typeface="+mn-ea"/>
              <a:cs typeface="+mn-cs"/>
            </a:rPr>
            <a:t>事業などの町債の元金償還が順次開始していく中、</a:t>
          </a:r>
          <a:r>
            <a:rPr lang="ja-JP" altLang="ja-JP" sz="1400" b="0" i="0" baseline="0">
              <a:solidFill>
                <a:schemeClr val="dk1"/>
              </a:solidFill>
              <a:effectLst/>
              <a:latin typeface="+mn-lt"/>
              <a:ea typeface="+mn-ea"/>
              <a:cs typeface="+mn-cs"/>
            </a:rPr>
            <a:t>新規発行を元金償還以内に抑制し、町債残高の縮減と将来負担の軽減</a:t>
          </a:r>
          <a:r>
            <a:rPr lang="ja-JP" altLang="en-US" sz="1400" b="0" i="0" baseline="0">
              <a:solidFill>
                <a:schemeClr val="dk1"/>
              </a:solidFill>
              <a:effectLst/>
              <a:latin typeface="+mn-lt"/>
              <a:ea typeface="+mn-ea"/>
              <a:cs typeface="+mn-cs"/>
            </a:rPr>
            <a:t>を図る</a:t>
          </a:r>
          <a:r>
            <a:rPr lang="ja-JP" altLang="ja-JP" sz="1400" b="0" i="0" baseline="0">
              <a:solidFill>
                <a:schemeClr val="dk1"/>
              </a:solidFill>
              <a:effectLst/>
              <a:latin typeface="+mn-lt"/>
              <a:ea typeface="+mn-ea"/>
              <a:cs typeface="+mn-cs"/>
            </a:rPr>
            <a:t>。</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繰出金は、公共下水道事業特別会計繰出金、国民健康保険事業特別会計繰出金などの増加により、住民１人当たりコストも増加傾向にある。</a:t>
          </a:r>
          <a:r>
            <a:rPr lang="ja-JP" altLang="ja-JP" sz="1400" b="0" i="0" baseline="0">
              <a:solidFill>
                <a:schemeClr val="dk1"/>
              </a:solidFill>
              <a:effectLst/>
              <a:latin typeface="+mn-lt"/>
              <a:ea typeface="+mn-ea"/>
              <a:cs typeface="+mn-cs"/>
            </a:rPr>
            <a:t>経費の節減や国民健康保険料の適正化を図ることなどにより、普通会計の負担額を減らしていくよう努める。</a:t>
          </a:r>
          <a:endParaRPr lang="ja-JP" altLang="ja-JP" sz="1400">
            <a:effectLst/>
          </a:endParaRP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28,259
28,113
14.27
9,028,607
8,545,854
452,245
5,833,089
9,585,655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40.3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93327</xdr:rowOff>
    </xdr:from>
    <xdr:to>
      <xdr:col>6</xdr:col>
      <xdr:colOff>511175</xdr:colOff>
      <xdr:row>35</xdr:row>
      <xdr:rowOff>140353</xdr:rowOff>
    </xdr:to>
    <xdr:cxnSp macro="">
      <xdr:nvCxnSpPr>
        <xdr:cNvPr id="63" name="直線コネクタ 62"/>
        <xdr:cNvCxnSpPr/>
      </xdr:nvCxnSpPr>
      <xdr:spPr>
        <a:xfrm>
          <a:off x="3797300" y="6094077"/>
          <a:ext cx="8382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93327</xdr:rowOff>
    </xdr:from>
    <xdr:to>
      <xdr:col>5</xdr:col>
      <xdr:colOff>358775</xdr:colOff>
      <xdr:row>35</xdr:row>
      <xdr:rowOff>123372</xdr:rowOff>
    </xdr:to>
    <xdr:cxnSp macro="">
      <xdr:nvCxnSpPr>
        <xdr:cNvPr id="66" name="直線コネクタ 65"/>
        <xdr:cNvCxnSpPr/>
      </xdr:nvCxnSpPr>
      <xdr:spPr>
        <a:xfrm flipV="1">
          <a:off x="2908300" y="6094077"/>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71773</xdr:rowOff>
    </xdr:from>
    <xdr:to>
      <xdr:col>4</xdr:col>
      <xdr:colOff>155575</xdr:colOff>
      <xdr:row>35</xdr:row>
      <xdr:rowOff>123372</xdr:rowOff>
    </xdr:to>
    <xdr:cxnSp macro="">
      <xdr:nvCxnSpPr>
        <xdr:cNvPr id="69" name="直線コネクタ 68"/>
        <xdr:cNvCxnSpPr/>
      </xdr:nvCxnSpPr>
      <xdr:spPr>
        <a:xfrm>
          <a:off x="2019300" y="6072523"/>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103451</xdr:rowOff>
    </xdr:from>
    <xdr:to>
      <xdr:col>2</xdr:col>
      <xdr:colOff>638175</xdr:colOff>
      <xdr:row>35</xdr:row>
      <xdr:rowOff>71773</xdr:rowOff>
    </xdr:to>
    <xdr:cxnSp macro="">
      <xdr:nvCxnSpPr>
        <xdr:cNvPr id="72" name="直線コネクタ 71"/>
        <xdr:cNvCxnSpPr/>
      </xdr:nvCxnSpPr>
      <xdr:spPr>
        <a:xfrm>
          <a:off x="1130300" y="5932751"/>
          <a:ext cx="889000" cy="1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89553</xdr:rowOff>
    </xdr:from>
    <xdr:to>
      <xdr:col>6</xdr:col>
      <xdr:colOff>561975</xdr:colOff>
      <xdr:row>36</xdr:row>
      <xdr:rowOff>19703</xdr:rowOff>
    </xdr:to>
    <xdr:sp macro="" textlink="">
      <xdr:nvSpPr>
        <xdr:cNvPr id="82" name="円/楕円 81"/>
        <xdr:cNvSpPr/>
      </xdr:nvSpPr>
      <xdr:spPr>
        <a:xfrm>
          <a:off x="45847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67980</xdr:rowOff>
    </xdr:from>
    <xdr:ext cx="469744" cy="259045"/>
    <xdr:sp macro="" textlink="">
      <xdr:nvSpPr>
        <xdr:cNvPr id="83" name="議会費該当値テキスト"/>
        <xdr:cNvSpPr txBox="1"/>
      </xdr:nvSpPr>
      <xdr:spPr>
        <a:xfrm>
          <a:off x="4686300" y="606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42527</xdr:rowOff>
    </xdr:from>
    <xdr:to>
      <xdr:col>5</xdr:col>
      <xdr:colOff>409575</xdr:colOff>
      <xdr:row>35</xdr:row>
      <xdr:rowOff>144127</xdr:rowOff>
    </xdr:to>
    <xdr:sp macro="" textlink="">
      <xdr:nvSpPr>
        <xdr:cNvPr id="84" name="円/楕円 83"/>
        <xdr:cNvSpPr/>
      </xdr:nvSpPr>
      <xdr:spPr>
        <a:xfrm>
          <a:off x="3746500" y="60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135254</xdr:rowOff>
    </xdr:from>
    <xdr:ext cx="469744" cy="259045"/>
    <xdr:sp macro="" textlink="">
      <xdr:nvSpPr>
        <xdr:cNvPr id="85" name="テキスト ボックス 84"/>
        <xdr:cNvSpPr txBox="1"/>
      </xdr:nvSpPr>
      <xdr:spPr>
        <a:xfrm>
          <a:off x="3562427" y="61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72572</xdr:rowOff>
    </xdr:from>
    <xdr:to>
      <xdr:col>4</xdr:col>
      <xdr:colOff>206375</xdr:colOff>
      <xdr:row>36</xdr:row>
      <xdr:rowOff>2722</xdr:rowOff>
    </xdr:to>
    <xdr:sp macro="" textlink="">
      <xdr:nvSpPr>
        <xdr:cNvPr id="86" name="円/楕円 85"/>
        <xdr:cNvSpPr/>
      </xdr:nvSpPr>
      <xdr:spPr>
        <a:xfrm>
          <a:off x="2857500" y="6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165299</xdr:rowOff>
    </xdr:from>
    <xdr:ext cx="469744" cy="259045"/>
    <xdr:sp macro="" textlink="">
      <xdr:nvSpPr>
        <xdr:cNvPr id="87" name="テキスト ボックス 86"/>
        <xdr:cNvSpPr txBox="1"/>
      </xdr:nvSpPr>
      <xdr:spPr>
        <a:xfrm>
          <a:off x="2673427" y="616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20973</xdr:rowOff>
    </xdr:from>
    <xdr:to>
      <xdr:col>3</xdr:col>
      <xdr:colOff>3175</xdr:colOff>
      <xdr:row>35</xdr:row>
      <xdr:rowOff>122573</xdr:rowOff>
    </xdr:to>
    <xdr:sp macro="" textlink="">
      <xdr:nvSpPr>
        <xdr:cNvPr id="88" name="円/楕円 87"/>
        <xdr:cNvSpPr/>
      </xdr:nvSpPr>
      <xdr:spPr>
        <a:xfrm>
          <a:off x="19685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139100</xdr:rowOff>
    </xdr:from>
    <xdr:ext cx="469744" cy="259045"/>
    <xdr:sp macro="" textlink="">
      <xdr:nvSpPr>
        <xdr:cNvPr id="89" name="テキスト ボックス 88"/>
        <xdr:cNvSpPr txBox="1"/>
      </xdr:nvSpPr>
      <xdr:spPr>
        <a:xfrm>
          <a:off x="1784427" y="579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52651</xdr:rowOff>
    </xdr:from>
    <xdr:to>
      <xdr:col>1</xdr:col>
      <xdr:colOff>485775</xdr:colOff>
      <xdr:row>34</xdr:row>
      <xdr:rowOff>154251</xdr:rowOff>
    </xdr:to>
    <xdr:sp macro="" textlink="">
      <xdr:nvSpPr>
        <xdr:cNvPr id="90" name="円/楕円 89"/>
        <xdr:cNvSpPr/>
      </xdr:nvSpPr>
      <xdr:spPr>
        <a:xfrm>
          <a:off x="10795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145378</xdr:rowOff>
    </xdr:from>
    <xdr:ext cx="469744" cy="259045"/>
    <xdr:sp macro="" textlink="">
      <xdr:nvSpPr>
        <xdr:cNvPr id="91" name="テキスト ボックス 90"/>
        <xdr:cNvSpPr txBox="1"/>
      </xdr:nvSpPr>
      <xdr:spPr>
        <a:xfrm>
          <a:off x="895427" y="597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110630</xdr:rowOff>
    </xdr:from>
    <xdr:to>
      <xdr:col>6</xdr:col>
      <xdr:colOff>511175</xdr:colOff>
      <xdr:row>57</xdr:row>
      <xdr:rowOff>134770</xdr:rowOff>
    </xdr:to>
    <xdr:cxnSp macro="">
      <xdr:nvCxnSpPr>
        <xdr:cNvPr id="120" name="直線コネクタ 119"/>
        <xdr:cNvCxnSpPr/>
      </xdr:nvCxnSpPr>
      <xdr:spPr>
        <a:xfrm flipV="1">
          <a:off x="3797300" y="9883280"/>
          <a:ext cx="8382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114584</xdr:rowOff>
    </xdr:from>
    <xdr:to>
      <xdr:col>5</xdr:col>
      <xdr:colOff>358775</xdr:colOff>
      <xdr:row>57</xdr:row>
      <xdr:rowOff>134770</xdr:rowOff>
    </xdr:to>
    <xdr:cxnSp macro="">
      <xdr:nvCxnSpPr>
        <xdr:cNvPr id="123" name="直線コネクタ 122"/>
        <xdr:cNvCxnSpPr/>
      </xdr:nvCxnSpPr>
      <xdr:spPr>
        <a:xfrm>
          <a:off x="2908300" y="9887234"/>
          <a:ext cx="8890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113609</xdr:rowOff>
    </xdr:from>
    <xdr:to>
      <xdr:col>4</xdr:col>
      <xdr:colOff>155575</xdr:colOff>
      <xdr:row>57</xdr:row>
      <xdr:rowOff>114584</xdr:rowOff>
    </xdr:to>
    <xdr:cxnSp macro="">
      <xdr:nvCxnSpPr>
        <xdr:cNvPr id="126" name="直線コネクタ 125"/>
        <xdr:cNvCxnSpPr/>
      </xdr:nvCxnSpPr>
      <xdr:spPr>
        <a:xfrm>
          <a:off x="2019300" y="9886259"/>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113609</xdr:rowOff>
    </xdr:from>
    <xdr:to>
      <xdr:col>2</xdr:col>
      <xdr:colOff>638175</xdr:colOff>
      <xdr:row>57</xdr:row>
      <xdr:rowOff>162034</xdr:rowOff>
    </xdr:to>
    <xdr:cxnSp macro="">
      <xdr:nvCxnSpPr>
        <xdr:cNvPr id="129" name="直線コネクタ 128"/>
        <xdr:cNvCxnSpPr/>
      </xdr:nvCxnSpPr>
      <xdr:spPr>
        <a:xfrm flipV="1">
          <a:off x="1130300" y="9886259"/>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59830</xdr:rowOff>
    </xdr:from>
    <xdr:to>
      <xdr:col>6</xdr:col>
      <xdr:colOff>561975</xdr:colOff>
      <xdr:row>57</xdr:row>
      <xdr:rowOff>161430</xdr:rowOff>
    </xdr:to>
    <xdr:sp macro="" textlink="">
      <xdr:nvSpPr>
        <xdr:cNvPr id="139" name="円/楕円 138"/>
        <xdr:cNvSpPr/>
      </xdr:nvSpPr>
      <xdr:spPr>
        <a:xfrm>
          <a:off x="4584700" y="98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146207</xdr:rowOff>
    </xdr:from>
    <xdr:ext cx="534377" cy="259045"/>
    <xdr:sp macro="" textlink="">
      <xdr:nvSpPr>
        <xdr:cNvPr id="140" name="総務費該当値テキスト"/>
        <xdr:cNvSpPr txBox="1"/>
      </xdr:nvSpPr>
      <xdr:spPr>
        <a:xfrm>
          <a:off x="4686300" y="97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83970</xdr:rowOff>
    </xdr:from>
    <xdr:to>
      <xdr:col>5</xdr:col>
      <xdr:colOff>409575</xdr:colOff>
      <xdr:row>58</xdr:row>
      <xdr:rowOff>14120</xdr:rowOff>
    </xdr:to>
    <xdr:sp macro="" textlink="">
      <xdr:nvSpPr>
        <xdr:cNvPr id="141" name="円/楕円 140"/>
        <xdr:cNvSpPr/>
      </xdr:nvSpPr>
      <xdr:spPr>
        <a:xfrm>
          <a:off x="3746500" y="9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5247</xdr:rowOff>
    </xdr:from>
    <xdr:ext cx="534377" cy="259045"/>
    <xdr:sp macro="" textlink="">
      <xdr:nvSpPr>
        <xdr:cNvPr id="142" name="テキスト ボックス 141"/>
        <xdr:cNvSpPr txBox="1"/>
      </xdr:nvSpPr>
      <xdr:spPr>
        <a:xfrm>
          <a:off x="3530111" y="994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63784</xdr:rowOff>
    </xdr:from>
    <xdr:to>
      <xdr:col>4</xdr:col>
      <xdr:colOff>206375</xdr:colOff>
      <xdr:row>57</xdr:row>
      <xdr:rowOff>165384</xdr:rowOff>
    </xdr:to>
    <xdr:sp macro="" textlink="">
      <xdr:nvSpPr>
        <xdr:cNvPr id="143" name="円/楕円 142"/>
        <xdr:cNvSpPr/>
      </xdr:nvSpPr>
      <xdr:spPr>
        <a:xfrm>
          <a:off x="2857500" y="98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156511</xdr:rowOff>
    </xdr:from>
    <xdr:ext cx="534377" cy="259045"/>
    <xdr:sp macro="" textlink="">
      <xdr:nvSpPr>
        <xdr:cNvPr id="144" name="テキスト ボックス 143"/>
        <xdr:cNvSpPr txBox="1"/>
      </xdr:nvSpPr>
      <xdr:spPr>
        <a:xfrm>
          <a:off x="2641111" y="992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62809</xdr:rowOff>
    </xdr:from>
    <xdr:to>
      <xdr:col>3</xdr:col>
      <xdr:colOff>3175</xdr:colOff>
      <xdr:row>57</xdr:row>
      <xdr:rowOff>164409</xdr:rowOff>
    </xdr:to>
    <xdr:sp macro="" textlink="">
      <xdr:nvSpPr>
        <xdr:cNvPr id="145" name="円/楕円 144"/>
        <xdr:cNvSpPr/>
      </xdr:nvSpPr>
      <xdr:spPr>
        <a:xfrm>
          <a:off x="1968500" y="9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155536</xdr:rowOff>
    </xdr:from>
    <xdr:ext cx="534377" cy="259045"/>
    <xdr:sp macro="" textlink="">
      <xdr:nvSpPr>
        <xdr:cNvPr id="146" name="テキスト ボックス 145"/>
        <xdr:cNvSpPr txBox="1"/>
      </xdr:nvSpPr>
      <xdr:spPr>
        <a:xfrm>
          <a:off x="1752111" y="992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111234</xdr:rowOff>
    </xdr:from>
    <xdr:to>
      <xdr:col>1</xdr:col>
      <xdr:colOff>485775</xdr:colOff>
      <xdr:row>58</xdr:row>
      <xdr:rowOff>41384</xdr:rowOff>
    </xdr:to>
    <xdr:sp macro="" textlink="">
      <xdr:nvSpPr>
        <xdr:cNvPr id="147" name="円/楕円 146"/>
        <xdr:cNvSpPr/>
      </xdr:nvSpPr>
      <xdr:spPr>
        <a:xfrm>
          <a:off x="1079500" y="98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32511</xdr:rowOff>
    </xdr:from>
    <xdr:ext cx="534377" cy="259045"/>
    <xdr:sp macro="" textlink="">
      <xdr:nvSpPr>
        <xdr:cNvPr id="148" name="テキスト ボックス 147"/>
        <xdr:cNvSpPr txBox="1"/>
      </xdr:nvSpPr>
      <xdr:spPr>
        <a:xfrm>
          <a:off x="863111" y="997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128941</xdr:rowOff>
    </xdr:from>
    <xdr:to>
      <xdr:col>6</xdr:col>
      <xdr:colOff>511175</xdr:colOff>
      <xdr:row>76</xdr:row>
      <xdr:rowOff>141705</xdr:rowOff>
    </xdr:to>
    <xdr:cxnSp macro="">
      <xdr:nvCxnSpPr>
        <xdr:cNvPr id="178" name="直線コネクタ 177"/>
        <xdr:cNvCxnSpPr/>
      </xdr:nvCxnSpPr>
      <xdr:spPr>
        <a:xfrm flipV="1">
          <a:off x="3797300" y="13159141"/>
          <a:ext cx="8382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141705</xdr:rowOff>
    </xdr:from>
    <xdr:to>
      <xdr:col>5</xdr:col>
      <xdr:colOff>358775</xdr:colOff>
      <xdr:row>77</xdr:row>
      <xdr:rowOff>60604</xdr:rowOff>
    </xdr:to>
    <xdr:cxnSp macro="">
      <xdr:nvCxnSpPr>
        <xdr:cNvPr id="181" name="直線コネクタ 180"/>
        <xdr:cNvCxnSpPr/>
      </xdr:nvCxnSpPr>
      <xdr:spPr>
        <a:xfrm flipV="1">
          <a:off x="2908300" y="13171905"/>
          <a:ext cx="889000" cy="9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60604</xdr:rowOff>
    </xdr:from>
    <xdr:to>
      <xdr:col>4</xdr:col>
      <xdr:colOff>155575</xdr:colOff>
      <xdr:row>77</xdr:row>
      <xdr:rowOff>77246</xdr:rowOff>
    </xdr:to>
    <xdr:cxnSp macro="">
      <xdr:nvCxnSpPr>
        <xdr:cNvPr id="184" name="直線コネクタ 183"/>
        <xdr:cNvCxnSpPr/>
      </xdr:nvCxnSpPr>
      <xdr:spPr>
        <a:xfrm flipV="1">
          <a:off x="2019300" y="13262254"/>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77246</xdr:rowOff>
    </xdr:from>
    <xdr:to>
      <xdr:col>2</xdr:col>
      <xdr:colOff>638175</xdr:colOff>
      <xdr:row>77</xdr:row>
      <xdr:rowOff>105670</xdr:rowOff>
    </xdr:to>
    <xdr:cxnSp macro="">
      <xdr:nvCxnSpPr>
        <xdr:cNvPr id="187" name="直線コネクタ 186"/>
        <xdr:cNvCxnSpPr/>
      </xdr:nvCxnSpPr>
      <xdr:spPr>
        <a:xfrm flipV="1">
          <a:off x="1130300" y="13278896"/>
          <a:ext cx="889000" cy="2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78141</xdr:rowOff>
    </xdr:from>
    <xdr:to>
      <xdr:col>6</xdr:col>
      <xdr:colOff>561975</xdr:colOff>
      <xdr:row>77</xdr:row>
      <xdr:rowOff>8291</xdr:rowOff>
    </xdr:to>
    <xdr:sp macro="" textlink="">
      <xdr:nvSpPr>
        <xdr:cNvPr id="197" name="円/楕円 196"/>
        <xdr:cNvSpPr/>
      </xdr:nvSpPr>
      <xdr:spPr>
        <a:xfrm>
          <a:off x="4584700" y="1310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56568</xdr:rowOff>
    </xdr:from>
    <xdr:ext cx="599010" cy="259045"/>
    <xdr:sp macro="" textlink="">
      <xdr:nvSpPr>
        <xdr:cNvPr id="198" name="民生費該当値テキスト"/>
        <xdr:cNvSpPr txBox="1"/>
      </xdr:nvSpPr>
      <xdr:spPr>
        <a:xfrm>
          <a:off x="4686300" y="1308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106,412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90905</xdr:rowOff>
    </xdr:from>
    <xdr:to>
      <xdr:col>5</xdr:col>
      <xdr:colOff>409575</xdr:colOff>
      <xdr:row>77</xdr:row>
      <xdr:rowOff>21055</xdr:rowOff>
    </xdr:to>
    <xdr:sp macro="" textlink="">
      <xdr:nvSpPr>
        <xdr:cNvPr id="199" name="円/楕円 198"/>
        <xdr:cNvSpPr/>
      </xdr:nvSpPr>
      <xdr:spPr>
        <a:xfrm>
          <a:off x="3746500" y="1312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12182</xdr:rowOff>
    </xdr:from>
    <xdr:ext cx="599010" cy="259045"/>
    <xdr:sp macro="" textlink="">
      <xdr:nvSpPr>
        <xdr:cNvPr id="200" name="テキスト ボックス 199"/>
        <xdr:cNvSpPr txBox="1"/>
      </xdr:nvSpPr>
      <xdr:spPr>
        <a:xfrm>
          <a:off x="3497794" y="1321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9804</xdr:rowOff>
    </xdr:from>
    <xdr:to>
      <xdr:col>4</xdr:col>
      <xdr:colOff>206375</xdr:colOff>
      <xdr:row>77</xdr:row>
      <xdr:rowOff>111404</xdr:rowOff>
    </xdr:to>
    <xdr:sp macro="" textlink="">
      <xdr:nvSpPr>
        <xdr:cNvPr id="201" name="円/楕円 200"/>
        <xdr:cNvSpPr/>
      </xdr:nvSpPr>
      <xdr:spPr>
        <a:xfrm>
          <a:off x="2857500" y="132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102531</xdr:rowOff>
    </xdr:from>
    <xdr:ext cx="534377" cy="259045"/>
    <xdr:sp macro="" textlink="">
      <xdr:nvSpPr>
        <xdr:cNvPr id="202" name="テキスト ボックス 201"/>
        <xdr:cNvSpPr txBox="1"/>
      </xdr:nvSpPr>
      <xdr:spPr>
        <a:xfrm>
          <a:off x="2641111" y="133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26446</xdr:rowOff>
    </xdr:from>
    <xdr:to>
      <xdr:col>3</xdr:col>
      <xdr:colOff>3175</xdr:colOff>
      <xdr:row>77</xdr:row>
      <xdr:rowOff>128046</xdr:rowOff>
    </xdr:to>
    <xdr:sp macro="" textlink="">
      <xdr:nvSpPr>
        <xdr:cNvPr id="203" name="円/楕円 202"/>
        <xdr:cNvSpPr/>
      </xdr:nvSpPr>
      <xdr:spPr>
        <a:xfrm>
          <a:off x="1968500" y="132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119173</xdr:rowOff>
    </xdr:from>
    <xdr:ext cx="534377" cy="259045"/>
    <xdr:sp macro="" textlink="">
      <xdr:nvSpPr>
        <xdr:cNvPr id="204" name="テキスト ボックス 203"/>
        <xdr:cNvSpPr txBox="1"/>
      </xdr:nvSpPr>
      <xdr:spPr>
        <a:xfrm>
          <a:off x="1752111" y="1332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54870</xdr:rowOff>
    </xdr:from>
    <xdr:to>
      <xdr:col>1</xdr:col>
      <xdr:colOff>485775</xdr:colOff>
      <xdr:row>77</xdr:row>
      <xdr:rowOff>156470</xdr:rowOff>
    </xdr:to>
    <xdr:sp macro="" textlink="">
      <xdr:nvSpPr>
        <xdr:cNvPr id="205" name="円/楕円 204"/>
        <xdr:cNvSpPr/>
      </xdr:nvSpPr>
      <xdr:spPr>
        <a:xfrm>
          <a:off x="1079500" y="13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147597</xdr:rowOff>
    </xdr:from>
    <xdr:ext cx="534377" cy="259045"/>
    <xdr:sp macro="" textlink="">
      <xdr:nvSpPr>
        <xdr:cNvPr id="206" name="テキスト ボックス 205"/>
        <xdr:cNvSpPr txBox="1"/>
      </xdr:nvSpPr>
      <xdr:spPr>
        <a:xfrm>
          <a:off x="863111" y="1334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149383</xdr:rowOff>
    </xdr:from>
    <xdr:to>
      <xdr:col>6</xdr:col>
      <xdr:colOff>511175</xdr:colOff>
      <xdr:row>98</xdr:row>
      <xdr:rowOff>62074</xdr:rowOff>
    </xdr:to>
    <xdr:cxnSp macro="">
      <xdr:nvCxnSpPr>
        <xdr:cNvPr id="238" name="直線コネクタ 237"/>
        <xdr:cNvCxnSpPr/>
      </xdr:nvCxnSpPr>
      <xdr:spPr>
        <a:xfrm flipV="1">
          <a:off x="3797300" y="16780033"/>
          <a:ext cx="838200" cy="8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88869</xdr:rowOff>
    </xdr:from>
    <xdr:to>
      <xdr:col>5</xdr:col>
      <xdr:colOff>358775</xdr:colOff>
      <xdr:row>98</xdr:row>
      <xdr:rowOff>62074</xdr:rowOff>
    </xdr:to>
    <xdr:cxnSp macro="">
      <xdr:nvCxnSpPr>
        <xdr:cNvPr id="241" name="直線コネクタ 240"/>
        <xdr:cNvCxnSpPr/>
      </xdr:nvCxnSpPr>
      <xdr:spPr>
        <a:xfrm>
          <a:off x="2908300" y="16719519"/>
          <a:ext cx="889000" cy="14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88869</xdr:rowOff>
    </xdr:from>
    <xdr:to>
      <xdr:col>4</xdr:col>
      <xdr:colOff>155575</xdr:colOff>
      <xdr:row>98</xdr:row>
      <xdr:rowOff>34086</xdr:rowOff>
    </xdr:to>
    <xdr:cxnSp macro="">
      <xdr:nvCxnSpPr>
        <xdr:cNvPr id="244" name="直線コネクタ 243"/>
        <xdr:cNvCxnSpPr/>
      </xdr:nvCxnSpPr>
      <xdr:spPr>
        <a:xfrm flipV="1">
          <a:off x="2019300" y="16719519"/>
          <a:ext cx="889000" cy="11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34086</xdr:rowOff>
    </xdr:from>
    <xdr:to>
      <xdr:col>2</xdr:col>
      <xdr:colOff>638175</xdr:colOff>
      <xdr:row>98</xdr:row>
      <xdr:rowOff>95630</xdr:rowOff>
    </xdr:to>
    <xdr:cxnSp macro="">
      <xdr:nvCxnSpPr>
        <xdr:cNvPr id="247" name="直線コネクタ 246"/>
        <xdr:cNvCxnSpPr/>
      </xdr:nvCxnSpPr>
      <xdr:spPr>
        <a:xfrm flipV="1">
          <a:off x="1130300" y="16836186"/>
          <a:ext cx="889000" cy="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98583</xdr:rowOff>
    </xdr:from>
    <xdr:to>
      <xdr:col>6</xdr:col>
      <xdr:colOff>561975</xdr:colOff>
      <xdr:row>98</xdr:row>
      <xdr:rowOff>28733</xdr:rowOff>
    </xdr:to>
    <xdr:sp macro="" textlink="">
      <xdr:nvSpPr>
        <xdr:cNvPr id="257" name="円/楕円 256"/>
        <xdr:cNvSpPr/>
      </xdr:nvSpPr>
      <xdr:spPr>
        <a:xfrm>
          <a:off x="4584700" y="1672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121460</xdr:rowOff>
    </xdr:from>
    <xdr:ext cx="534377" cy="259045"/>
    <xdr:sp macro="" textlink="">
      <xdr:nvSpPr>
        <xdr:cNvPr id="258" name="衛生費該当値テキスト"/>
        <xdr:cNvSpPr txBox="1"/>
      </xdr:nvSpPr>
      <xdr:spPr>
        <a:xfrm>
          <a:off x="4686300" y="165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37,907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11274</xdr:rowOff>
    </xdr:from>
    <xdr:to>
      <xdr:col>5</xdr:col>
      <xdr:colOff>409575</xdr:colOff>
      <xdr:row>98</xdr:row>
      <xdr:rowOff>112874</xdr:rowOff>
    </xdr:to>
    <xdr:sp macro="" textlink="">
      <xdr:nvSpPr>
        <xdr:cNvPr id="259" name="円/楕円 258"/>
        <xdr:cNvSpPr/>
      </xdr:nvSpPr>
      <xdr:spPr>
        <a:xfrm>
          <a:off x="3746500" y="168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104001</xdr:rowOff>
    </xdr:from>
    <xdr:ext cx="534377" cy="259045"/>
    <xdr:sp macro="" textlink="">
      <xdr:nvSpPr>
        <xdr:cNvPr id="260" name="テキスト ボックス 259"/>
        <xdr:cNvSpPr txBox="1"/>
      </xdr:nvSpPr>
      <xdr:spPr>
        <a:xfrm>
          <a:off x="3530111" y="169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38069</xdr:rowOff>
    </xdr:from>
    <xdr:to>
      <xdr:col>4</xdr:col>
      <xdr:colOff>206375</xdr:colOff>
      <xdr:row>97</xdr:row>
      <xdr:rowOff>139669</xdr:rowOff>
    </xdr:to>
    <xdr:sp macro="" textlink="">
      <xdr:nvSpPr>
        <xdr:cNvPr id="261" name="円/楕円 260"/>
        <xdr:cNvSpPr/>
      </xdr:nvSpPr>
      <xdr:spPr>
        <a:xfrm>
          <a:off x="2857500" y="166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156196</xdr:rowOff>
    </xdr:from>
    <xdr:ext cx="534377" cy="259045"/>
    <xdr:sp macro="" textlink="">
      <xdr:nvSpPr>
        <xdr:cNvPr id="262" name="テキスト ボックス 261"/>
        <xdr:cNvSpPr txBox="1"/>
      </xdr:nvSpPr>
      <xdr:spPr>
        <a:xfrm>
          <a:off x="2641111" y="164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154736</xdr:rowOff>
    </xdr:from>
    <xdr:to>
      <xdr:col>3</xdr:col>
      <xdr:colOff>3175</xdr:colOff>
      <xdr:row>98</xdr:row>
      <xdr:rowOff>84886</xdr:rowOff>
    </xdr:to>
    <xdr:sp macro="" textlink="">
      <xdr:nvSpPr>
        <xdr:cNvPr id="263" name="円/楕円 262"/>
        <xdr:cNvSpPr/>
      </xdr:nvSpPr>
      <xdr:spPr>
        <a:xfrm>
          <a:off x="1968500" y="167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101413</xdr:rowOff>
    </xdr:from>
    <xdr:ext cx="534377" cy="259045"/>
    <xdr:sp macro="" textlink="">
      <xdr:nvSpPr>
        <xdr:cNvPr id="264" name="テキスト ボックス 263"/>
        <xdr:cNvSpPr txBox="1"/>
      </xdr:nvSpPr>
      <xdr:spPr>
        <a:xfrm>
          <a:off x="1752111" y="165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44830</xdr:rowOff>
    </xdr:from>
    <xdr:to>
      <xdr:col>1</xdr:col>
      <xdr:colOff>485775</xdr:colOff>
      <xdr:row>98</xdr:row>
      <xdr:rowOff>146430</xdr:rowOff>
    </xdr:to>
    <xdr:sp macro="" textlink="">
      <xdr:nvSpPr>
        <xdr:cNvPr id="265" name="円/楕円 264"/>
        <xdr:cNvSpPr/>
      </xdr:nvSpPr>
      <xdr:spPr>
        <a:xfrm>
          <a:off x="1079500" y="1684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137557</xdr:rowOff>
    </xdr:from>
    <xdr:ext cx="534377" cy="259045"/>
    <xdr:sp macro="" textlink="">
      <xdr:nvSpPr>
        <xdr:cNvPr id="266" name="テキスト ボックス 265"/>
        <xdr:cNvSpPr txBox="1"/>
      </xdr:nvSpPr>
      <xdr:spPr>
        <a:xfrm>
          <a:off x="863111" y="1693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95504</xdr:rowOff>
    </xdr:from>
    <xdr:to>
      <xdr:col>15</xdr:col>
      <xdr:colOff>180975</xdr:colOff>
      <xdr:row>38</xdr:row>
      <xdr:rowOff>101600</xdr:rowOff>
    </xdr:to>
    <xdr:cxnSp macro="">
      <xdr:nvCxnSpPr>
        <xdr:cNvPr id="295" name="直線コネクタ 294"/>
        <xdr:cNvCxnSpPr/>
      </xdr:nvCxnSpPr>
      <xdr:spPr>
        <a:xfrm flipV="1">
          <a:off x="9639300" y="661060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14351</xdr:rowOff>
    </xdr:from>
    <xdr:to>
      <xdr:col>14</xdr:col>
      <xdr:colOff>28575</xdr:colOff>
      <xdr:row>38</xdr:row>
      <xdr:rowOff>101600</xdr:rowOff>
    </xdr:to>
    <xdr:cxnSp macro="">
      <xdr:nvCxnSpPr>
        <xdr:cNvPr id="298" name="直線コネクタ 297"/>
        <xdr:cNvCxnSpPr/>
      </xdr:nvCxnSpPr>
      <xdr:spPr>
        <a:xfrm>
          <a:off x="8750300" y="5157851"/>
          <a:ext cx="889000" cy="145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14351</xdr:rowOff>
    </xdr:from>
    <xdr:to>
      <xdr:col>12</xdr:col>
      <xdr:colOff>511175</xdr:colOff>
      <xdr:row>32</xdr:row>
      <xdr:rowOff>57023</xdr:rowOff>
    </xdr:to>
    <xdr:cxnSp macro="">
      <xdr:nvCxnSpPr>
        <xdr:cNvPr id="301" name="直線コネクタ 300"/>
        <xdr:cNvCxnSpPr/>
      </xdr:nvCxnSpPr>
      <xdr:spPr>
        <a:xfrm flipV="1">
          <a:off x="7861300" y="5157851"/>
          <a:ext cx="889000" cy="3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133240</xdr:rowOff>
    </xdr:from>
    <xdr:ext cx="469744" cy="259045"/>
    <xdr:sp macro="" textlink="">
      <xdr:nvSpPr>
        <xdr:cNvPr id="303" name="テキスト ボックス 302"/>
        <xdr:cNvSpPr txBox="1"/>
      </xdr:nvSpPr>
      <xdr:spPr>
        <a:xfrm>
          <a:off x="851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57023</xdr:rowOff>
    </xdr:from>
    <xdr:to>
      <xdr:col>11</xdr:col>
      <xdr:colOff>307975</xdr:colOff>
      <xdr:row>38</xdr:row>
      <xdr:rowOff>77216</xdr:rowOff>
    </xdr:to>
    <xdr:cxnSp macro="">
      <xdr:nvCxnSpPr>
        <xdr:cNvPr id="304" name="直線コネクタ 303"/>
        <xdr:cNvCxnSpPr/>
      </xdr:nvCxnSpPr>
      <xdr:spPr>
        <a:xfrm flipV="1">
          <a:off x="6972300" y="5543423"/>
          <a:ext cx="889000" cy="104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306" name="テキスト ボックス 305"/>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44704</xdr:rowOff>
    </xdr:from>
    <xdr:to>
      <xdr:col>15</xdr:col>
      <xdr:colOff>231775</xdr:colOff>
      <xdr:row>38</xdr:row>
      <xdr:rowOff>146304</xdr:rowOff>
    </xdr:to>
    <xdr:sp macro="" textlink="">
      <xdr:nvSpPr>
        <xdr:cNvPr id="314" name="円/楕円 313"/>
        <xdr:cNvSpPr/>
      </xdr:nvSpPr>
      <xdr:spPr>
        <a:xfrm>
          <a:off x="10426700" y="65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131081</xdr:rowOff>
    </xdr:from>
    <xdr:ext cx="378565" cy="259045"/>
    <xdr:sp macro="" textlink="">
      <xdr:nvSpPr>
        <xdr:cNvPr id="315" name="労働費該当値テキスト"/>
        <xdr:cNvSpPr txBox="1"/>
      </xdr:nvSpPr>
      <xdr:spPr>
        <a:xfrm>
          <a:off x="10528300" y="6474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50800</xdr:rowOff>
    </xdr:from>
    <xdr:to>
      <xdr:col>14</xdr:col>
      <xdr:colOff>79375</xdr:colOff>
      <xdr:row>38</xdr:row>
      <xdr:rowOff>152400</xdr:rowOff>
    </xdr:to>
    <xdr:sp macro="" textlink="">
      <xdr:nvSpPr>
        <xdr:cNvPr id="316" name="円/楕円 315"/>
        <xdr:cNvSpPr/>
      </xdr:nvSpPr>
      <xdr:spPr>
        <a:xfrm>
          <a:off x="9588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143527</xdr:rowOff>
    </xdr:from>
    <xdr:ext cx="378565" cy="259045"/>
    <xdr:sp macro="" textlink="">
      <xdr:nvSpPr>
        <xdr:cNvPr id="317" name="テキスト ボックス 316"/>
        <xdr:cNvSpPr txBox="1"/>
      </xdr:nvSpPr>
      <xdr:spPr>
        <a:xfrm>
          <a:off x="9450017" y="665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135001</xdr:rowOff>
    </xdr:from>
    <xdr:to>
      <xdr:col>12</xdr:col>
      <xdr:colOff>561975</xdr:colOff>
      <xdr:row>30</xdr:row>
      <xdr:rowOff>65151</xdr:rowOff>
    </xdr:to>
    <xdr:sp macro="" textlink="">
      <xdr:nvSpPr>
        <xdr:cNvPr id="318" name="円/楕円 317"/>
        <xdr:cNvSpPr/>
      </xdr:nvSpPr>
      <xdr:spPr>
        <a:xfrm>
          <a:off x="8699500" y="51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28</xdr:row>
      <xdr:rowOff>81678</xdr:rowOff>
    </xdr:from>
    <xdr:ext cx="469744" cy="259045"/>
    <xdr:sp macro="" textlink="">
      <xdr:nvSpPr>
        <xdr:cNvPr id="319" name="テキスト ボックス 318"/>
        <xdr:cNvSpPr txBox="1"/>
      </xdr:nvSpPr>
      <xdr:spPr>
        <a:xfrm>
          <a:off x="8515427" y="48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6223</xdr:rowOff>
    </xdr:from>
    <xdr:to>
      <xdr:col>11</xdr:col>
      <xdr:colOff>358775</xdr:colOff>
      <xdr:row>32</xdr:row>
      <xdr:rowOff>107823</xdr:rowOff>
    </xdr:to>
    <xdr:sp macro="" textlink="">
      <xdr:nvSpPr>
        <xdr:cNvPr id="320" name="円/楕円 319"/>
        <xdr:cNvSpPr/>
      </xdr:nvSpPr>
      <xdr:spPr>
        <a:xfrm>
          <a:off x="78105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124350</xdr:rowOff>
    </xdr:from>
    <xdr:ext cx="469744" cy="259045"/>
    <xdr:sp macro="" textlink="">
      <xdr:nvSpPr>
        <xdr:cNvPr id="321" name="テキスト ボックス 320"/>
        <xdr:cNvSpPr txBox="1"/>
      </xdr:nvSpPr>
      <xdr:spPr>
        <a:xfrm>
          <a:off x="7626427" y="52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26416</xdr:rowOff>
    </xdr:from>
    <xdr:to>
      <xdr:col>10</xdr:col>
      <xdr:colOff>155575</xdr:colOff>
      <xdr:row>38</xdr:row>
      <xdr:rowOff>128016</xdr:rowOff>
    </xdr:to>
    <xdr:sp macro="" textlink="">
      <xdr:nvSpPr>
        <xdr:cNvPr id="322" name="円/楕円 321"/>
        <xdr:cNvSpPr/>
      </xdr:nvSpPr>
      <xdr:spPr>
        <a:xfrm>
          <a:off x="6921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119143</xdr:rowOff>
    </xdr:from>
    <xdr:ext cx="378565" cy="259045"/>
    <xdr:sp macro="" textlink="">
      <xdr:nvSpPr>
        <xdr:cNvPr id="323" name="テキスト ボックス 322"/>
        <xdr:cNvSpPr txBox="1"/>
      </xdr:nvSpPr>
      <xdr:spPr>
        <a:xfrm>
          <a:off x="6783017" y="663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54021</xdr:rowOff>
    </xdr:from>
    <xdr:to>
      <xdr:col>15</xdr:col>
      <xdr:colOff>180975</xdr:colOff>
      <xdr:row>58</xdr:row>
      <xdr:rowOff>75029</xdr:rowOff>
    </xdr:to>
    <xdr:cxnSp macro="">
      <xdr:nvCxnSpPr>
        <xdr:cNvPr id="350" name="直線コネクタ 349"/>
        <xdr:cNvCxnSpPr/>
      </xdr:nvCxnSpPr>
      <xdr:spPr>
        <a:xfrm>
          <a:off x="9639300" y="9998121"/>
          <a:ext cx="8382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54021</xdr:rowOff>
    </xdr:from>
    <xdr:to>
      <xdr:col>14</xdr:col>
      <xdr:colOff>28575</xdr:colOff>
      <xdr:row>58</xdr:row>
      <xdr:rowOff>62662</xdr:rowOff>
    </xdr:to>
    <xdr:cxnSp macro="">
      <xdr:nvCxnSpPr>
        <xdr:cNvPr id="353" name="直線コネクタ 352"/>
        <xdr:cNvCxnSpPr/>
      </xdr:nvCxnSpPr>
      <xdr:spPr>
        <a:xfrm flipV="1">
          <a:off x="8750300" y="9998121"/>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40831</xdr:rowOff>
    </xdr:from>
    <xdr:to>
      <xdr:col>12</xdr:col>
      <xdr:colOff>511175</xdr:colOff>
      <xdr:row>58</xdr:row>
      <xdr:rowOff>62662</xdr:rowOff>
    </xdr:to>
    <xdr:cxnSp macro="">
      <xdr:nvCxnSpPr>
        <xdr:cNvPr id="356" name="直線コネクタ 355"/>
        <xdr:cNvCxnSpPr/>
      </xdr:nvCxnSpPr>
      <xdr:spPr>
        <a:xfrm>
          <a:off x="7861300" y="9984931"/>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40831</xdr:rowOff>
    </xdr:from>
    <xdr:to>
      <xdr:col>11</xdr:col>
      <xdr:colOff>307975</xdr:colOff>
      <xdr:row>58</xdr:row>
      <xdr:rowOff>61976</xdr:rowOff>
    </xdr:to>
    <xdr:cxnSp macro="">
      <xdr:nvCxnSpPr>
        <xdr:cNvPr id="359" name="直線コネクタ 358"/>
        <xdr:cNvCxnSpPr/>
      </xdr:nvCxnSpPr>
      <xdr:spPr>
        <a:xfrm flipV="1">
          <a:off x="6972300" y="9984931"/>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24229</xdr:rowOff>
    </xdr:from>
    <xdr:to>
      <xdr:col>15</xdr:col>
      <xdr:colOff>231775</xdr:colOff>
      <xdr:row>58</xdr:row>
      <xdr:rowOff>125829</xdr:rowOff>
    </xdr:to>
    <xdr:sp macro="" textlink="">
      <xdr:nvSpPr>
        <xdr:cNvPr id="369" name="円/楕円 368"/>
        <xdr:cNvSpPr/>
      </xdr:nvSpPr>
      <xdr:spPr>
        <a:xfrm>
          <a:off x="10426700" y="996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110606</xdr:rowOff>
    </xdr:from>
    <xdr:ext cx="469744" cy="259045"/>
    <xdr:sp macro="" textlink="">
      <xdr:nvSpPr>
        <xdr:cNvPr id="370" name="農林水産業費該当値テキスト"/>
        <xdr:cNvSpPr txBox="1"/>
      </xdr:nvSpPr>
      <xdr:spPr>
        <a:xfrm>
          <a:off x="10528300" y="988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3221</xdr:rowOff>
    </xdr:from>
    <xdr:to>
      <xdr:col>14</xdr:col>
      <xdr:colOff>79375</xdr:colOff>
      <xdr:row>58</xdr:row>
      <xdr:rowOff>104821</xdr:rowOff>
    </xdr:to>
    <xdr:sp macro="" textlink="">
      <xdr:nvSpPr>
        <xdr:cNvPr id="371" name="円/楕円 370"/>
        <xdr:cNvSpPr/>
      </xdr:nvSpPr>
      <xdr:spPr>
        <a:xfrm>
          <a:off x="9588500" y="994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95948</xdr:rowOff>
    </xdr:from>
    <xdr:ext cx="469744" cy="259045"/>
    <xdr:sp macro="" textlink="">
      <xdr:nvSpPr>
        <xdr:cNvPr id="372" name="テキスト ボックス 371"/>
        <xdr:cNvSpPr txBox="1"/>
      </xdr:nvSpPr>
      <xdr:spPr>
        <a:xfrm>
          <a:off x="9404427" y="1004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11862</xdr:rowOff>
    </xdr:from>
    <xdr:to>
      <xdr:col>12</xdr:col>
      <xdr:colOff>561975</xdr:colOff>
      <xdr:row>58</xdr:row>
      <xdr:rowOff>113462</xdr:rowOff>
    </xdr:to>
    <xdr:sp macro="" textlink="">
      <xdr:nvSpPr>
        <xdr:cNvPr id="373" name="円/楕円 372"/>
        <xdr:cNvSpPr/>
      </xdr:nvSpPr>
      <xdr:spPr>
        <a:xfrm>
          <a:off x="8699500" y="995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104589</xdr:rowOff>
    </xdr:from>
    <xdr:ext cx="469744" cy="259045"/>
    <xdr:sp macro="" textlink="">
      <xdr:nvSpPr>
        <xdr:cNvPr id="374" name="テキスト ボックス 373"/>
        <xdr:cNvSpPr txBox="1"/>
      </xdr:nvSpPr>
      <xdr:spPr>
        <a:xfrm>
          <a:off x="8515427" y="1004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161481</xdr:rowOff>
    </xdr:from>
    <xdr:to>
      <xdr:col>11</xdr:col>
      <xdr:colOff>358775</xdr:colOff>
      <xdr:row>58</xdr:row>
      <xdr:rowOff>91631</xdr:rowOff>
    </xdr:to>
    <xdr:sp macro="" textlink="">
      <xdr:nvSpPr>
        <xdr:cNvPr id="375" name="円/楕円 374"/>
        <xdr:cNvSpPr/>
      </xdr:nvSpPr>
      <xdr:spPr>
        <a:xfrm>
          <a:off x="7810500" y="99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82758</xdr:rowOff>
    </xdr:from>
    <xdr:ext cx="469744" cy="259045"/>
    <xdr:sp macro="" textlink="">
      <xdr:nvSpPr>
        <xdr:cNvPr id="376" name="テキスト ボックス 375"/>
        <xdr:cNvSpPr txBox="1"/>
      </xdr:nvSpPr>
      <xdr:spPr>
        <a:xfrm>
          <a:off x="7626427" y="1002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11176</xdr:rowOff>
    </xdr:from>
    <xdr:to>
      <xdr:col>10</xdr:col>
      <xdr:colOff>155575</xdr:colOff>
      <xdr:row>58</xdr:row>
      <xdr:rowOff>112776</xdr:rowOff>
    </xdr:to>
    <xdr:sp macro="" textlink="">
      <xdr:nvSpPr>
        <xdr:cNvPr id="377" name="円/楕円 376"/>
        <xdr:cNvSpPr/>
      </xdr:nvSpPr>
      <xdr:spPr>
        <a:xfrm>
          <a:off x="6921500" y="99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103903</xdr:rowOff>
    </xdr:from>
    <xdr:ext cx="469744" cy="259045"/>
    <xdr:sp macro="" textlink="">
      <xdr:nvSpPr>
        <xdr:cNvPr id="378" name="テキスト ボックス 377"/>
        <xdr:cNvSpPr txBox="1"/>
      </xdr:nvSpPr>
      <xdr:spPr>
        <a:xfrm>
          <a:off x="67374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44693</xdr:rowOff>
    </xdr:from>
    <xdr:to>
      <xdr:col>15</xdr:col>
      <xdr:colOff>180975</xdr:colOff>
      <xdr:row>77</xdr:row>
      <xdr:rowOff>145963</xdr:rowOff>
    </xdr:to>
    <xdr:cxnSp macro="">
      <xdr:nvCxnSpPr>
        <xdr:cNvPr id="405" name="直線コネクタ 404"/>
        <xdr:cNvCxnSpPr/>
      </xdr:nvCxnSpPr>
      <xdr:spPr>
        <a:xfrm flipV="1">
          <a:off x="9639300" y="13246343"/>
          <a:ext cx="8382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145963</xdr:rowOff>
    </xdr:from>
    <xdr:to>
      <xdr:col>14</xdr:col>
      <xdr:colOff>28575</xdr:colOff>
      <xdr:row>78</xdr:row>
      <xdr:rowOff>30931</xdr:rowOff>
    </xdr:to>
    <xdr:cxnSp macro="">
      <xdr:nvCxnSpPr>
        <xdr:cNvPr id="408" name="直線コネクタ 407"/>
        <xdr:cNvCxnSpPr/>
      </xdr:nvCxnSpPr>
      <xdr:spPr>
        <a:xfrm flipV="1">
          <a:off x="8750300" y="13347613"/>
          <a:ext cx="8890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18222</xdr:rowOff>
    </xdr:from>
    <xdr:to>
      <xdr:col>12</xdr:col>
      <xdr:colOff>511175</xdr:colOff>
      <xdr:row>78</xdr:row>
      <xdr:rowOff>30931</xdr:rowOff>
    </xdr:to>
    <xdr:cxnSp macro="">
      <xdr:nvCxnSpPr>
        <xdr:cNvPr id="411" name="直線コネクタ 410"/>
        <xdr:cNvCxnSpPr/>
      </xdr:nvCxnSpPr>
      <xdr:spPr>
        <a:xfrm>
          <a:off x="7861300" y="13391322"/>
          <a:ext cx="889000" cy="1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18222</xdr:rowOff>
    </xdr:from>
    <xdr:to>
      <xdr:col>11</xdr:col>
      <xdr:colOff>307975</xdr:colOff>
      <xdr:row>78</xdr:row>
      <xdr:rowOff>24166</xdr:rowOff>
    </xdr:to>
    <xdr:cxnSp macro="">
      <xdr:nvCxnSpPr>
        <xdr:cNvPr id="414" name="直線コネクタ 413"/>
        <xdr:cNvCxnSpPr/>
      </xdr:nvCxnSpPr>
      <xdr:spPr>
        <a:xfrm flipV="1">
          <a:off x="6972300" y="1339132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165343</xdr:rowOff>
    </xdr:from>
    <xdr:to>
      <xdr:col>15</xdr:col>
      <xdr:colOff>231775</xdr:colOff>
      <xdr:row>77</xdr:row>
      <xdr:rowOff>95493</xdr:rowOff>
    </xdr:to>
    <xdr:sp macro="" textlink="">
      <xdr:nvSpPr>
        <xdr:cNvPr id="424" name="円/楕円 423"/>
        <xdr:cNvSpPr/>
      </xdr:nvSpPr>
      <xdr:spPr>
        <a:xfrm>
          <a:off x="10426700" y="131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143770</xdr:rowOff>
    </xdr:from>
    <xdr:ext cx="469744" cy="259045"/>
    <xdr:sp macro="" textlink="">
      <xdr:nvSpPr>
        <xdr:cNvPr id="425" name="商工費該当値テキスト"/>
        <xdr:cNvSpPr txBox="1"/>
      </xdr:nvSpPr>
      <xdr:spPr>
        <a:xfrm>
          <a:off x="10528300" y="1317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95163</xdr:rowOff>
    </xdr:from>
    <xdr:to>
      <xdr:col>14</xdr:col>
      <xdr:colOff>79375</xdr:colOff>
      <xdr:row>78</xdr:row>
      <xdr:rowOff>25313</xdr:rowOff>
    </xdr:to>
    <xdr:sp macro="" textlink="">
      <xdr:nvSpPr>
        <xdr:cNvPr id="426" name="円/楕円 425"/>
        <xdr:cNvSpPr/>
      </xdr:nvSpPr>
      <xdr:spPr>
        <a:xfrm>
          <a:off x="9588500" y="13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16440</xdr:rowOff>
    </xdr:from>
    <xdr:ext cx="469744" cy="259045"/>
    <xdr:sp macro="" textlink="">
      <xdr:nvSpPr>
        <xdr:cNvPr id="427" name="テキスト ボックス 426"/>
        <xdr:cNvSpPr txBox="1"/>
      </xdr:nvSpPr>
      <xdr:spPr>
        <a:xfrm>
          <a:off x="9404427" y="133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151581</xdr:rowOff>
    </xdr:from>
    <xdr:to>
      <xdr:col>12</xdr:col>
      <xdr:colOff>561975</xdr:colOff>
      <xdr:row>78</xdr:row>
      <xdr:rowOff>81731</xdr:rowOff>
    </xdr:to>
    <xdr:sp macro="" textlink="">
      <xdr:nvSpPr>
        <xdr:cNvPr id="428" name="円/楕円 427"/>
        <xdr:cNvSpPr/>
      </xdr:nvSpPr>
      <xdr:spPr>
        <a:xfrm>
          <a:off x="8699500" y="133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72858</xdr:rowOff>
    </xdr:from>
    <xdr:ext cx="469744" cy="259045"/>
    <xdr:sp macro="" textlink="">
      <xdr:nvSpPr>
        <xdr:cNvPr id="429" name="テキスト ボックス 428"/>
        <xdr:cNvSpPr txBox="1"/>
      </xdr:nvSpPr>
      <xdr:spPr>
        <a:xfrm>
          <a:off x="8515427" y="134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138872</xdr:rowOff>
    </xdr:from>
    <xdr:to>
      <xdr:col>11</xdr:col>
      <xdr:colOff>358775</xdr:colOff>
      <xdr:row>78</xdr:row>
      <xdr:rowOff>69022</xdr:rowOff>
    </xdr:to>
    <xdr:sp macro="" textlink="">
      <xdr:nvSpPr>
        <xdr:cNvPr id="430" name="円/楕円 429"/>
        <xdr:cNvSpPr/>
      </xdr:nvSpPr>
      <xdr:spPr>
        <a:xfrm>
          <a:off x="7810500" y="1334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60149</xdr:rowOff>
    </xdr:from>
    <xdr:ext cx="469744" cy="259045"/>
    <xdr:sp macro="" textlink="">
      <xdr:nvSpPr>
        <xdr:cNvPr id="431" name="テキスト ボックス 430"/>
        <xdr:cNvSpPr txBox="1"/>
      </xdr:nvSpPr>
      <xdr:spPr>
        <a:xfrm>
          <a:off x="7626427" y="1343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144816</xdr:rowOff>
    </xdr:from>
    <xdr:to>
      <xdr:col>10</xdr:col>
      <xdr:colOff>155575</xdr:colOff>
      <xdr:row>78</xdr:row>
      <xdr:rowOff>74966</xdr:rowOff>
    </xdr:to>
    <xdr:sp macro="" textlink="">
      <xdr:nvSpPr>
        <xdr:cNvPr id="432" name="円/楕円 431"/>
        <xdr:cNvSpPr/>
      </xdr:nvSpPr>
      <xdr:spPr>
        <a:xfrm>
          <a:off x="6921500" y="133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66093</xdr:rowOff>
    </xdr:from>
    <xdr:ext cx="469744" cy="259045"/>
    <xdr:sp macro="" textlink="">
      <xdr:nvSpPr>
        <xdr:cNvPr id="433" name="テキスト ボックス 432"/>
        <xdr:cNvSpPr txBox="1"/>
      </xdr:nvSpPr>
      <xdr:spPr>
        <a:xfrm>
          <a:off x="6737427" y="1343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74688</xdr:rowOff>
    </xdr:from>
    <xdr:to>
      <xdr:col>15</xdr:col>
      <xdr:colOff>180975</xdr:colOff>
      <xdr:row>96</xdr:row>
      <xdr:rowOff>130899</xdr:rowOff>
    </xdr:to>
    <xdr:cxnSp macro="">
      <xdr:nvCxnSpPr>
        <xdr:cNvPr id="462" name="直線コネクタ 461"/>
        <xdr:cNvCxnSpPr/>
      </xdr:nvCxnSpPr>
      <xdr:spPr>
        <a:xfrm>
          <a:off x="9639300" y="16533888"/>
          <a:ext cx="838200" cy="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74688</xdr:rowOff>
    </xdr:from>
    <xdr:to>
      <xdr:col>14</xdr:col>
      <xdr:colOff>28575</xdr:colOff>
      <xdr:row>97</xdr:row>
      <xdr:rowOff>20713</xdr:rowOff>
    </xdr:to>
    <xdr:cxnSp macro="">
      <xdr:nvCxnSpPr>
        <xdr:cNvPr id="465" name="直線コネクタ 464"/>
        <xdr:cNvCxnSpPr/>
      </xdr:nvCxnSpPr>
      <xdr:spPr>
        <a:xfrm flipV="1">
          <a:off x="8750300" y="16533888"/>
          <a:ext cx="8890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20713</xdr:rowOff>
    </xdr:from>
    <xdr:to>
      <xdr:col>12</xdr:col>
      <xdr:colOff>511175</xdr:colOff>
      <xdr:row>97</xdr:row>
      <xdr:rowOff>35509</xdr:rowOff>
    </xdr:to>
    <xdr:cxnSp macro="">
      <xdr:nvCxnSpPr>
        <xdr:cNvPr id="468" name="直線コネクタ 467"/>
        <xdr:cNvCxnSpPr/>
      </xdr:nvCxnSpPr>
      <xdr:spPr>
        <a:xfrm flipV="1">
          <a:off x="7861300" y="16651363"/>
          <a:ext cx="889000" cy="1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35509</xdr:rowOff>
    </xdr:from>
    <xdr:to>
      <xdr:col>11</xdr:col>
      <xdr:colOff>307975</xdr:colOff>
      <xdr:row>97</xdr:row>
      <xdr:rowOff>69571</xdr:rowOff>
    </xdr:to>
    <xdr:cxnSp macro="">
      <xdr:nvCxnSpPr>
        <xdr:cNvPr id="471" name="直線コネクタ 470"/>
        <xdr:cNvCxnSpPr/>
      </xdr:nvCxnSpPr>
      <xdr:spPr>
        <a:xfrm flipV="1">
          <a:off x="6972300" y="16666159"/>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80099</xdr:rowOff>
    </xdr:from>
    <xdr:to>
      <xdr:col>15</xdr:col>
      <xdr:colOff>231775</xdr:colOff>
      <xdr:row>97</xdr:row>
      <xdr:rowOff>10249</xdr:rowOff>
    </xdr:to>
    <xdr:sp macro="" textlink="">
      <xdr:nvSpPr>
        <xdr:cNvPr id="481" name="円/楕円 480"/>
        <xdr:cNvSpPr/>
      </xdr:nvSpPr>
      <xdr:spPr>
        <a:xfrm>
          <a:off x="10426700" y="165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58526</xdr:rowOff>
    </xdr:from>
    <xdr:ext cx="534377" cy="259045"/>
    <xdr:sp macro="" textlink="">
      <xdr:nvSpPr>
        <xdr:cNvPr id="482" name="土木費該当値テキスト"/>
        <xdr:cNvSpPr txBox="1"/>
      </xdr:nvSpPr>
      <xdr:spPr>
        <a:xfrm>
          <a:off x="10528300" y="165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33,693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23888</xdr:rowOff>
    </xdr:from>
    <xdr:to>
      <xdr:col>14</xdr:col>
      <xdr:colOff>79375</xdr:colOff>
      <xdr:row>96</xdr:row>
      <xdr:rowOff>125488</xdr:rowOff>
    </xdr:to>
    <xdr:sp macro="" textlink="">
      <xdr:nvSpPr>
        <xdr:cNvPr id="483" name="円/楕円 482"/>
        <xdr:cNvSpPr/>
      </xdr:nvSpPr>
      <xdr:spPr>
        <a:xfrm>
          <a:off x="9588500" y="16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116615</xdr:rowOff>
    </xdr:from>
    <xdr:ext cx="534377" cy="259045"/>
    <xdr:sp macro="" textlink="">
      <xdr:nvSpPr>
        <xdr:cNvPr id="484" name="テキスト ボックス 483"/>
        <xdr:cNvSpPr txBox="1"/>
      </xdr:nvSpPr>
      <xdr:spPr>
        <a:xfrm>
          <a:off x="9372111" y="1657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141363</xdr:rowOff>
    </xdr:from>
    <xdr:to>
      <xdr:col>12</xdr:col>
      <xdr:colOff>561975</xdr:colOff>
      <xdr:row>97</xdr:row>
      <xdr:rowOff>71513</xdr:rowOff>
    </xdr:to>
    <xdr:sp macro="" textlink="">
      <xdr:nvSpPr>
        <xdr:cNvPr id="485" name="円/楕円 484"/>
        <xdr:cNvSpPr/>
      </xdr:nvSpPr>
      <xdr:spPr>
        <a:xfrm>
          <a:off x="8699500" y="166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62640</xdr:rowOff>
    </xdr:from>
    <xdr:ext cx="534377" cy="259045"/>
    <xdr:sp macro="" textlink="">
      <xdr:nvSpPr>
        <xdr:cNvPr id="486" name="テキスト ボックス 485"/>
        <xdr:cNvSpPr txBox="1"/>
      </xdr:nvSpPr>
      <xdr:spPr>
        <a:xfrm>
          <a:off x="8483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156159</xdr:rowOff>
    </xdr:from>
    <xdr:to>
      <xdr:col>11</xdr:col>
      <xdr:colOff>358775</xdr:colOff>
      <xdr:row>97</xdr:row>
      <xdr:rowOff>86309</xdr:rowOff>
    </xdr:to>
    <xdr:sp macro="" textlink="">
      <xdr:nvSpPr>
        <xdr:cNvPr id="487" name="円/楕円 486"/>
        <xdr:cNvSpPr/>
      </xdr:nvSpPr>
      <xdr:spPr>
        <a:xfrm>
          <a:off x="7810500" y="1661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77436</xdr:rowOff>
    </xdr:from>
    <xdr:ext cx="534377" cy="259045"/>
    <xdr:sp macro="" textlink="">
      <xdr:nvSpPr>
        <xdr:cNvPr id="488" name="テキスト ボックス 487"/>
        <xdr:cNvSpPr txBox="1"/>
      </xdr:nvSpPr>
      <xdr:spPr>
        <a:xfrm>
          <a:off x="7594111" y="1670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18771</xdr:rowOff>
    </xdr:from>
    <xdr:to>
      <xdr:col>10</xdr:col>
      <xdr:colOff>155575</xdr:colOff>
      <xdr:row>97</xdr:row>
      <xdr:rowOff>120371</xdr:rowOff>
    </xdr:to>
    <xdr:sp macro="" textlink="">
      <xdr:nvSpPr>
        <xdr:cNvPr id="489" name="円/楕円 488"/>
        <xdr:cNvSpPr/>
      </xdr:nvSpPr>
      <xdr:spPr>
        <a:xfrm>
          <a:off x="6921500" y="166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111498</xdr:rowOff>
    </xdr:from>
    <xdr:ext cx="534377" cy="259045"/>
    <xdr:sp macro="" textlink="">
      <xdr:nvSpPr>
        <xdr:cNvPr id="490" name="テキスト ボックス 489"/>
        <xdr:cNvSpPr txBox="1"/>
      </xdr:nvSpPr>
      <xdr:spPr>
        <a:xfrm>
          <a:off x="6705111" y="167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10051</xdr:rowOff>
    </xdr:from>
    <xdr:to>
      <xdr:col>23</xdr:col>
      <xdr:colOff>517525</xdr:colOff>
      <xdr:row>39</xdr:row>
      <xdr:rowOff>15994</xdr:rowOff>
    </xdr:to>
    <xdr:cxnSp macro="">
      <xdr:nvCxnSpPr>
        <xdr:cNvPr id="522" name="直線コネクタ 521"/>
        <xdr:cNvCxnSpPr/>
      </xdr:nvCxnSpPr>
      <xdr:spPr>
        <a:xfrm>
          <a:off x="15481300" y="6696601"/>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10051</xdr:rowOff>
    </xdr:from>
    <xdr:to>
      <xdr:col>22</xdr:col>
      <xdr:colOff>365125</xdr:colOff>
      <xdr:row>39</xdr:row>
      <xdr:rowOff>43231</xdr:rowOff>
    </xdr:to>
    <xdr:cxnSp macro="">
      <xdr:nvCxnSpPr>
        <xdr:cNvPr id="525" name="直線コネクタ 524"/>
        <xdr:cNvCxnSpPr/>
      </xdr:nvCxnSpPr>
      <xdr:spPr>
        <a:xfrm flipV="1">
          <a:off x="14592300" y="6696601"/>
          <a:ext cx="8890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29645</xdr:rowOff>
    </xdr:from>
    <xdr:to>
      <xdr:col>21</xdr:col>
      <xdr:colOff>161925</xdr:colOff>
      <xdr:row>39</xdr:row>
      <xdr:rowOff>43231</xdr:rowOff>
    </xdr:to>
    <xdr:cxnSp macro="">
      <xdr:nvCxnSpPr>
        <xdr:cNvPr id="528" name="直線コネクタ 527"/>
        <xdr:cNvCxnSpPr/>
      </xdr:nvCxnSpPr>
      <xdr:spPr>
        <a:xfrm>
          <a:off x="13703300" y="6716195"/>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26870</xdr:rowOff>
    </xdr:from>
    <xdr:to>
      <xdr:col>19</xdr:col>
      <xdr:colOff>644525</xdr:colOff>
      <xdr:row>39</xdr:row>
      <xdr:rowOff>29645</xdr:rowOff>
    </xdr:to>
    <xdr:cxnSp macro="">
      <xdr:nvCxnSpPr>
        <xdr:cNvPr id="531" name="直線コネクタ 530"/>
        <xdr:cNvCxnSpPr/>
      </xdr:nvCxnSpPr>
      <xdr:spPr>
        <a:xfrm>
          <a:off x="12814300" y="6713420"/>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136644</xdr:rowOff>
    </xdr:from>
    <xdr:to>
      <xdr:col>23</xdr:col>
      <xdr:colOff>568325</xdr:colOff>
      <xdr:row>39</xdr:row>
      <xdr:rowOff>66794</xdr:rowOff>
    </xdr:to>
    <xdr:sp macro="" textlink="">
      <xdr:nvSpPr>
        <xdr:cNvPr id="541" name="円/楕円 540"/>
        <xdr:cNvSpPr/>
      </xdr:nvSpPr>
      <xdr:spPr>
        <a:xfrm>
          <a:off x="16268700" y="66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51571</xdr:rowOff>
    </xdr:from>
    <xdr:ext cx="534377" cy="259045"/>
    <xdr:sp macro="" textlink="">
      <xdr:nvSpPr>
        <xdr:cNvPr id="542" name="消防費該当値テキスト"/>
        <xdr:cNvSpPr txBox="1"/>
      </xdr:nvSpPr>
      <xdr:spPr>
        <a:xfrm>
          <a:off x="16370300" y="656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130701</xdr:rowOff>
    </xdr:from>
    <xdr:to>
      <xdr:col>22</xdr:col>
      <xdr:colOff>415925</xdr:colOff>
      <xdr:row>39</xdr:row>
      <xdr:rowOff>60851</xdr:rowOff>
    </xdr:to>
    <xdr:sp macro="" textlink="">
      <xdr:nvSpPr>
        <xdr:cNvPr id="543" name="円/楕円 542"/>
        <xdr:cNvSpPr/>
      </xdr:nvSpPr>
      <xdr:spPr>
        <a:xfrm>
          <a:off x="15430500" y="66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51978</xdr:rowOff>
    </xdr:from>
    <xdr:ext cx="534377" cy="259045"/>
    <xdr:sp macro="" textlink="">
      <xdr:nvSpPr>
        <xdr:cNvPr id="544" name="テキスト ボックス 543"/>
        <xdr:cNvSpPr txBox="1"/>
      </xdr:nvSpPr>
      <xdr:spPr>
        <a:xfrm>
          <a:off x="15214111" y="673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163881</xdr:rowOff>
    </xdr:from>
    <xdr:to>
      <xdr:col>21</xdr:col>
      <xdr:colOff>212725</xdr:colOff>
      <xdr:row>39</xdr:row>
      <xdr:rowOff>94031</xdr:rowOff>
    </xdr:to>
    <xdr:sp macro="" textlink="">
      <xdr:nvSpPr>
        <xdr:cNvPr id="545" name="円/楕円 544"/>
        <xdr:cNvSpPr/>
      </xdr:nvSpPr>
      <xdr:spPr>
        <a:xfrm>
          <a:off x="14541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85158</xdr:rowOff>
    </xdr:from>
    <xdr:ext cx="534377" cy="259045"/>
    <xdr:sp macro="" textlink="">
      <xdr:nvSpPr>
        <xdr:cNvPr id="546" name="テキスト ボックス 545"/>
        <xdr:cNvSpPr txBox="1"/>
      </xdr:nvSpPr>
      <xdr:spPr>
        <a:xfrm>
          <a:off x="14325111" y="677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150295</xdr:rowOff>
    </xdr:from>
    <xdr:to>
      <xdr:col>20</xdr:col>
      <xdr:colOff>9525</xdr:colOff>
      <xdr:row>39</xdr:row>
      <xdr:rowOff>80445</xdr:rowOff>
    </xdr:to>
    <xdr:sp macro="" textlink="">
      <xdr:nvSpPr>
        <xdr:cNvPr id="547" name="円/楕円 546"/>
        <xdr:cNvSpPr/>
      </xdr:nvSpPr>
      <xdr:spPr>
        <a:xfrm>
          <a:off x="13652500" y="66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71572</xdr:rowOff>
    </xdr:from>
    <xdr:ext cx="534377" cy="259045"/>
    <xdr:sp macro="" textlink="">
      <xdr:nvSpPr>
        <xdr:cNvPr id="548" name="テキスト ボックス 547"/>
        <xdr:cNvSpPr txBox="1"/>
      </xdr:nvSpPr>
      <xdr:spPr>
        <a:xfrm>
          <a:off x="13436111" y="675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147520</xdr:rowOff>
    </xdr:from>
    <xdr:to>
      <xdr:col>18</xdr:col>
      <xdr:colOff>492125</xdr:colOff>
      <xdr:row>39</xdr:row>
      <xdr:rowOff>77670</xdr:rowOff>
    </xdr:to>
    <xdr:sp macro="" textlink="">
      <xdr:nvSpPr>
        <xdr:cNvPr id="549" name="円/楕円 548"/>
        <xdr:cNvSpPr/>
      </xdr:nvSpPr>
      <xdr:spPr>
        <a:xfrm>
          <a:off x="12763500" y="666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68797</xdr:rowOff>
    </xdr:from>
    <xdr:ext cx="534377" cy="259045"/>
    <xdr:sp macro="" textlink="">
      <xdr:nvSpPr>
        <xdr:cNvPr id="550" name="テキスト ボックス 549"/>
        <xdr:cNvSpPr txBox="1"/>
      </xdr:nvSpPr>
      <xdr:spPr>
        <a:xfrm>
          <a:off x="12547111" y="67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16281</xdr:rowOff>
    </xdr:from>
    <xdr:to>
      <xdr:col>23</xdr:col>
      <xdr:colOff>517525</xdr:colOff>
      <xdr:row>59</xdr:row>
      <xdr:rowOff>20472</xdr:rowOff>
    </xdr:to>
    <xdr:cxnSp macro="">
      <xdr:nvCxnSpPr>
        <xdr:cNvPr id="580" name="直線コネクタ 579"/>
        <xdr:cNvCxnSpPr/>
      </xdr:nvCxnSpPr>
      <xdr:spPr>
        <a:xfrm flipV="1">
          <a:off x="15481300" y="1013183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145300</xdr:rowOff>
    </xdr:from>
    <xdr:to>
      <xdr:col>22</xdr:col>
      <xdr:colOff>365125</xdr:colOff>
      <xdr:row>59</xdr:row>
      <xdr:rowOff>20472</xdr:rowOff>
    </xdr:to>
    <xdr:cxnSp macro="">
      <xdr:nvCxnSpPr>
        <xdr:cNvPr id="583" name="直線コネクタ 582"/>
        <xdr:cNvCxnSpPr/>
      </xdr:nvCxnSpPr>
      <xdr:spPr>
        <a:xfrm>
          <a:off x="14592300" y="10089400"/>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145300</xdr:rowOff>
    </xdr:from>
    <xdr:to>
      <xdr:col>21</xdr:col>
      <xdr:colOff>161925</xdr:colOff>
      <xdr:row>58</xdr:row>
      <xdr:rowOff>148704</xdr:rowOff>
    </xdr:to>
    <xdr:cxnSp macro="">
      <xdr:nvCxnSpPr>
        <xdr:cNvPr id="586" name="直線コネクタ 585"/>
        <xdr:cNvCxnSpPr/>
      </xdr:nvCxnSpPr>
      <xdr:spPr>
        <a:xfrm flipV="1">
          <a:off x="13703300" y="10089400"/>
          <a:ext cx="8890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148704</xdr:rowOff>
    </xdr:from>
    <xdr:to>
      <xdr:col>19</xdr:col>
      <xdr:colOff>644525</xdr:colOff>
      <xdr:row>59</xdr:row>
      <xdr:rowOff>21666</xdr:rowOff>
    </xdr:to>
    <xdr:cxnSp macro="">
      <xdr:nvCxnSpPr>
        <xdr:cNvPr id="589" name="直線コネクタ 588"/>
        <xdr:cNvCxnSpPr/>
      </xdr:nvCxnSpPr>
      <xdr:spPr>
        <a:xfrm flipV="1">
          <a:off x="12814300" y="10092804"/>
          <a:ext cx="889000" cy="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136931</xdr:rowOff>
    </xdr:from>
    <xdr:to>
      <xdr:col>23</xdr:col>
      <xdr:colOff>568325</xdr:colOff>
      <xdr:row>59</xdr:row>
      <xdr:rowOff>67081</xdr:rowOff>
    </xdr:to>
    <xdr:sp macro="" textlink="">
      <xdr:nvSpPr>
        <xdr:cNvPr id="599" name="円/楕円 598"/>
        <xdr:cNvSpPr/>
      </xdr:nvSpPr>
      <xdr:spPr>
        <a:xfrm>
          <a:off x="16268700" y="1008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51858</xdr:rowOff>
    </xdr:from>
    <xdr:ext cx="534377" cy="259045"/>
    <xdr:sp macro="" textlink="">
      <xdr:nvSpPr>
        <xdr:cNvPr id="600" name="教育費該当値テキスト"/>
        <xdr:cNvSpPr txBox="1"/>
      </xdr:nvSpPr>
      <xdr:spPr>
        <a:xfrm>
          <a:off x="16370300" y="99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32,218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141122</xdr:rowOff>
    </xdr:from>
    <xdr:to>
      <xdr:col>22</xdr:col>
      <xdr:colOff>415925</xdr:colOff>
      <xdr:row>59</xdr:row>
      <xdr:rowOff>71272</xdr:rowOff>
    </xdr:to>
    <xdr:sp macro="" textlink="">
      <xdr:nvSpPr>
        <xdr:cNvPr id="601" name="円/楕円 600"/>
        <xdr:cNvSpPr/>
      </xdr:nvSpPr>
      <xdr:spPr>
        <a:xfrm>
          <a:off x="15430500" y="100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62399</xdr:rowOff>
    </xdr:from>
    <xdr:ext cx="534377" cy="259045"/>
    <xdr:sp macro="" textlink="">
      <xdr:nvSpPr>
        <xdr:cNvPr id="602" name="テキスト ボックス 601"/>
        <xdr:cNvSpPr txBox="1"/>
      </xdr:nvSpPr>
      <xdr:spPr>
        <a:xfrm>
          <a:off x="15214111" y="1017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94500</xdr:rowOff>
    </xdr:from>
    <xdr:to>
      <xdr:col>21</xdr:col>
      <xdr:colOff>212725</xdr:colOff>
      <xdr:row>59</xdr:row>
      <xdr:rowOff>24650</xdr:rowOff>
    </xdr:to>
    <xdr:sp macro="" textlink="">
      <xdr:nvSpPr>
        <xdr:cNvPr id="603" name="円/楕円 602"/>
        <xdr:cNvSpPr/>
      </xdr:nvSpPr>
      <xdr:spPr>
        <a:xfrm>
          <a:off x="14541500" y="100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15777</xdr:rowOff>
    </xdr:from>
    <xdr:ext cx="534377" cy="259045"/>
    <xdr:sp macro="" textlink="">
      <xdr:nvSpPr>
        <xdr:cNvPr id="604" name="テキスト ボックス 603"/>
        <xdr:cNvSpPr txBox="1"/>
      </xdr:nvSpPr>
      <xdr:spPr>
        <a:xfrm>
          <a:off x="14325111" y="101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97904</xdr:rowOff>
    </xdr:from>
    <xdr:to>
      <xdr:col>20</xdr:col>
      <xdr:colOff>9525</xdr:colOff>
      <xdr:row>59</xdr:row>
      <xdr:rowOff>28054</xdr:rowOff>
    </xdr:to>
    <xdr:sp macro="" textlink="">
      <xdr:nvSpPr>
        <xdr:cNvPr id="605" name="円/楕円 604"/>
        <xdr:cNvSpPr/>
      </xdr:nvSpPr>
      <xdr:spPr>
        <a:xfrm>
          <a:off x="13652500" y="100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19181</xdr:rowOff>
    </xdr:from>
    <xdr:ext cx="534377" cy="259045"/>
    <xdr:sp macro="" textlink="">
      <xdr:nvSpPr>
        <xdr:cNvPr id="606" name="テキスト ボックス 605"/>
        <xdr:cNvSpPr txBox="1"/>
      </xdr:nvSpPr>
      <xdr:spPr>
        <a:xfrm>
          <a:off x="13436111" y="1013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142316</xdr:rowOff>
    </xdr:from>
    <xdr:to>
      <xdr:col>18</xdr:col>
      <xdr:colOff>492125</xdr:colOff>
      <xdr:row>59</xdr:row>
      <xdr:rowOff>72466</xdr:rowOff>
    </xdr:to>
    <xdr:sp macro="" textlink="">
      <xdr:nvSpPr>
        <xdr:cNvPr id="607" name="円/楕円 606"/>
        <xdr:cNvSpPr/>
      </xdr:nvSpPr>
      <xdr:spPr>
        <a:xfrm>
          <a:off x="12763500" y="1008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63593</xdr:rowOff>
    </xdr:from>
    <xdr:ext cx="534377" cy="259045"/>
    <xdr:sp macro="" textlink="">
      <xdr:nvSpPr>
        <xdr:cNvPr id="608" name="テキスト ボックス 607"/>
        <xdr:cNvSpPr txBox="1"/>
      </xdr:nvSpPr>
      <xdr:spPr>
        <a:xfrm>
          <a:off x="12547111" y="1017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43535</xdr:rowOff>
    </xdr:from>
    <xdr:to>
      <xdr:col>21</xdr:col>
      <xdr:colOff>161925</xdr:colOff>
      <xdr:row>79</xdr:row>
      <xdr:rowOff>44450</xdr:rowOff>
    </xdr:to>
    <xdr:cxnSp macro="">
      <xdr:nvCxnSpPr>
        <xdr:cNvPr id="643" name="直線コネクタ 642"/>
        <xdr:cNvCxnSpPr/>
      </xdr:nvCxnSpPr>
      <xdr:spPr>
        <a:xfrm>
          <a:off x="13703300" y="13588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34697</xdr:rowOff>
    </xdr:from>
    <xdr:to>
      <xdr:col>19</xdr:col>
      <xdr:colOff>644525</xdr:colOff>
      <xdr:row>79</xdr:row>
      <xdr:rowOff>43535</xdr:rowOff>
    </xdr:to>
    <xdr:cxnSp macro="">
      <xdr:nvCxnSpPr>
        <xdr:cNvPr id="646" name="直線コネクタ 645"/>
        <xdr:cNvCxnSpPr/>
      </xdr:nvCxnSpPr>
      <xdr:spPr>
        <a:xfrm>
          <a:off x="12814300" y="13579247"/>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164185</xdr:rowOff>
    </xdr:from>
    <xdr:to>
      <xdr:col>20</xdr:col>
      <xdr:colOff>9525</xdr:colOff>
      <xdr:row>79</xdr:row>
      <xdr:rowOff>94335</xdr:rowOff>
    </xdr:to>
    <xdr:sp macro="" textlink="">
      <xdr:nvSpPr>
        <xdr:cNvPr id="662" name="円/楕円 661"/>
        <xdr:cNvSpPr/>
      </xdr:nvSpPr>
      <xdr:spPr>
        <a:xfrm>
          <a:off x="13652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85462</xdr:rowOff>
    </xdr:from>
    <xdr:ext cx="313932" cy="259045"/>
    <xdr:sp macro="" textlink="">
      <xdr:nvSpPr>
        <xdr:cNvPr id="663" name="テキスト ボックス 662"/>
        <xdr:cNvSpPr txBox="1"/>
      </xdr:nvSpPr>
      <xdr:spPr>
        <a:xfrm>
          <a:off x="13546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155347</xdr:rowOff>
    </xdr:from>
    <xdr:to>
      <xdr:col>18</xdr:col>
      <xdr:colOff>492125</xdr:colOff>
      <xdr:row>79</xdr:row>
      <xdr:rowOff>85497</xdr:rowOff>
    </xdr:to>
    <xdr:sp macro="" textlink="">
      <xdr:nvSpPr>
        <xdr:cNvPr id="664" name="円/楕円 663"/>
        <xdr:cNvSpPr/>
      </xdr:nvSpPr>
      <xdr:spPr>
        <a:xfrm>
          <a:off x="12763500" y="135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76624</xdr:rowOff>
    </xdr:from>
    <xdr:ext cx="378565" cy="259045"/>
    <xdr:sp macro="" textlink="">
      <xdr:nvSpPr>
        <xdr:cNvPr id="665" name="テキスト ボックス 664"/>
        <xdr:cNvSpPr txBox="1"/>
      </xdr:nvSpPr>
      <xdr:spPr>
        <a:xfrm>
          <a:off x="12625017" y="13621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58057</xdr:rowOff>
    </xdr:from>
    <xdr:to>
      <xdr:col>23</xdr:col>
      <xdr:colOff>517525</xdr:colOff>
      <xdr:row>96</xdr:row>
      <xdr:rowOff>117134</xdr:rowOff>
    </xdr:to>
    <xdr:cxnSp macro="">
      <xdr:nvCxnSpPr>
        <xdr:cNvPr id="696" name="直線コネクタ 695"/>
        <xdr:cNvCxnSpPr/>
      </xdr:nvCxnSpPr>
      <xdr:spPr>
        <a:xfrm>
          <a:off x="15481300" y="16517257"/>
          <a:ext cx="8382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58057</xdr:rowOff>
    </xdr:from>
    <xdr:to>
      <xdr:col>22</xdr:col>
      <xdr:colOff>365125</xdr:colOff>
      <xdr:row>96</xdr:row>
      <xdr:rowOff>68802</xdr:rowOff>
    </xdr:to>
    <xdr:cxnSp macro="">
      <xdr:nvCxnSpPr>
        <xdr:cNvPr id="699" name="直線コネクタ 698"/>
        <xdr:cNvCxnSpPr/>
      </xdr:nvCxnSpPr>
      <xdr:spPr>
        <a:xfrm flipV="1">
          <a:off x="14592300" y="16517257"/>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68802</xdr:rowOff>
    </xdr:from>
    <xdr:to>
      <xdr:col>21</xdr:col>
      <xdr:colOff>161925</xdr:colOff>
      <xdr:row>96</xdr:row>
      <xdr:rowOff>71610</xdr:rowOff>
    </xdr:to>
    <xdr:cxnSp macro="">
      <xdr:nvCxnSpPr>
        <xdr:cNvPr id="702" name="直線コネクタ 701"/>
        <xdr:cNvCxnSpPr/>
      </xdr:nvCxnSpPr>
      <xdr:spPr>
        <a:xfrm flipV="1">
          <a:off x="13703300" y="16528002"/>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64263</xdr:rowOff>
    </xdr:from>
    <xdr:to>
      <xdr:col>19</xdr:col>
      <xdr:colOff>644525</xdr:colOff>
      <xdr:row>96</xdr:row>
      <xdr:rowOff>71610</xdr:rowOff>
    </xdr:to>
    <xdr:cxnSp macro="">
      <xdr:nvCxnSpPr>
        <xdr:cNvPr id="705" name="直線コネクタ 704"/>
        <xdr:cNvCxnSpPr/>
      </xdr:nvCxnSpPr>
      <xdr:spPr>
        <a:xfrm>
          <a:off x="12814300" y="16523463"/>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66334</xdr:rowOff>
    </xdr:from>
    <xdr:to>
      <xdr:col>23</xdr:col>
      <xdr:colOff>568325</xdr:colOff>
      <xdr:row>96</xdr:row>
      <xdr:rowOff>167934</xdr:rowOff>
    </xdr:to>
    <xdr:sp macro="" textlink="">
      <xdr:nvSpPr>
        <xdr:cNvPr id="715" name="円/楕円 714"/>
        <xdr:cNvSpPr/>
      </xdr:nvSpPr>
      <xdr:spPr>
        <a:xfrm>
          <a:off x="16268700" y="165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89211</xdr:rowOff>
    </xdr:from>
    <xdr:ext cx="534377" cy="259045"/>
    <xdr:sp macro="" textlink="">
      <xdr:nvSpPr>
        <xdr:cNvPr id="716" name="公債費該当値テキスト"/>
        <xdr:cNvSpPr txBox="1"/>
      </xdr:nvSpPr>
      <xdr:spPr>
        <a:xfrm>
          <a:off x="16370300" y="163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30,382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7257</xdr:rowOff>
    </xdr:from>
    <xdr:to>
      <xdr:col>22</xdr:col>
      <xdr:colOff>415925</xdr:colOff>
      <xdr:row>96</xdr:row>
      <xdr:rowOff>108857</xdr:rowOff>
    </xdr:to>
    <xdr:sp macro="" textlink="">
      <xdr:nvSpPr>
        <xdr:cNvPr id="717" name="円/楕円 716"/>
        <xdr:cNvSpPr/>
      </xdr:nvSpPr>
      <xdr:spPr>
        <a:xfrm>
          <a:off x="15430500" y="164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99984</xdr:rowOff>
    </xdr:from>
    <xdr:ext cx="534377" cy="259045"/>
    <xdr:sp macro="" textlink="">
      <xdr:nvSpPr>
        <xdr:cNvPr id="718" name="テキスト ボックス 717"/>
        <xdr:cNvSpPr txBox="1"/>
      </xdr:nvSpPr>
      <xdr:spPr>
        <a:xfrm>
          <a:off x="15214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18002</xdr:rowOff>
    </xdr:from>
    <xdr:to>
      <xdr:col>21</xdr:col>
      <xdr:colOff>212725</xdr:colOff>
      <xdr:row>96</xdr:row>
      <xdr:rowOff>119602</xdr:rowOff>
    </xdr:to>
    <xdr:sp macro="" textlink="">
      <xdr:nvSpPr>
        <xdr:cNvPr id="719" name="円/楕円 718"/>
        <xdr:cNvSpPr/>
      </xdr:nvSpPr>
      <xdr:spPr>
        <a:xfrm>
          <a:off x="14541500" y="164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110729</xdr:rowOff>
    </xdr:from>
    <xdr:ext cx="534377" cy="259045"/>
    <xdr:sp macro="" textlink="">
      <xdr:nvSpPr>
        <xdr:cNvPr id="720" name="テキスト ボックス 719"/>
        <xdr:cNvSpPr txBox="1"/>
      </xdr:nvSpPr>
      <xdr:spPr>
        <a:xfrm>
          <a:off x="14325111" y="1656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20810</xdr:rowOff>
    </xdr:from>
    <xdr:to>
      <xdr:col>20</xdr:col>
      <xdr:colOff>9525</xdr:colOff>
      <xdr:row>96</xdr:row>
      <xdr:rowOff>122410</xdr:rowOff>
    </xdr:to>
    <xdr:sp macro="" textlink="">
      <xdr:nvSpPr>
        <xdr:cNvPr id="721" name="円/楕円 720"/>
        <xdr:cNvSpPr/>
      </xdr:nvSpPr>
      <xdr:spPr>
        <a:xfrm>
          <a:off x="13652500" y="164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113537</xdr:rowOff>
    </xdr:from>
    <xdr:ext cx="534377" cy="259045"/>
    <xdr:sp macro="" textlink="">
      <xdr:nvSpPr>
        <xdr:cNvPr id="722" name="テキスト ボックス 721"/>
        <xdr:cNvSpPr txBox="1"/>
      </xdr:nvSpPr>
      <xdr:spPr>
        <a:xfrm>
          <a:off x="13436111" y="1657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13463</xdr:rowOff>
    </xdr:from>
    <xdr:to>
      <xdr:col>18</xdr:col>
      <xdr:colOff>492125</xdr:colOff>
      <xdr:row>96</xdr:row>
      <xdr:rowOff>115063</xdr:rowOff>
    </xdr:to>
    <xdr:sp macro="" textlink="">
      <xdr:nvSpPr>
        <xdr:cNvPr id="723" name="円/楕円 722"/>
        <xdr:cNvSpPr/>
      </xdr:nvSpPr>
      <xdr:spPr>
        <a:xfrm>
          <a:off x="12763500" y="164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106190</xdr:rowOff>
    </xdr:from>
    <xdr:ext cx="534377" cy="259045"/>
    <xdr:sp macro="" textlink="">
      <xdr:nvSpPr>
        <xdr:cNvPr id="724" name="テキスト ボックス 723"/>
        <xdr:cNvSpPr txBox="1"/>
      </xdr:nvSpPr>
      <xdr:spPr>
        <a:xfrm>
          <a:off x="12547111" y="165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32715</xdr:rowOff>
    </xdr:from>
    <xdr:to>
      <xdr:col>32</xdr:col>
      <xdr:colOff>186689</xdr:colOff>
      <xdr:row>38</xdr:row>
      <xdr:rowOff>139700</xdr:rowOff>
    </xdr:to>
    <xdr:cxnSp macro="">
      <xdr:nvCxnSpPr>
        <xdr:cNvPr id="746" name="直線コネクタ 745"/>
        <xdr:cNvCxnSpPr/>
      </xdr:nvCxnSpPr>
      <xdr:spPr>
        <a:xfrm flipV="1">
          <a:off x="22159595" y="6204915"/>
          <a:ext cx="1269" cy="449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6646</xdr:rowOff>
    </xdr:from>
    <xdr:ext cx="249299" cy="259045"/>
    <xdr:sp macro="" textlink="">
      <xdr:nvSpPr>
        <xdr:cNvPr id="747" name="諸支出金最小値テキスト"/>
        <xdr:cNvSpPr txBox="1"/>
      </xdr:nvSpPr>
      <xdr:spPr>
        <a:xfrm>
          <a:off x="22212300" y="66931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150842</xdr:rowOff>
    </xdr:from>
    <xdr:ext cx="469744" cy="259045"/>
    <xdr:sp macro="" textlink="">
      <xdr:nvSpPr>
        <xdr:cNvPr id="749" name="諸支出金最大値テキスト"/>
        <xdr:cNvSpPr txBox="1"/>
      </xdr:nvSpPr>
      <xdr:spPr>
        <a:xfrm>
          <a:off x="22212300" y="598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36</xdr:row>
      <xdr:rowOff>32715</xdr:rowOff>
    </xdr:from>
    <xdr:to>
      <xdr:col>32</xdr:col>
      <xdr:colOff>276225</xdr:colOff>
      <xdr:row>36</xdr:row>
      <xdr:rowOff>32715</xdr:rowOff>
    </xdr:to>
    <xdr:cxnSp macro="">
      <xdr:nvCxnSpPr>
        <xdr:cNvPr id="750" name="直線コネクタ 749"/>
        <xdr:cNvCxnSpPr/>
      </xdr:nvCxnSpPr>
      <xdr:spPr>
        <a:xfrm>
          <a:off x="22072600" y="620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95546</xdr:rowOff>
    </xdr:from>
    <xdr:ext cx="313932" cy="259045"/>
    <xdr:sp macro="" textlink="">
      <xdr:nvSpPr>
        <xdr:cNvPr id="752" name="諸支出金平均値テキスト"/>
        <xdr:cNvSpPr txBox="1"/>
      </xdr:nvSpPr>
      <xdr:spPr>
        <a:xfrm>
          <a:off x="22212300" y="643919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72669</xdr:rowOff>
    </xdr:from>
    <xdr:to>
      <xdr:col>32</xdr:col>
      <xdr:colOff>238125</xdr:colOff>
      <xdr:row>39</xdr:row>
      <xdr:rowOff>2819</xdr:rowOff>
    </xdr:to>
    <xdr:sp macro="" textlink="">
      <xdr:nvSpPr>
        <xdr:cNvPr id="753" name="フローチャート : 判断 752"/>
        <xdr:cNvSpPr/>
      </xdr:nvSpPr>
      <xdr:spPr>
        <a:xfrm>
          <a:off x="22110700" y="658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52324</xdr:rowOff>
    </xdr:from>
    <xdr:to>
      <xdr:col>31</xdr:col>
      <xdr:colOff>85725</xdr:colOff>
      <xdr:row>38</xdr:row>
      <xdr:rowOff>153924</xdr:rowOff>
    </xdr:to>
    <xdr:sp macro="" textlink="">
      <xdr:nvSpPr>
        <xdr:cNvPr id="755" name="フローチャート : 判断 754"/>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170451</xdr:rowOff>
    </xdr:from>
    <xdr:ext cx="378565" cy="259045"/>
    <xdr:sp macro="" textlink="">
      <xdr:nvSpPr>
        <xdr:cNvPr id="756" name="テキスト ボックス 755"/>
        <xdr:cNvSpPr txBox="1"/>
      </xdr:nvSpPr>
      <xdr:spPr>
        <a:xfrm>
          <a:off x="21134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128499</xdr:rowOff>
    </xdr:from>
    <xdr:to>
      <xdr:col>29</xdr:col>
      <xdr:colOff>517525</xdr:colOff>
      <xdr:row>38</xdr:row>
      <xdr:rowOff>139700</xdr:rowOff>
    </xdr:to>
    <xdr:cxnSp macro="">
      <xdr:nvCxnSpPr>
        <xdr:cNvPr id="757" name="直線コネクタ 756"/>
        <xdr:cNvCxnSpPr/>
      </xdr:nvCxnSpPr>
      <xdr:spPr>
        <a:xfrm>
          <a:off x="19545300" y="5271999"/>
          <a:ext cx="889000" cy="138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35637</xdr:rowOff>
    </xdr:from>
    <xdr:to>
      <xdr:col>29</xdr:col>
      <xdr:colOff>568325</xdr:colOff>
      <xdr:row>38</xdr:row>
      <xdr:rowOff>137237</xdr:rowOff>
    </xdr:to>
    <xdr:sp macro="" textlink="">
      <xdr:nvSpPr>
        <xdr:cNvPr id="758" name="フローチャート : 判断 757"/>
        <xdr:cNvSpPr/>
      </xdr:nvSpPr>
      <xdr:spPr>
        <a:xfrm>
          <a:off x="20383500" y="655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153763</xdr:rowOff>
    </xdr:from>
    <xdr:ext cx="378565" cy="259045"/>
    <xdr:sp macro="" textlink="">
      <xdr:nvSpPr>
        <xdr:cNvPr id="759" name="テキスト ボックス 758"/>
        <xdr:cNvSpPr txBox="1"/>
      </xdr:nvSpPr>
      <xdr:spPr>
        <a:xfrm>
          <a:off x="20245017" y="632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128499</xdr:rowOff>
    </xdr:from>
    <xdr:to>
      <xdr:col>28</xdr:col>
      <xdr:colOff>314325</xdr:colOff>
      <xdr:row>32</xdr:row>
      <xdr:rowOff>26086</xdr:rowOff>
    </xdr:to>
    <xdr:cxnSp macro="">
      <xdr:nvCxnSpPr>
        <xdr:cNvPr id="760" name="直線コネクタ 759"/>
        <xdr:cNvCxnSpPr/>
      </xdr:nvCxnSpPr>
      <xdr:spPr>
        <a:xfrm flipV="1">
          <a:off x="18656300" y="5271999"/>
          <a:ext cx="889000" cy="2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43637</xdr:rowOff>
    </xdr:from>
    <xdr:to>
      <xdr:col>28</xdr:col>
      <xdr:colOff>365125</xdr:colOff>
      <xdr:row>38</xdr:row>
      <xdr:rowOff>145237</xdr:rowOff>
    </xdr:to>
    <xdr:sp macro="" textlink="">
      <xdr:nvSpPr>
        <xdr:cNvPr id="761" name="フローチャート : 判断 760"/>
        <xdr:cNvSpPr/>
      </xdr:nvSpPr>
      <xdr:spPr>
        <a:xfrm>
          <a:off x="19494500" y="65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136364</xdr:rowOff>
    </xdr:from>
    <xdr:ext cx="378565" cy="259045"/>
    <xdr:sp macro="" textlink="">
      <xdr:nvSpPr>
        <xdr:cNvPr id="762" name="テキスト ボックス 761"/>
        <xdr:cNvSpPr txBox="1"/>
      </xdr:nvSpPr>
      <xdr:spPr>
        <a:xfrm>
          <a:off x="19356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25806</xdr:rowOff>
    </xdr:from>
    <xdr:to>
      <xdr:col>27</xdr:col>
      <xdr:colOff>161925</xdr:colOff>
      <xdr:row>38</xdr:row>
      <xdr:rowOff>127406</xdr:rowOff>
    </xdr:to>
    <xdr:sp macro="" textlink="">
      <xdr:nvSpPr>
        <xdr:cNvPr id="763" name="フローチャート : 判断 762"/>
        <xdr:cNvSpPr/>
      </xdr:nvSpPr>
      <xdr:spPr>
        <a:xfrm>
          <a:off x="18605500" y="65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118533</xdr:rowOff>
    </xdr:from>
    <xdr:ext cx="378565" cy="259045"/>
    <xdr:sp macro="" textlink="">
      <xdr:nvSpPr>
        <xdr:cNvPr id="764" name="テキスト ボックス 763"/>
        <xdr:cNvSpPr txBox="1"/>
      </xdr:nvSpPr>
      <xdr:spPr>
        <a:xfrm>
          <a:off x="18467017" y="663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51096</xdr:rowOff>
    </xdr:from>
    <xdr:ext cx="249299" cy="259045"/>
    <xdr:sp macro="" textlink="">
      <xdr:nvSpPr>
        <xdr:cNvPr id="771" name="諸支出金該当値テキスト"/>
        <xdr:cNvSpPr txBox="1"/>
      </xdr:nvSpPr>
      <xdr:spPr>
        <a:xfrm>
          <a:off x="22212300" y="65661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77699</xdr:rowOff>
    </xdr:from>
    <xdr:to>
      <xdr:col>28</xdr:col>
      <xdr:colOff>365125</xdr:colOff>
      <xdr:row>31</xdr:row>
      <xdr:rowOff>7849</xdr:rowOff>
    </xdr:to>
    <xdr:sp macro="" textlink="">
      <xdr:nvSpPr>
        <xdr:cNvPr id="776" name="円/楕円 775"/>
        <xdr:cNvSpPr/>
      </xdr:nvSpPr>
      <xdr:spPr>
        <a:xfrm>
          <a:off x="19494500" y="522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24376</xdr:rowOff>
    </xdr:from>
    <xdr:ext cx="469744" cy="259045"/>
    <xdr:sp macro="" textlink="">
      <xdr:nvSpPr>
        <xdr:cNvPr id="777" name="テキスト ボックス 776"/>
        <xdr:cNvSpPr txBox="1"/>
      </xdr:nvSpPr>
      <xdr:spPr>
        <a:xfrm>
          <a:off x="19310427" y="499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146736</xdr:rowOff>
    </xdr:from>
    <xdr:to>
      <xdr:col>27</xdr:col>
      <xdr:colOff>161925</xdr:colOff>
      <xdr:row>32</xdr:row>
      <xdr:rowOff>76886</xdr:rowOff>
    </xdr:to>
    <xdr:sp macro="" textlink="">
      <xdr:nvSpPr>
        <xdr:cNvPr id="778" name="円/楕円 777"/>
        <xdr:cNvSpPr/>
      </xdr:nvSpPr>
      <xdr:spPr>
        <a:xfrm>
          <a:off x="18605500" y="54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93413</xdr:rowOff>
    </xdr:from>
    <xdr:ext cx="469744" cy="259045"/>
    <xdr:sp macro="" textlink="">
      <xdr:nvSpPr>
        <xdr:cNvPr id="779" name="テキスト ボックス 778"/>
        <xdr:cNvSpPr txBox="1"/>
      </xdr:nvSpPr>
      <xdr:spPr>
        <a:xfrm>
          <a:off x="18421427" y="52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前年度と比較すると、商工費がプレミアム付商品券発行補助金、まちなか観光景観形成事業費などにより大きく増加している。また、衛生費では、住民一人当たりコストが類似団体平均を上回ったが、これは</a:t>
          </a:r>
          <a:r>
            <a:rPr kumimoji="1" lang="ja-JP" altLang="ja-JP" sz="1400">
              <a:solidFill>
                <a:schemeClr val="dk1"/>
              </a:solidFill>
              <a:effectLst/>
              <a:latin typeface="+mn-lt"/>
              <a:ea typeface="+mn-ea"/>
              <a:cs typeface="+mn-cs"/>
            </a:rPr>
            <a:t>衛生処理場焼却棟解体撤去事業費などの増加</a:t>
          </a:r>
          <a:r>
            <a:rPr kumimoji="1" lang="ja-JP" altLang="en-US" sz="1400">
              <a:solidFill>
                <a:schemeClr val="dk1"/>
              </a:solidFill>
              <a:effectLst/>
              <a:latin typeface="+mn-lt"/>
              <a:ea typeface="+mn-ea"/>
              <a:cs typeface="+mn-cs"/>
            </a:rPr>
            <a:t>が要因である。</a:t>
          </a:r>
          <a:r>
            <a:rPr kumimoji="1" lang="ja-JP" altLang="en-US" sz="1400">
              <a:latin typeface="ＭＳ Ｐゴシック"/>
            </a:rPr>
            <a:t>一方、土木費では、法隆寺線整備事業費の減などにより、減少に転じた。</a:t>
          </a:r>
          <a:endParaRPr kumimoji="1" lang="en-US" altLang="ja-JP" sz="14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今後も、</a:t>
          </a:r>
          <a:r>
            <a:rPr lang="ja-JP" altLang="ja-JP" sz="1400">
              <a:solidFill>
                <a:schemeClr val="dk1"/>
              </a:solidFill>
              <a:effectLst/>
              <a:latin typeface="+mn-lt"/>
              <a:ea typeface="+mn-ea"/>
              <a:cs typeface="+mn-cs"/>
            </a:rPr>
            <a:t>地域資源を最大限に活用し</a:t>
          </a:r>
          <a:r>
            <a:rPr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限られた財源の中、</a:t>
          </a:r>
          <a:r>
            <a:rPr kumimoji="1" lang="ja-JP" altLang="ja-JP" sz="1400">
              <a:solidFill>
                <a:schemeClr val="dk1"/>
              </a:solidFill>
              <a:effectLst/>
              <a:latin typeface="+mn-lt"/>
              <a:ea typeface="+mn-ea"/>
              <a:cs typeface="+mn-cs"/>
            </a:rPr>
            <a:t>選択と集中によ</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重点的・効率的な配分を行いながら、より一層の健全化に向けた</a:t>
          </a:r>
          <a:r>
            <a:rPr kumimoji="1" lang="ja-JP" altLang="en-US" sz="1400">
              <a:solidFill>
                <a:schemeClr val="dk1"/>
              </a:solidFill>
              <a:effectLst/>
              <a:latin typeface="+mn-lt"/>
              <a:ea typeface="+mn-ea"/>
              <a:cs typeface="+mn-cs"/>
            </a:rPr>
            <a:t>財政</a:t>
          </a:r>
          <a:r>
            <a:rPr kumimoji="1" lang="ja-JP" altLang="ja-JP" sz="1400">
              <a:solidFill>
                <a:schemeClr val="dk1"/>
              </a:solidFill>
              <a:effectLst/>
              <a:latin typeface="+mn-lt"/>
              <a:ea typeface="+mn-ea"/>
              <a:cs typeface="+mn-cs"/>
            </a:rPr>
            <a:t>運営に努める。</a:t>
          </a:r>
          <a:endParaRPr lang="ja-JP" altLang="ja-JP" sz="1400">
            <a:effectLst/>
          </a:endParaRP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財政調整基金</a:t>
          </a:r>
          <a:r>
            <a:rPr kumimoji="1" lang="ja-JP" altLang="en-US" sz="1400">
              <a:solidFill>
                <a:schemeClr val="dk1"/>
              </a:solidFill>
              <a:effectLst/>
              <a:latin typeface="+mn-lt"/>
              <a:ea typeface="+mn-ea"/>
              <a:cs typeface="+mn-cs"/>
            </a:rPr>
            <a:t>については</a:t>
          </a:r>
          <a:r>
            <a:rPr kumimoji="1" lang="ja-JP" altLang="ja-JP" sz="1400">
              <a:solidFill>
                <a:schemeClr val="dk1"/>
              </a:solidFill>
              <a:effectLst/>
              <a:latin typeface="+mn-lt"/>
              <a:ea typeface="+mn-ea"/>
              <a:cs typeface="+mn-cs"/>
            </a:rPr>
            <a:t>取</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崩しを回避し、前年度とほぼ同額</a:t>
          </a:r>
          <a:r>
            <a:rPr kumimoji="1" lang="ja-JP" altLang="en-US" sz="1400">
              <a:solidFill>
                <a:schemeClr val="dk1"/>
              </a:solidFill>
              <a:effectLst/>
              <a:latin typeface="+mn-lt"/>
              <a:ea typeface="+mn-ea"/>
              <a:cs typeface="+mn-cs"/>
            </a:rPr>
            <a:t>の残高</a:t>
          </a:r>
          <a:r>
            <a:rPr kumimoji="1" lang="ja-JP" altLang="ja-JP" sz="1400">
              <a:solidFill>
                <a:schemeClr val="dk1"/>
              </a:solidFill>
              <a:effectLst/>
              <a:latin typeface="+mn-lt"/>
              <a:ea typeface="+mn-ea"/>
              <a:cs typeface="+mn-cs"/>
            </a:rPr>
            <a:t>を維持しており、標準財政規模比で</a:t>
          </a:r>
          <a:r>
            <a:rPr kumimoji="1" lang="ja-JP" altLang="en-US" sz="1400">
              <a:solidFill>
                <a:schemeClr val="dk1"/>
              </a:solidFill>
              <a:effectLst/>
              <a:latin typeface="+mn-lt"/>
              <a:ea typeface="+mn-ea"/>
              <a:cs typeface="+mn-cs"/>
            </a:rPr>
            <a:t>３２．０９</a:t>
          </a:r>
          <a:r>
            <a:rPr kumimoji="1" lang="ja-JP" altLang="ja-JP" sz="1400">
              <a:solidFill>
                <a:schemeClr val="dk1"/>
              </a:solidFill>
              <a:effectLst/>
              <a:latin typeface="+mn-lt"/>
              <a:ea typeface="+mn-ea"/>
              <a:cs typeface="+mn-cs"/>
            </a:rPr>
            <a:t>％であ</a:t>
          </a:r>
          <a:r>
            <a:rPr kumimoji="1" lang="ja-JP" altLang="en-US" sz="1400">
              <a:solidFill>
                <a:schemeClr val="dk1"/>
              </a:solidFill>
              <a:effectLst/>
              <a:latin typeface="+mn-lt"/>
              <a:ea typeface="+mn-ea"/>
              <a:cs typeface="+mn-cs"/>
            </a:rPr>
            <a:t>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今後も</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選択と集中によ</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限られた財源の重点的・効率的な配分を行いながら、より一層の健全化に向けた財政運営に努める。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平成２７年度においても、</a:t>
          </a:r>
          <a:r>
            <a:rPr lang="ja-JP" altLang="ja-JP" sz="1400" b="0" i="0" baseline="0">
              <a:solidFill>
                <a:schemeClr val="dk1"/>
              </a:solidFill>
              <a:effectLst/>
              <a:latin typeface="+mn-lt"/>
              <a:ea typeface="+mn-ea"/>
              <a:cs typeface="+mn-cs"/>
            </a:rPr>
            <a:t>国民健康保険事業の介護給付費に係る赤字額</a:t>
          </a:r>
          <a:r>
            <a:rPr lang="ja-JP" altLang="en-US" sz="1400" b="0" i="0" baseline="0">
              <a:solidFill>
                <a:schemeClr val="dk1"/>
              </a:solidFill>
              <a:effectLst/>
              <a:latin typeface="+mn-lt"/>
              <a:ea typeface="+mn-ea"/>
              <a:cs typeface="+mn-cs"/>
            </a:rPr>
            <a:t>について引き続き一般会計から繰出金により財政支援を行った。一般会計の実質収支が黒字であったこと、水道事業会計が引き続き健全財政であったことなどにより、前年度並みの黒字および比率を維持してい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国民健康保険事業特別会計の赤字が大きく影響し</a:t>
          </a:r>
          <a:r>
            <a:rPr lang="ja-JP" altLang="en-US" sz="1400" b="0" i="0" baseline="0">
              <a:solidFill>
                <a:schemeClr val="dk1"/>
              </a:solidFill>
              <a:effectLst/>
              <a:latin typeface="+mn-lt"/>
              <a:ea typeface="+mn-ea"/>
              <a:cs typeface="+mn-cs"/>
            </a:rPr>
            <a:t>ているところであるが</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赤字額の増大を抑えるため、税率の改定を行うなど、適切な財政運営に取り組むとともに、</a:t>
          </a:r>
          <a:r>
            <a:rPr lang="ja-JP" altLang="ja-JP" sz="1400" b="0" i="0" baseline="0">
              <a:solidFill>
                <a:schemeClr val="dk1"/>
              </a:solidFill>
              <a:effectLst/>
              <a:latin typeface="+mn-lt"/>
              <a:ea typeface="+mn-ea"/>
              <a:cs typeface="+mn-cs"/>
            </a:rPr>
            <a:t>引き続き、介護給付費に係る赤字額について</a:t>
          </a:r>
          <a:r>
            <a:rPr lang="ja-JP" altLang="en-US"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一般会計からの繰出金による財政支援を実施していく</a:t>
          </a:r>
          <a:r>
            <a:rPr lang="ja-JP" altLang="en-US" sz="14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9028607</v>
      </c>
      <c r="BO4" s="379"/>
      <c r="BP4" s="379"/>
      <c r="BQ4" s="379"/>
      <c r="BR4" s="379"/>
      <c r="BS4" s="379"/>
      <c r="BT4" s="379"/>
      <c r="BU4" s="380"/>
      <c r="BV4" s="378">
        <v>8957830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7.8</v>
      </c>
      <c r="CU4" s="385"/>
      <c r="CV4" s="385"/>
      <c r="CW4" s="385"/>
      <c r="CX4" s="385"/>
      <c r="CY4" s="385"/>
      <c r="CZ4" s="385"/>
      <c r="DA4" s="386"/>
      <c r="DB4" s="384">
        <v>6.9</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8545854</v>
      </c>
      <c r="BO5" s="416"/>
      <c r="BP5" s="416"/>
      <c r="BQ5" s="416"/>
      <c r="BR5" s="416"/>
      <c r="BS5" s="416"/>
      <c r="BT5" s="416"/>
      <c r="BU5" s="417"/>
      <c r="BV5" s="415">
        <v>8469940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94.2</v>
      </c>
      <c r="CU5" s="413"/>
      <c r="CV5" s="413"/>
      <c r="CW5" s="413"/>
      <c r="CX5" s="413"/>
      <c r="CY5" s="413"/>
      <c r="CZ5" s="413"/>
      <c r="DA5" s="414"/>
      <c r="DB5" s="412">
        <v>98</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482753</v>
      </c>
      <c r="BO6" s="416"/>
      <c r="BP6" s="416"/>
      <c r="BQ6" s="416"/>
      <c r="BR6" s="416"/>
      <c r="BS6" s="416"/>
      <c r="BT6" s="416"/>
      <c r="BU6" s="417"/>
      <c r="BV6" s="415">
        <v>487890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101.5</v>
      </c>
      <c r="CU6" s="453"/>
      <c r="CV6" s="453"/>
      <c r="CW6" s="453"/>
      <c r="CX6" s="453"/>
      <c r="CY6" s="453"/>
      <c r="CZ6" s="453"/>
      <c r="DA6" s="454"/>
      <c r="DB6" s="452">
        <v>106.8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30508</v>
      </c>
      <c r="BO7" s="416"/>
      <c r="BP7" s="416"/>
      <c r="BQ7" s="416"/>
      <c r="BR7" s="416"/>
      <c r="BS7" s="416"/>
      <c r="BT7" s="416"/>
      <c r="BU7" s="417"/>
      <c r="BV7" s="415">
        <v>93543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5833089</v>
      </c>
      <c r="CU7" s="416"/>
      <c r="CV7" s="416"/>
      <c r="CW7" s="416"/>
      <c r="CX7" s="416"/>
      <c r="CY7" s="416"/>
      <c r="CZ7" s="416"/>
      <c r="DA7" s="417"/>
      <c r="DB7" s="415">
        <v>5696818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452245</v>
      </c>
      <c r="BO8" s="416"/>
      <c r="BP8" s="416"/>
      <c r="BQ8" s="416"/>
      <c r="BR8" s="416"/>
      <c r="BS8" s="416"/>
      <c r="BT8" s="416"/>
      <c r="BU8" s="417"/>
      <c r="BV8" s="415">
        <v>394347</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0.54</v>
      </c>
      <c r="CU8" s="456"/>
      <c r="CV8" s="456"/>
      <c r="CW8" s="456"/>
      <c r="CX8" s="456"/>
      <c r="CY8" s="456"/>
      <c r="CZ8" s="456"/>
      <c r="DA8" s="457"/>
      <c r="DB8" s="455">
        <v>0.54</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27303</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57898</v>
      </c>
      <c r="BO9" s="416"/>
      <c r="BP9" s="416"/>
      <c r="BQ9" s="416"/>
      <c r="BR9" s="416"/>
      <c r="BS9" s="416"/>
      <c r="BT9" s="416"/>
      <c r="BU9" s="417"/>
      <c r="BV9" s="415">
        <v>-271688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11.5</v>
      </c>
      <c r="CU9" s="413"/>
      <c r="CV9" s="413"/>
      <c r="CW9" s="413"/>
      <c r="CX9" s="413"/>
      <c r="CY9" s="413"/>
      <c r="CZ9" s="413"/>
      <c r="DA9" s="414"/>
      <c r="DB9" s="412">
        <v>12.4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27734</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3876</v>
      </c>
      <c r="BO10" s="416"/>
      <c r="BP10" s="416"/>
      <c r="BQ10" s="416"/>
      <c r="BR10" s="416"/>
      <c r="BS10" s="416"/>
      <c r="BT10" s="416"/>
      <c r="BU10" s="417"/>
      <c r="BV10" s="415">
        <v>4003</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21368</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28259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28113</v>
      </c>
      <c r="S13" s="497"/>
      <c r="T13" s="497"/>
      <c r="U13" s="497"/>
      <c r="V13" s="498"/>
      <c r="W13" s="431" t="s">
        <v>121</v>
      </c>
      <c r="X13" s="432"/>
      <c r="Y13" s="432"/>
      <c r="Z13" s="432"/>
      <c r="AA13" s="432"/>
      <c r="AB13" s="422"/>
      <c r="AC13" s="466">
        <v>257</v>
      </c>
      <c r="AD13" s="467"/>
      <c r="AE13" s="467"/>
      <c r="AF13" s="467"/>
      <c r="AG13" s="506"/>
      <c r="AH13" s="466">
        <v>319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61774</v>
      </c>
      <c r="BO13" s="416"/>
      <c r="BP13" s="416"/>
      <c r="BQ13" s="416"/>
      <c r="BR13" s="416"/>
      <c r="BS13" s="416"/>
      <c r="BT13" s="416"/>
      <c r="BU13" s="417"/>
      <c r="BV13" s="415">
        <v>-246317</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6.9</v>
      </c>
      <c r="CU13" s="413"/>
      <c r="CV13" s="413"/>
      <c r="CW13" s="413"/>
      <c r="CX13" s="413"/>
      <c r="CY13" s="413"/>
      <c r="CZ13" s="413"/>
      <c r="DA13" s="414"/>
      <c r="DB13" s="412">
        <v>6.9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28314</v>
      </c>
      <c r="S14" s="497"/>
      <c r="T14" s="497"/>
      <c r="U14" s="497"/>
      <c r="V14" s="498"/>
      <c r="W14" s="405"/>
      <c r="X14" s="406"/>
      <c r="Y14" s="406"/>
      <c r="Z14" s="406"/>
      <c r="AA14" s="406"/>
      <c r="AB14" s="395"/>
      <c r="AC14" s="499">
        <v>2.2000000000000002</v>
      </c>
      <c r="AD14" s="500"/>
      <c r="AE14" s="500"/>
      <c r="AF14" s="500"/>
      <c r="AG14" s="501"/>
      <c r="AH14" s="499">
        <v>2.5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40.299999999999997</v>
      </c>
      <c r="CU14" s="511"/>
      <c r="CV14" s="511"/>
      <c r="CW14" s="511"/>
      <c r="CX14" s="511"/>
      <c r="CY14" s="511"/>
      <c r="CZ14" s="511"/>
      <c r="DA14" s="512"/>
      <c r="DB14" s="510">
        <v>37.4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28168</v>
      </c>
      <c r="S15" s="497"/>
      <c r="T15" s="497"/>
      <c r="U15" s="497"/>
      <c r="V15" s="498"/>
      <c r="W15" s="431" t="s">
        <v>128</v>
      </c>
      <c r="X15" s="432"/>
      <c r="Y15" s="432"/>
      <c r="Z15" s="432"/>
      <c r="AA15" s="432"/>
      <c r="AB15" s="422"/>
      <c r="AC15" s="466">
        <v>2904</v>
      </c>
      <c r="AD15" s="467"/>
      <c r="AE15" s="467"/>
      <c r="AF15" s="467"/>
      <c r="AG15" s="506"/>
      <c r="AH15" s="466">
        <v>3371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2547539</v>
      </c>
      <c r="BO15" s="379"/>
      <c r="BP15" s="379"/>
      <c r="BQ15" s="379"/>
      <c r="BR15" s="379"/>
      <c r="BS15" s="379"/>
      <c r="BT15" s="379"/>
      <c r="BU15" s="380"/>
      <c r="BV15" s="378">
        <v>2468081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25.3</v>
      </c>
      <c r="AD16" s="500"/>
      <c r="AE16" s="500"/>
      <c r="AF16" s="500"/>
      <c r="AG16" s="501"/>
      <c r="AH16" s="499">
        <v>26.4</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4725276</v>
      </c>
      <c r="BO16" s="416"/>
      <c r="BP16" s="416"/>
      <c r="BQ16" s="416"/>
      <c r="BR16" s="416"/>
      <c r="BS16" s="416"/>
      <c r="BT16" s="416"/>
      <c r="BU16" s="417"/>
      <c r="BV16" s="415">
        <v>4519147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8297</v>
      </c>
      <c r="AD17" s="467"/>
      <c r="AE17" s="467"/>
      <c r="AF17" s="467"/>
      <c r="AG17" s="506"/>
      <c r="AH17" s="466">
        <v>8850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3227141</v>
      </c>
      <c r="BO17" s="416"/>
      <c r="BP17" s="416"/>
      <c r="BQ17" s="416"/>
      <c r="BR17" s="416"/>
      <c r="BS17" s="416"/>
      <c r="BT17" s="416"/>
      <c r="BU17" s="417"/>
      <c r="BV17" s="415">
        <v>3169670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14.27</v>
      </c>
      <c r="M18" s="528"/>
      <c r="N18" s="528"/>
      <c r="O18" s="528"/>
      <c r="P18" s="528"/>
      <c r="Q18" s="528"/>
      <c r="R18" s="529"/>
      <c r="S18" s="529"/>
      <c r="T18" s="529"/>
      <c r="U18" s="529"/>
      <c r="V18" s="530"/>
      <c r="W18" s="433"/>
      <c r="X18" s="434"/>
      <c r="Y18" s="434"/>
      <c r="Z18" s="434"/>
      <c r="AA18" s="434"/>
      <c r="AB18" s="425"/>
      <c r="AC18" s="531">
        <v>72.400000000000006</v>
      </c>
      <c r="AD18" s="532"/>
      <c r="AE18" s="532"/>
      <c r="AF18" s="532"/>
      <c r="AG18" s="533"/>
      <c r="AH18" s="531">
        <v>69.400000000000006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5642101</v>
      </c>
      <c r="BO18" s="416"/>
      <c r="BP18" s="416"/>
      <c r="BQ18" s="416"/>
      <c r="BR18" s="416"/>
      <c r="BS18" s="416"/>
      <c r="BT18" s="416"/>
      <c r="BU18" s="417"/>
      <c r="BV18" s="415">
        <v>5613342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1913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7030161</v>
      </c>
      <c r="BO19" s="416"/>
      <c r="BP19" s="416"/>
      <c r="BQ19" s="416"/>
      <c r="BR19" s="416"/>
      <c r="BS19" s="416"/>
      <c r="BT19" s="416"/>
      <c r="BU19" s="417"/>
      <c r="BV19" s="415">
        <v>6966668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10330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9585655</v>
      </c>
      <c r="BO23" s="416"/>
      <c r="BP23" s="416"/>
      <c r="BQ23" s="416"/>
      <c r="BR23" s="416"/>
      <c r="BS23" s="416"/>
      <c r="BT23" s="416"/>
      <c r="BU23" s="417"/>
      <c r="BV23" s="415">
        <v>9747850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8180</v>
      </c>
      <c r="R24" s="467"/>
      <c r="S24" s="467"/>
      <c r="T24" s="467"/>
      <c r="U24" s="467"/>
      <c r="V24" s="506"/>
      <c r="W24" s="561"/>
      <c r="X24" s="549"/>
      <c r="Y24" s="550"/>
      <c r="Z24" s="465" t="s">
        <v>151</v>
      </c>
      <c r="AA24" s="445"/>
      <c r="AB24" s="445"/>
      <c r="AC24" s="445"/>
      <c r="AD24" s="445"/>
      <c r="AE24" s="445"/>
      <c r="AF24" s="445"/>
      <c r="AG24" s="446"/>
      <c r="AH24" s="466">
        <v>154</v>
      </c>
      <c r="AI24" s="467"/>
      <c r="AJ24" s="467"/>
      <c r="AK24" s="467"/>
      <c r="AL24" s="506"/>
      <c r="AM24" s="466">
        <v>468930</v>
      </c>
      <c r="AN24" s="467"/>
      <c r="AO24" s="467"/>
      <c r="AP24" s="467"/>
      <c r="AQ24" s="467"/>
      <c r="AR24" s="506"/>
      <c r="AS24" s="466">
        <v>3045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6955703</v>
      </c>
      <c r="BO24" s="416"/>
      <c r="BP24" s="416"/>
      <c r="BQ24" s="416"/>
      <c r="BR24" s="416"/>
      <c r="BS24" s="416"/>
      <c r="BT24" s="416"/>
      <c r="BU24" s="417"/>
      <c r="BV24" s="415">
        <v>6910391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6850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590081</v>
      </c>
      <c r="BO25" s="379"/>
      <c r="BP25" s="379"/>
      <c r="BQ25" s="379"/>
      <c r="BR25" s="379"/>
      <c r="BS25" s="379"/>
      <c r="BT25" s="379"/>
      <c r="BU25" s="380"/>
      <c r="BV25" s="378">
        <v>592672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5980</v>
      </c>
      <c r="R26" s="467"/>
      <c r="S26" s="467"/>
      <c r="T26" s="467"/>
      <c r="U26" s="467"/>
      <c r="V26" s="506"/>
      <c r="W26" s="561"/>
      <c r="X26" s="549"/>
      <c r="Y26" s="550"/>
      <c r="Z26" s="465" t="s">
        <v>157</v>
      </c>
      <c r="AA26" s="571"/>
      <c r="AB26" s="571"/>
      <c r="AC26" s="571"/>
      <c r="AD26" s="571"/>
      <c r="AE26" s="571"/>
      <c r="AF26" s="571"/>
      <c r="AG26" s="572"/>
      <c r="AH26" s="466">
        <v>20</v>
      </c>
      <c r="AI26" s="467"/>
      <c r="AJ26" s="467"/>
      <c r="AK26" s="467"/>
      <c r="AL26" s="506"/>
      <c r="AM26" s="466">
        <v>64100</v>
      </c>
      <c r="AN26" s="467"/>
      <c r="AO26" s="467"/>
      <c r="AP26" s="467"/>
      <c r="AQ26" s="467"/>
      <c r="AR26" s="506"/>
      <c r="AS26" s="466">
        <v>3205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3600</v>
      </c>
      <c r="R27" s="467"/>
      <c r="S27" s="467"/>
      <c r="T27" s="467"/>
      <c r="U27" s="467"/>
      <c r="V27" s="506"/>
      <c r="W27" s="561"/>
      <c r="X27" s="549"/>
      <c r="Y27" s="550"/>
      <c r="Z27" s="465" t="s">
        <v>160</v>
      </c>
      <c r="AA27" s="445"/>
      <c r="AB27" s="445"/>
      <c r="AC27" s="445"/>
      <c r="AD27" s="445"/>
      <c r="AE27" s="445"/>
      <c r="AF27" s="445"/>
      <c r="AG27" s="446"/>
      <c r="AH27" s="466">
        <v>13</v>
      </c>
      <c r="AI27" s="467"/>
      <c r="AJ27" s="467"/>
      <c r="AK27" s="467"/>
      <c r="AL27" s="506"/>
      <c r="AM27" s="466">
        <v>39182</v>
      </c>
      <c r="AN27" s="467"/>
      <c r="AO27" s="467"/>
      <c r="AP27" s="467"/>
      <c r="AQ27" s="467"/>
      <c r="AR27" s="506"/>
      <c r="AS27" s="466">
        <v>3014</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749517</v>
      </c>
      <c r="BO27" s="585"/>
      <c r="BP27" s="585"/>
      <c r="BQ27" s="585"/>
      <c r="BR27" s="585"/>
      <c r="BS27" s="585"/>
      <c r="BT27" s="585"/>
      <c r="BU27" s="586"/>
      <c r="BV27" s="584">
        <v>748410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3020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1872089</v>
      </c>
      <c r="BO28" s="379"/>
      <c r="BP28" s="379"/>
      <c r="BQ28" s="379"/>
      <c r="BR28" s="379"/>
      <c r="BS28" s="379"/>
      <c r="BT28" s="379"/>
      <c r="BU28" s="380"/>
      <c r="BV28" s="378">
        <v>1868213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11</v>
      </c>
      <c r="M29" s="467"/>
      <c r="N29" s="467"/>
      <c r="O29" s="467"/>
      <c r="P29" s="506"/>
      <c r="Q29" s="466">
        <v>2840</v>
      </c>
      <c r="R29" s="467"/>
      <c r="S29" s="467"/>
      <c r="T29" s="467"/>
      <c r="U29" s="467"/>
      <c r="V29" s="506"/>
      <c r="W29" s="562"/>
      <c r="X29" s="563"/>
      <c r="Y29" s="564"/>
      <c r="Z29" s="465" t="s">
        <v>167</v>
      </c>
      <c r="AA29" s="445"/>
      <c r="AB29" s="445"/>
      <c r="AC29" s="445"/>
      <c r="AD29" s="445"/>
      <c r="AE29" s="445"/>
      <c r="AF29" s="445"/>
      <c r="AG29" s="446"/>
      <c r="AH29" s="466">
        <v>167</v>
      </c>
      <c r="AI29" s="467"/>
      <c r="AJ29" s="467"/>
      <c r="AK29" s="467"/>
      <c r="AL29" s="506"/>
      <c r="AM29" s="466">
        <v>508112</v>
      </c>
      <c r="AN29" s="467"/>
      <c r="AO29" s="467"/>
      <c r="AP29" s="467"/>
      <c r="AQ29" s="467"/>
      <c r="AR29" s="506"/>
      <c r="AS29" s="466">
        <v>3043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192516</v>
      </c>
      <c r="BO29" s="416"/>
      <c r="BP29" s="416"/>
      <c r="BQ29" s="416"/>
      <c r="BR29" s="416"/>
      <c r="BS29" s="416"/>
      <c r="BT29" s="416"/>
      <c r="BU29" s="417"/>
      <c r="BV29" s="415">
        <v>180670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457255</v>
      </c>
      <c r="BO30" s="585"/>
      <c r="BP30" s="585"/>
      <c r="BQ30" s="585"/>
      <c r="BR30" s="585"/>
      <c r="BS30" s="585"/>
      <c r="BT30" s="585"/>
      <c r="BU30" s="586"/>
      <c r="BV30" s="584">
        <v>455459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老人福祉施設三室園組合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斑鳩町文化振興財団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奈良県市町村総合事務組合</v>
      </c>
      <c r="BZ35" s="597"/>
      <c r="CA35" s="597"/>
      <c r="CB35" s="597"/>
      <c r="CC35" s="597"/>
      <c r="CD35" s="597"/>
      <c r="CE35" s="597"/>
      <c r="CF35" s="597"/>
      <c r="CG35" s="597"/>
      <c r="CH35" s="597"/>
      <c r="CI35" s="597"/>
      <c r="CJ35" s="597"/>
      <c r="CK35" s="597"/>
      <c r="CL35" s="597"/>
      <c r="CM35" s="597"/>
      <c r="CN35" s="165"/>
      <c r="CO35" s="596">
        <f t="shared" ref="CO35:CO43" si="3">IF(CQ35="","",CO34+1)</f>
        <v>14</v>
      </c>
      <c r="CP35" s="596"/>
      <c r="CQ35" s="597" t="str">
        <f>IF('各会計、関係団体の財政状況及び健全化判断比率'!BS8="","",'各会計、関係団体の財政状況及び健全化判断比率'!BS8)</f>
        <v>斑鳩町観光協会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西和衛生試験センター組合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王寺周辺広域休日応急診療施設組合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奈良県後期高齢者医療広域連合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奈良県広域消防組合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524</v>
      </c>
      <c r="D34" s="1181"/>
      <c r="E34" s="1182"/>
      <c r="F34" s="32" t="s">
        <v>525</v>
      </c>
      <c r="G34" s="33" t="s">
        <v>526</v>
      </c>
      <c r="H34" s="33" t="s">
        <v>527</v>
      </c>
      <c r="I34" s="33" t="s">
        <v>528</v>
      </c>
      <c r="J34" s="34" t="s">
        <v>529</v>
      </c>
      <c r="K34" s="22"/>
      <c r="L34" s="22"/>
      <c r="M34" s="22"/>
      <c r="N34" s="22"/>
      <c r="O34" s="22"/>
      <c r="P34" s="22"/>
    </row>
    <row r="35" spans="1:16" ht="39" customHeight="1" x14ac:dyDescent="0.15">
      <c r="A35" s="22"/>
      <c r="B35" s="35"/>
      <c r="C35" s="1175" t="s">
        <v>530</v>
      </c>
      <c r="D35" s="1176"/>
      <c r="E35" s="1177"/>
      <c r="F35" s="36">
        <v>11.4</v>
      </c>
      <c r="G35" s="37">
        <v>10.09</v>
      </c>
      <c r="H35" s="37">
        <v>11.76</v>
      </c>
      <c r="I35" s="37">
        <v>6.92</v>
      </c>
      <c r="J35" s="38">
        <v>7.75</v>
      </c>
      <c r="K35" s="22"/>
      <c r="L35" s="22"/>
      <c r="M35" s="22"/>
      <c r="N35" s="22"/>
      <c r="O35" s="22"/>
      <c r="P35" s="22"/>
    </row>
    <row r="36" spans="1:16" ht="39" customHeight="1" x14ac:dyDescent="0.15">
      <c r="A36" s="22"/>
      <c r="B36" s="35"/>
      <c r="C36" s="1175" t="s">
        <v>531</v>
      </c>
      <c r="D36" s="1176"/>
      <c r="E36" s="1177"/>
      <c r="F36" s="36">
        <v>5.03</v>
      </c>
      <c r="G36" s="37">
        <v>5.5</v>
      </c>
      <c r="H36" s="37">
        <v>5.75</v>
      </c>
      <c r="I36" s="37">
        <v>5.55</v>
      </c>
      <c r="J36" s="38">
        <v>5.08</v>
      </c>
      <c r="K36" s="22"/>
      <c r="L36" s="22"/>
      <c r="M36" s="22"/>
      <c r="N36" s="22"/>
      <c r="O36" s="22"/>
      <c r="P36" s="22"/>
    </row>
    <row r="37" spans="1:16" ht="39" customHeight="1" x14ac:dyDescent="0.15">
      <c r="A37" s="22"/>
      <c r="B37" s="35"/>
      <c r="C37" s="1175" t="s">
        <v>532</v>
      </c>
      <c r="D37" s="1176"/>
      <c r="E37" s="1177"/>
      <c r="F37" s="36">
        <v>0.27</v>
      </c>
      <c r="G37" s="37">
        <v>0.64</v>
      </c>
      <c r="H37" s="37">
        <v>0.51</v>
      </c>
      <c r="I37" s="37">
        <v>0.72</v>
      </c>
      <c r="J37" s="38">
        <v>1.48</v>
      </c>
      <c r="K37" s="22"/>
      <c r="L37" s="22"/>
      <c r="M37" s="22"/>
      <c r="N37" s="22"/>
      <c r="O37" s="22"/>
      <c r="P37" s="22"/>
    </row>
    <row r="38" spans="1:16" ht="39" customHeight="1" x14ac:dyDescent="0.15">
      <c r="A38" s="22"/>
      <c r="B38" s="35"/>
      <c r="C38" s="1175" t="s">
        <v>533</v>
      </c>
      <c r="D38" s="1176"/>
      <c r="E38" s="1177"/>
      <c r="F38" s="36">
        <v>0.02</v>
      </c>
      <c r="G38" s="37">
        <v>0</v>
      </c>
      <c r="H38" s="37">
        <v>0.01</v>
      </c>
      <c r="I38" s="37">
        <v>0.02</v>
      </c>
      <c r="J38" s="38">
        <v>0</v>
      </c>
      <c r="K38" s="22"/>
      <c r="L38" s="22"/>
      <c r="M38" s="22"/>
      <c r="N38" s="22"/>
      <c r="O38" s="22"/>
      <c r="P38" s="22"/>
    </row>
    <row r="39" spans="1:16" ht="39" customHeight="1" x14ac:dyDescent="0.15">
      <c r="A39" s="22"/>
      <c r="B39" s="35"/>
      <c r="C39" s="1175" t="s">
        <v>534</v>
      </c>
      <c r="D39" s="1176"/>
      <c r="E39" s="1177"/>
      <c r="F39" s="36">
        <v>0</v>
      </c>
      <c r="G39" s="37">
        <v>0</v>
      </c>
      <c r="H39" s="37">
        <v>0</v>
      </c>
      <c r="I39" s="37">
        <v>0</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535</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536</v>
      </c>
      <c r="D43" s="1179"/>
      <c r="E43" s="1180"/>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915</v>
      </c>
      <c r="L45" s="60">
        <v>923</v>
      </c>
      <c r="M45" s="60">
        <v>946</v>
      </c>
      <c r="N45" s="60">
        <v>933</v>
      </c>
      <c r="O45" s="61">
        <v>858</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14</v>
      </c>
      <c r="F47" s="1185"/>
      <c r="G47" s="1185"/>
      <c r="H47" s="1185"/>
      <c r="I47" s="1185"/>
      <c r="J47" s="1186"/>
      <c r="K47" s="63">
        <v>7</v>
      </c>
      <c r="L47" s="64">
        <v>3</v>
      </c>
      <c r="M47" s="64" t="s">
        <v>477</v>
      </c>
      <c r="N47" s="64" t="s">
        <v>477</v>
      </c>
      <c r="O47" s="65" t="s">
        <v>477</v>
      </c>
      <c r="P47" s="48"/>
      <c r="Q47" s="48"/>
      <c r="R47" s="48"/>
      <c r="S47" s="48"/>
      <c r="T47" s="48"/>
      <c r="U47" s="48"/>
    </row>
    <row r="48" spans="1:21" ht="30.75" customHeight="1" x14ac:dyDescent="0.15">
      <c r="A48" s="48"/>
      <c r="B48" s="1193"/>
      <c r="C48" s="1194"/>
      <c r="D48" s="62"/>
      <c r="E48" s="1185" t="s">
        <v>15</v>
      </c>
      <c r="F48" s="1185"/>
      <c r="G48" s="1185"/>
      <c r="H48" s="1185"/>
      <c r="I48" s="1185"/>
      <c r="J48" s="1186"/>
      <c r="K48" s="63">
        <v>333</v>
      </c>
      <c r="L48" s="64">
        <v>351</v>
      </c>
      <c r="M48" s="64">
        <v>380</v>
      </c>
      <c r="N48" s="64">
        <v>398</v>
      </c>
      <c r="O48" s="65">
        <v>409</v>
      </c>
      <c r="P48" s="48"/>
      <c r="Q48" s="48"/>
      <c r="R48" s="48"/>
      <c r="S48" s="48"/>
      <c r="T48" s="48"/>
      <c r="U48" s="48"/>
    </row>
    <row r="49" spans="1:21" ht="30.75" customHeight="1" x14ac:dyDescent="0.15">
      <c r="A49" s="48"/>
      <c r="B49" s="1193"/>
      <c r="C49" s="1194"/>
      <c r="D49" s="62"/>
      <c r="E49" s="1185" t="s">
        <v>16</v>
      </c>
      <c r="F49" s="1185"/>
      <c r="G49" s="1185"/>
      <c r="H49" s="1185"/>
      <c r="I49" s="1185"/>
      <c r="J49" s="1186"/>
      <c r="K49" s="63">
        <v>8</v>
      </c>
      <c r="L49" s="64">
        <v>11</v>
      </c>
      <c r="M49" s="64">
        <v>20</v>
      </c>
      <c r="N49" s="64">
        <v>9</v>
      </c>
      <c r="O49" s="65">
        <v>8</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477</v>
      </c>
      <c r="L50" s="64" t="s">
        <v>477</v>
      </c>
      <c r="M50" s="64" t="s">
        <v>477</v>
      </c>
      <c r="N50" s="64" t="s">
        <v>477</v>
      </c>
      <c r="O50" s="65" t="s">
        <v>477</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926</v>
      </c>
      <c r="L52" s="64">
        <v>959</v>
      </c>
      <c r="M52" s="64">
        <v>986</v>
      </c>
      <c r="N52" s="64">
        <v>1016</v>
      </c>
      <c r="O52" s="65">
        <v>931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337</v>
      </c>
      <c r="L53" s="69">
        <v>329</v>
      </c>
      <c r="M53" s="69">
        <v>360</v>
      </c>
      <c r="N53" s="69">
        <v>324</v>
      </c>
      <c r="O53" s="70">
        <v>344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99" t="s">
        <v>24</v>
      </c>
      <c r="C41" s="1200"/>
      <c r="D41" s="81"/>
      <c r="E41" s="1205" t="s">
        <v>25</v>
      </c>
      <c r="F41" s="1205"/>
      <c r="G41" s="1205"/>
      <c r="H41" s="1206"/>
      <c r="I41" s="82">
        <v>9976</v>
      </c>
      <c r="J41" s="83">
        <v>9899</v>
      </c>
      <c r="K41" s="83">
        <v>10040</v>
      </c>
      <c r="L41" s="83">
        <v>9748</v>
      </c>
      <c r="M41" s="84">
        <v>9586</v>
      </c>
    </row>
    <row r="42" spans="2:13" ht="27.75" customHeight="1" x14ac:dyDescent="0.15">
      <c r="B42" s="1201"/>
      <c r="C42" s="1202"/>
      <c r="D42" s="85"/>
      <c r="E42" s="1207" t="s">
        <v>26</v>
      </c>
      <c r="F42" s="1207"/>
      <c r="G42" s="1207"/>
      <c r="H42" s="1208"/>
      <c r="I42" s="86" t="s">
        <v>477</v>
      </c>
      <c r="J42" s="87" t="s">
        <v>477</v>
      </c>
      <c r="K42" s="87" t="s">
        <v>477</v>
      </c>
      <c r="L42" s="87" t="s">
        <v>477</v>
      </c>
      <c r="M42" s="88" t="s">
        <v>477</v>
      </c>
    </row>
    <row r="43" spans="2:13" ht="27.75" customHeight="1" x14ac:dyDescent="0.15">
      <c r="B43" s="1201"/>
      <c r="C43" s="1202"/>
      <c r="D43" s="85"/>
      <c r="E43" s="1207" t="s">
        <v>27</v>
      </c>
      <c r="F43" s="1207"/>
      <c r="G43" s="1207"/>
      <c r="H43" s="1208"/>
      <c r="I43" s="86">
        <v>6506</v>
      </c>
      <c r="J43" s="87">
        <v>6668</v>
      </c>
      <c r="K43" s="87">
        <v>6779</v>
      </c>
      <c r="L43" s="87">
        <v>6815</v>
      </c>
      <c r="M43" s="88">
        <v>6778</v>
      </c>
    </row>
    <row r="44" spans="2:13" ht="27.75" customHeight="1" x14ac:dyDescent="0.15">
      <c r="B44" s="1201"/>
      <c r="C44" s="1202"/>
      <c r="D44" s="85"/>
      <c r="E44" s="1207" t="s">
        <v>28</v>
      </c>
      <c r="F44" s="1207"/>
      <c r="G44" s="1207"/>
      <c r="H44" s="1208"/>
      <c r="I44" s="86">
        <v>172</v>
      </c>
      <c r="J44" s="87">
        <v>149</v>
      </c>
      <c r="K44" s="87">
        <v>122</v>
      </c>
      <c r="L44" s="87">
        <v>135</v>
      </c>
      <c r="M44" s="88">
        <v>175</v>
      </c>
    </row>
    <row r="45" spans="2:13" ht="27.75" customHeight="1" x14ac:dyDescent="0.15">
      <c r="B45" s="1201"/>
      <c r="C45" s="1202"/>
      <c r="D45" s="85"/>
      <c r="E45" s="1207" t="s">
        <v>29</v>
      </c>
      <c r="F45" s="1207"/>
      <c r="G45" s="1207"/>
      <c r="H45" s="1208"/>
      <c r="I45" s="86">
        <v>2068</v>
      </c>
      <c r="J45" s="87">
        <v>2073</v>
      </c>
      <c r="K45" s="87">
        <v>1983</v>
      </c>
      <c r="L45" s="87">
        <v>1884</v>
      </c>
      <c r="M45" s="88">
        <v>1823</v>
      </c>
    </row>
    <row r="46" spans="2:13" ht="27.75" customHeight="1" x14ac:dyDescent="0.15">
      <c r="B46" s="1201"/>
      <c r="C46" s="1202"/>
      <c r="D46" s="85"/>
      <c r="E46" s="1207" t="s">
        <v>30</v>
      </c>
      <c r="F46" s="1207"/>
      <c r="G46" s="1207"/>
      <c r="H46" s="1208"/>
      <c r="I46" s="86" t="s">
        <v>477</v>
      </c>
      <c r="J46" s="87" t="s">
        <v>477</v>
      </c>
      <c r="K46" s="87" t="s">
        <v>477</v>
      </c>
      <c r="L46" s="87" t="s">
        <v>477</v>
      </c>
      <c r="M46" s="88" t="s">
        <v>477</v>
      </c>
    </row>
    <row r="47" spans="2:13" ht="27.75" customHeight="1" x14ac:dyDescent="0.15">
      <c r="B47" s="1201"/>
      <c r="C47" s="1202"/>
      <c r="D47" s="85"/>
      <c r="E47" s="1207" t="s">
        <v>31</v>
      </c>
      <c r="F47" s="1207"/>
      <c r="G47" s="1207"/>
      <c r="H47" s="1208"/>
      <c r="I47" s="86" t="s">
        <v>477</v>
      </c>
      <c r="J47" s="87" t="s">
        <v>477</v>
      </c>
      <c r="K47" s="87" t="s">
        <v>477</v>
      </c>
      <c r="L47" s="87" t="s">
        <v>477</v>
      </c>
      <c r="M47" s="88" t="s">
        <v>477</v>
      </c>
    </row>
    <row r="48" spans="2:13" ht="27.75" customHeight="1" x14ac:dyDescent="0.15">
      <c r="B48" s="1203"/>
      <c r="C48" s="1204"/>
      <c r="D48" s="85"/>
      <c r="E48" s="1207" t="s">
        <v>32</v>
      </c>
      <c r="F48" s="1207"/>
      <c r="G48" s="1207"/>
      <c r="H48" s="1208"/>
      <c r="I48" s="86" t="s">
        <v>477</v>
      </c>
      <c r="J48" s="87" t="s">
        <v>477</v>
      </c>
      <c r="K48" s="87" t="s">
        <v>477</v>
      </c>
      <c r="L48" s="87" t="s">
        <v>477</v>
      </c>
      <c r="M48" s="88" t="s">
        <v>477</v>
      </c>
    </row>
    <row r="49" spans="2:13" ht="27.75" customHeight="1" x14ac:dyDescent="0.15">
      <c r="B49" s="1209" t="s">
        <v>33</v>
      </c>
      <c r="C49" s="1210"/>
      <c r="D49" s="89"/>
      <c r="E49" s="1207" t="s">
        <v>34</v>
      </c>
      <c r="F49" s="1207"/>
      <c r="G49" s="1207"/>
      <c r="H49" s="1208"/>
      <c r="I49" s="86">
        <v>2720</v>
      </c>
      <c r="J49" s="87">
        <v>2867</v>
      </c>
      <c r="K49" s="87">
        <v>2918</v>
      </c>
      <c r="L49" s="87">
        <v>2942</v>
      </c>
      <c r="M49" s="88">
        <v>2974</v>
      </c>
    </row>
    <row r="50" spans="2:13" ht="27.75" customHeight="1" x14ac:dyDescent="0.15">
      <c r="B50" s="1201"/>
      <c r="C50" s="1202"/>
      <c r="D50" s="85"/>
      <c r="E50" s="1207" t="s">
        <v>35</v>
      </c>
      <c r="F50" s="1207"/>
      <c r="G50" s="1207"/>
      <c r="H50" s="1208"/>
      <c r="I50" s="86">
        <v>5471</v>
      </c>
      <c r="J50" s="87">
        <v>5058</v>
      </c>
      <c r="K50" s="87">
        <v>4568</v>
      </c>
      <c r="L50" s="87">
        <v>4001</v>
      </c>
      <c r="M50" s="88">
        <v>3578</v>
      </c>
    </row>
    <row r="51" spans="2:13" ht="27.75" customHeight="1" x14ac:dyDescent="0.15">
      <c r="B51" s="1203"/>
      <c r="C51" s="1204"/>
      <c r="D51" s="85"/>
      <c r="E51" s="1207" t="s">
        <v>36</v>
      </c>
      <c r="F51" s="1207"/>
      <c r="G51" s="1207"/>
      <c r="H51" s="1208"/>
      <c r="I51" s="86">
        <v>9659</v>
      </c>
      <c r="J51" s="87">
        <v>9808</v>
      </c>
      <c r="K51" s="87">
        <v>9860</v>
      </c>
      <c r="L51" s="87">
        <v>9812</v>
      </c>
      <c r="M51" s="88">
        <v>9768</v>
      </c>
    </row>
    <row r="52" spans="2:13" ht="27.75" customHeight="1" thickBot="1" x14ac:dyDescent="0.2">
      <c r="B52" s="1211" t="s">
        <v>37</v>
      </c>
      <c r="C52" s="1212"/>
      <c r="D52" s="90"/>
      <c r="E52" s="1213" t="s">
        <v>38</v>
      </c>
      <c r="F52" s="1213"/>
      <c r="G52" s="1213"/>
      <c r="H52" s="1214"/>
      <c r="I52" s="91">
        <v>870</v>
      </c>
      <c r="J52" s="92">
        <v>1057</v>
      </c>
      <c r="K52" s="92">
        <v>1576</v>
      </c>
      <c r="L52" s="92">
        <v>1826</v>
      </c>
      <c r="M52" s="93">
        <v>2042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547</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548</v>
      </c>
    </row>
    <row r="50" spans="1:17" x14ac:dyDescent="0.15">
      <c r="B50" s="248"/>
      <c r="C50" s="244"/>
      <c r="D50" s="244"/>
      <c r="E50" s="244"/>
      <c r="F50" s="244"/>
      <c r="G50" s="1224"/>
      <c r="H50" s="1225"/>
      <c r="I50" s="1225"/>
      <c r="J50" s="1226"/>
      <c r="K50" s="354" t="s">
        <v>517</v>
      </c>
      <c r="L50" s="354" t="s">
        <v>518</v>
      </c>
      <c r="M50" s="354" t="s">
        <v>519</v>
      </c>
      <c r="N50" s="354" t="s">
        <v>520</v>
      </c>
      <c r="O50" s="354" t="s">
        <v>521</v>
      </c>
    </row>
    <row r="51" spans="1:17" x14ac:dyDescent="0.15">
      <c r="B51" s="248"/>
      <c r="C51" s="244"/>
      <c r="D51" s="244"/>
      <c r="E51" s="244"/>
      <c r="F51" s="244"/>
      <c r="G51" s="1227" t="s">
        <v>549</v>
      </c>
      <c r="H51" s="1228"/>
      <c r="I51" s="1233" t="s">
        <v>550</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551</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552</v>
      </c>
      <c r="H55" s="1241"/>
      <c r="I55" s="1237" t="s">
        <v>550</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551</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553</v>
      </c>
      <c r="C63" s="244"/>
      <c r="D63" s="244"/>
      <c r="E63" s="244"/>
      <c r="F63" s="244"/>
      <c r="G63" s="244"/>
      <c r="H63" s="244"/>
      <c r="I63" s="244"/>
      <c r="J63" s="244"/>
      <c r="K63" s="244"/>
      <c r="L63" s="244"/>
      <c r="M63" s="244"/>
      <c r="N63" s="244"/>
      <c r="O63" s="244"/>
    </row>
    <row r="64" spans="1:17" x14ac:dyDescent="0.15">
      <c r="B64" s="248"/>
      <c r="C64" s="244"/>
      <c r="D64" s="244"/>
      <c r="E64" s="244"/>
      <c r="F64" s="244"/>
      <c r="G64" s="351" t="s">
        <v>547</v>
      </c>
      <c r="I64" s="352"/>
      <c r="J64" s="352"/>
      <c r="K64" s="352"/>
      <c r="L64" s="244"/>
      <c r="M64" s="244"/>
      <c r="N64" s="244"/>
      <c r="O64" s="244"/>
    </row>
    <row r="65" spans="2:30" x14ac:dyDescent="0.15">
      <c r="B65" s="248"/>
      <c r="C65" s="244"/>
      <c r="D65" s="244"/>
      <c r="E65" s="244"/>
      <c r="F65" s="244"/>
      <c r="G65" s="1247" t="s">
        <v>556</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554</v>
      </c>
      <c r="I71" s="368"/>
      <c r="J71" s="364"/>
      <c r="K71" s="364"/>
      <c r="L71" s="365"/>
      <c r="M71" s="364"/>
      <c r="N71" s="365"/>
      <c r="O71" s="366"/>
    </row>
    <row r="72" spans="2:30" x14ac:dyDescent="0.15">
      <c r="B72" s="248"/>
      <c r="C72" s="244"/>
      <c r="D72" s="244"/>
      <c r="E72" s="244"/>
      <c r="F72" s="244"/>
      <c r="G72" s="1224"/>
      <c r="H72" s="1225"/>
      <c r="I72" s="1225"/>
      <c r="J72" s="1226"/>
      <c r="K72" s="354" t="s">
        <v>517</v>
      </c>
      <c r="L72" s="354" t="s">
        <v>518</v>
      </c>
      <c r="M72" s="354" t="s">
        <v>519</v>
      </c>
      <c r="N72" s="354" t="s">
        <v>520</v>
      </c>
      <c r="O72" s="354" t="s">
        <v>521</v>
      </c>
    </row>
    <row r="73" spans="2:30" x14ac:dyDescent="0.15">
      <c r="B73" s="248"/>
      <c r="C73" s="244"/>
      <c r="D73" s="244"/>
      <c r="E73" s="244"/>
      <c r="F73" s="244"/>
      <c r="G73" s="1227" t="s">
        <v>549</v>
      </c>
      <c r="H73" s="1228"/>
      <c r="I73" s="1233" t="s">
        <v>550</v>
      </c>
      <c r="J73" s="1233"/>
      <c r="K73" s="1248">
        <v>17.899999999999999</v>
      </c>
      <c r="L73" s="1248">
        <v>21.8</v>
      </c>
      <c r="M73" s="1236">
        <v>32.200000000000003</v>
      </c>
      <c r="N73" s="1236">
        <v>37.4</v>
      </c>
      <c r="O73" s="1236">
        <v>40.299999999999997</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555</v>
      </c>
      <c r="J75" s="1237"/>
      <c r="K75" s="1249">
        <v>7.4</v>
      </c>
      <c r="L75" s="1249">
        <v>7.1</v>
      </c>
      <c r="M75" s="1249">
        <v>7</v>
      </c>
      <c r="N75" s="1249">
        <v>6.9</v>
      </c>
      <c r="O75" s="1249">
        <v>6.9</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552</v>
      </c>
      <c r="H77" s="1241"/>
      <c r="I77" s="1237" t="s">
        <v>550</v>
      </c>
      <c r="J77" s="1237"/>
      <c r="K77" s="1248">
        <v>40.200000000000003</v>
      </c>
      <c r="L77" s="1248">
        <v>30.7</v>
      </c>
      <c r="M77" s="1236">
        <v>22.3</v>
      </c>
      <c r="N77" s="1236">
        <v>20.3</v>
      </c>
      <c r="O77" s="1236">
        <v>13</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555</v>
      </c>
      <c r="J79" s="1246"/>
      <c r="K79" s="1251">
        <v>10.1</v>
      </c>
      <c r="L79" s="1251">
        <v>9.1999999999999993</v>
      </c>
      <c r="M79" s="1251">
        <v>8.5</v>
      </c>
      <c r="N79" s="1251">
        <v>7.7</v>
      </c>
      <c r="O79" s="1251">
        <v>6.8</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18877</v>
      </c>
      <c r="E3" s="116"/>
      <c r="F3" s="117">
        <v>42839</v>
      </c>
      <c r="G3" s="118"/>
      <c r="H3" s="119"/>
    </row>
    <row r="4" spans="1:8" x14ac:dyDescent="0.15">
      <c r="A4" s="120"/>
      <c r="B4" s="121"/>
      <c r="C4" s="122"/>
      <c r="D4" s="123">
        <v>17331</v>
      </c>
      <c r="E4" s="124"/>
      <c r="F4" s="125">
        <v>22027</v>
      </c>
      <c r="G4" s="126"/>
      <c r="H4" s="127"/>
    </row>
    <row r="5" spans="1:8" x14ac:dyDescent="0.15">
      <c r="A5" s="108" t="s">
        <v>511</v>
      </c>
      <c r="B5" s="113"/>
      <c r="C5" s="114"/>
      <c r="D5" s="115">
        <v>32483</v>
      </c>
      <c r="E5" s="116"/>
      <c r="F5" s="117">
        <v>46819</v>
      </c>
      <c r="G5" s="118"/>
      <c r="H5" s="119"/>
    </row>
    <row r="6" spans="1:8" x14ac:dyDescent="0.15">
      <c r="A6" s="120"/>
      <c r="B6" s="121"/>
      <c r="C6" s="122"/>
      <c r="D6" s="123">
        <v>19093</v>
      </c>
      <c r="E6" s="124"/>
      <c r="F6" s="125">
        <v>24121</v>
      </c>
      <c r="G6" s="126"/>
      <c r="H6" s="127"/>
    </row>
    <row r="7" spans="1:8" x14ac:dyDescent="0.15">
      <c r="A7" s="108" t="s">
        <v>512</v>
      </c>
      <c r="B7" s="113"/>
      <c r="C7" s="114"/>
      <c r="D7" s="115">
        <v>32996</v>
      </c>
      <c r="E7" s="116"/>
      <c r="F7" s="117">
        <v>53270</v>
      </c>
      <c r="G7" s="118"/>
      <c r="H7" s="119"/>
    </row>
    <row r="8" spans="1:8" x14ac:dyDescent="0.15">
      <c r="A8" s="120"/>
      <c r="B8" s="121"/>
      <c r="C8" s="122"/>
      <c r="D8" s="123">
        <v>23865</v>
      </c>
      <c r="E8" s="124"/>
      <c r="F8" s="125">
        <v>24316</v>
      </c>
      <c r="G8" s="126"/>
      <c r="H8" s="127"/>
    </row>
    <row r="9" spans="1:8" x14ac:dyDescent="0.15">
      <c r="A9" s="108" t="s">
        <v>513</v>
      </c>
      <c r="B9" s="113"/>
      <c r="C9" s="114"/>
      <c r="D9" s="115">
        <v>28551</v>
      </c>
      <c r="E9" s="116"/>
      <c r="F9" s="117">
        <v>53292</v>
      </c>
      <c r="G9" s="118"/>
      <c r="H9" s="119"/>
    </row>
    <row r="10" spans="1:8" x14ac:dyDescent="0.15">
      <c r="A10" s="120"/>
      <c r="B10" s="121"/>
      <c r="C10" s="122"/>
      <c r="D10" s="123">
        <v>16245</v>
      </c>
      <c r="E10" s="124"/>
      <c r="F10" s="125">
        <v>28900</v>
      </c>
      <c r="G10" s="126"/>
      <c r="H10" s="127"/>
    </row>
    <row r="11" spans="1:8" x14ac:dyDescent="0.15">
      <c r="A11" s="108" t="s">
        <v>514</v>
      </c>
      <c r="B11" s="113"/>
      <c r="C11" s="114"/>
      <c r="D11" s="115">
        <v>21411</v>
      </c>
      <c r="E11" s="116"/>
      <c r="F11" s="117">
        <v>49919</v>
      </c>
      <c r="G11" s="118"/>
      <c r="H11" s="119"/>
    </row>
    <row r="12" spans="1:8" x14ac:dyDescent="0.15">
      <c r="A12" s="120"/>
      <c r="B12" s="121"/>
      <c r="C12" s="128"/>
      <c r="D12" s="123">
        <v>15808</v>
      </c>
      <c r="E12" s="124"/>
      <c r="F12" s="125">
        <v>26398</v>
      </c>
      <c r="G12" s="126"/>
      <c r="H12" s="127"/>
    </row>
    <row r="13" spans="1:8" x14ac:dyDescent="0.15">
      <c r="A13" s="108"/>
      <c r="B13" s="113"/>
      <c r="C13" s="129"/>
      <c r="D13" s="130">
        <v>26864</v>
      </c>
      <c r="E13" s="131"/>
      <c r="F13" s="132">
        <v>49228</v>
      </c>
      <c r="G13" s="133"/>
      <c r="H13" s="119"/>
    </row>
    <row r="14" spans="1:8" x14ac:dyDescent="0.15">
      <c r="A14" s="120"/>
      <c r="B14" s="121"/>
      <c r="C14" s="122"/>
      <c r="D14" s="123">
        <v>18468</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11.41</v>
      </c>
      <c r="C19" s="134">
        <f>ROUND(VALUE(SUBSTITUTE(実質収支比率等に係る経年分析!G$48,"▲","-")),2)</f>
        <v>10.09</v>
      </c>
      <c r="D19" s="134">
        <f>ROUND(VALUE(SUBSTITUTE(実質収支比率等に係る経年分析!H$48,"▲","-")),2)</f>
        <v>11.77</v>
      </c>
      <c r="E19" s="134">
        <f>ROUND(VALUE(SUBSTITUTE(実質収支比率等に係る経年分析!I$48,"▲","-")),2)</f>
        <v>6.92</v>
      </c>
      <c r="F19" s="134">
        <f>ROUND(VALUE(SUBSTITUTE(実質収支比率等に係る経年分析!J$48,"▲","-")),2)</f>
        <v>7.75</v>
      </c>
    </row>
    <row r="20" spans="1:11" x14ac:dyDescent="0.15">
      <c r="A20" s="134" t="s">
        <v>43</v>
      </c>
      <c r="B20" s="134">
        <f>ROUND(VALUE(SUBSTITUTE(実質収支比率等に係る経年分析!F$47,"▲","-")),2)</f>
        <v>33.44</v>
      </c>
      <c r="C20" s="134">
        <f>ROUND(VALUE(SUBSTITUTE(実質収支比率等に係る経年分析!G$47,"▲","-")),2)</f>
        <v>33.35</v>
      </c>
      <c r="D20" s="134">
        <f>ROUND(VALUE(SUBSTITUTE(実質収支比率等に係る経年分析!H$47,"▲","-")),2)</f>
        <v>32.93</v>
      </c>
      <c r="E20" s="134">
        <f>ROUND(VALUE(SUBSTITUTE(実質収支比率等に係る経年分析!I$47,"▲","-")),2)</f>
        <v>32.79</v>
      </c>
      <c r="F20" s="134">
        <f>ROUND(VALUE(SUBSTITUTE(実質収支比率等に係る経年分析!J$47,"▲","-")),2)</f>
        <v>32.090000000000003</v>
      </c>
    </row>
    <row r="21" spans="1:11" x14ac:dyDescent="0.15">
      <c r="A21" s="134" t="s">
        <v>44</v>
      </c>
      <c r="B21" s="134">
        <f>IF(ISNUMBER(VALUE(SUBSTITUTE(実質収支比率等に係る経年分析!F$49,"▲","-"))),ROUND(VALUE(SUBSTITUTE(実質収支比率等に係る経年分析!F$49,"▲","-")),2),NA())</f>
        <v>0.15</v>
      </c>
      <c r="C21" s="134">
        <f>IF(ISNUMBER(VALUE(SUBSTITUTE(実質収支比率等に係る経年分析!G$49,"▲","-"))),ROUND(VALUE(SUBSTITUTE(実質収支比率等に係る経年分析!G$49,"▲","-")),2),NA())</f>
        <v>-1.22</v>
      </c>
      <c r="D21" s="134">
        <f>IF(ISNUMBER(VALUE(SUBSTITUTE(実質収支比率等に係る経年分析!H$49,"▲","-"))),ROUND(VALUE(SUBSTITUTE(実質収支比率等に係る経年分析!H$49,"▲","-")),2),NA())</f>
        <v>1.9</v>
      </c>
      <c r="E21" s="134">
        <f>IF(ISNUMBER(VALUE(SUBSTITUTE(実質収支比率等に係る経年分析!I$49,"▲","-"))),ROUND(VALUE(SUBSTITUTE(実質収支比率等に係る経年分析!I$49,"▲","-")),2),NA())</f>
        <v>-4.32</v>
      </c>
      <c r="F21" s="134">
        <f>IF(ISNUMBER(VALUE(SUBSTITUTE(実質収支比率等に係る経年分析!J$49,"▲","-"))),ROUND(VALUE(SUBSTITUTE(実質収支比率等に係る経年分析!J$49,"▲","-")),2),NA())</f>
        <v>1.06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公共下水道事業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1.48</v>
      </c>
    </row>
    <row r="34" spans="1:16" x14ac:dyDescent="0.15">
      <c r="A34" s="135" t="str">
        <f>IF(連結実質赤字比率に係る赤字・黒字の構成分析!C$36="",NA(),連結実質赤字比率に係る赤字・黒字の構成分析!C$36)</f>
        <v>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7.75</v>
      </c>
    </row>
    <row r="36" spans="1:16" x14ac:dyDescent="0.15">
      <c r="A36" s="135" t="str">
        <f>IF(連結実質赤字比率に係る赤字・黒字の構成分析!C$34="",NA(),連結実質赤字比率に係る赤字・黒字の構成分析!C$34)</f>
        <v>国民健康保険事業</v>
      </c>
      <c r="B36" s="135">
        <f>IF(ROUND(VALUE(SUBSTITUTE(連結実質赤字比率に係る赤字・黒字の構成分析!F$34,"▲", "-")), 2) &lt; 0, ABS(ROUND(VALUE(SUBSTITUTE(連結実質赤字比率に係る赤字・黒字の構成分析!F$34,"▲", "-")), 2)), NA())</f>
        <v>8.33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8.16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8.42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7.86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7.36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926</v>
      </c>
      <c r="E42" s="136"/>
      <c r="F42" s="136"/>
      <c r="G42" s="136">
        <f>'実質公債費比率（分子）の構造'!L$52</f>
        <v>959</v>
      </c>
      <c r="H42" s="136"/>
      <c r="I42" s="136"/>
      <c r="J42" s="136">
        <f>'実質公債費比率（分子）の構造'!M$52</f>
        <v>986</v>
      </c>
      <c r="K42" s="136"/>
      <c r="L42" s="136"/>
      <c r="M42" s="136">
        <f>'実質公債費比率（分子）の構造'!N$52</f>
        <v>1016</v>
      </c>
      <c r="N42" s="136"/>
      <c r="O42" s="136"/>
      <c r="P42" s="136">
        <f>'実質公債費比率（分子）の構造'!O$52</f>
        <v>931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8</v>
      </c>
      <c r="C45" s="136"/>
      <c r="D45" s="136"/>
      <c r="E45" s="136">
        <f>'実質公債費比率（分子）の構造'!L$49</f>
        <v>11</v>
      </c>
      <c r="F45" s="136"/>
      <c r="G45" s="136"/>
      <c r="H45" s="136">
        <f>'実質公債費比率（分子）の構造'!M$49</f>
        <v>20</v>
      </c>
      <c r="I45" s="136"/>
      <c r="J45" s="136"/>
      <c r="K45" s="136">
        <f>'実質公債費比率（分子）の構造'!N$49</f>
        <v>9</v>
      </c>
      <c r="L45" s="136"/>
      <c r="M45" s="136"/>
      <c r="N45" s="136">
        <f>'実質公債費比率（分子）の構造'!O$49</f>
        <v>8</v>
      </c>
      <c r="O45" s="136"/>
      <c r="P45" s="136"/>
    </row>
    <row r="46" spans="1:16" x14ac:dyDescent="0.15">
      <c r="A46" s="136" t="s">
        <v>55</v>
      </c>
      <c r="B46" s="136">
        <f>'実質公債費比率（分子）の構造'!K$48</f>
        <v>333</v>
      </c>
      <c r="C46" s="136"/>
      <c r="D46" s="136"/>
      <c r="E46" s="136">
        <f>'実質公債費比率（分子）の構造'!L$48</f>
        <v>351</v>
      </c>
      <c r="F46" s="136"/>
      <c r="G46" s="136"/>
      <c r="H46" s="136">
        <f>'実質公債費比率（分子）の構造'!M$48</f>
        <v>380</v>
      </c>
      <c r="I46" s="136"/>
      <c r="J46" s="136"/>
      <c r="K46" s="136">
        <f>'実質公債費比率（分子）の構造'!N$48</f>
        <v>398</v>
      </c>
      <c r="L46" s="136"/>
      <c r="M46" s="136"/>
      <c r="N46" s="136">
        <f>'実質公債費比率（分子）の構造'!O$48</f>
        <v>409</v>
      </c>
      <c r="O46" s="136"/>
      <c r="P46" s="136"/>
    </row>
    <row r="47" spans="1:16" x14ac:dyDescent="0.15">
      <c r="A47" s="136" t="s">
        <v>56</v>
      </c>
      <c r="B47" s="136">
        <f>'実質公債費比率（分子）の構造'!K$47</f>
        <v>7</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915</v>
      </c>
      <c r="C49" s="136"/>
      <c r="D49" s="136"/>
      <c r="E49" s="136">
        <f>'実質公債費比率（分子）の構造'!L$45</f>
        <v>923</v>
      </c>
      <c r="F49" s="136"/>
      <c r="G49" s="136"/>
      <c r="H49" s="136">
        <f>'実質公債費比率（分子）の構造'!M$45</f>
        <v>946</v>
      </c>
      <c r="I49" s="136"/>
      <c r="J49" s="136"/>
      <c r="K49" s="136">
        <f>'実質公債費比率（分子）の構造'!N$45</f>
        <v>933</v>
      </c>
      <c r="L49" s="136"/>
      <c r="M49" s="136"/>
      <c r="N49" s="136">
        <f>'実質公債費比率（分子）の構造'!O$45</f>
        <v>858</v>
      </c>
      <c r="O49" s="136"/>
      <c r="P49" s="136"/>
    </row>
    <row r="50" spans="1:16" x14ac:dyDescent="0.15">
      <c r="A50" s="136" t="s">
        <v>59</v>
      </c>
      <c r="B50" s="136" t="e">
        <f>NA()</f>
        <v>#N/A</v>
      </c>
      <c r="C50" s="136">
        <f>IF(ISNUMBER('実質公債費比率（分子）の構造'!K$53),'実質公債費比率（分子）の構造'!K$53,NA())</f>
        <v>337</v>
      </c>
      <c r="D50" s="136" t="e">
        <f>NA()</f>
        <v>#N/A</v>
      </c>
      <c r="E50" s="136" t="e">
        <f>NA()</f>
        <v>#N/A</v>
      </c>
      <c r="F50" s="136">
        <f>IF(ISNUMBER('実質公債費比率（分子）の構造'!L$53),'実質公債費比率（分子）の構造'!L$53,NA())</f>
        <v>329</v>
      </c>
      <c r="G50" s="136" t="e">
        <f>NA()</f>
        <v>#N/A</v>
      </c>
      <c r="H50" s="136" t="e">
        <f>NA()</f>
        <v>#N/A</v>
      </c>
      <c r="I50" s="136">
        <f>IF(ISNUMBER('実質公債費比率（分子）の構造'!M$53),'実質公債費比率（分子）の構造'!M$53,NA())</f>
        <v>360</v>
      </c>
      <c r="J50" s="136" t="e">
        <f>NA()</f>
        <v>#N/A</v>
      </c>
      <c r="K50" s="136" t="e">
        <f>NA()</f>
        <v>#N/A</v>
      </c>
      <c r="L50" s="136">
        <f>IF(ISNUMBER('実質公債費比率（分子）の構造'!N$53),'実質公債費比率（分子）の構造'!N$53,NA())</f>
        <v>324</v>
      </c>
      <c r="M50" s="136" t="e">
        <f>NA()</f>
        <v>#N/A</v>
      </c>
      <c r="N50" s="136" t="e">
        <f>NA()</f>
        <v>#N/A</v>
      </c>
      <c r="O50" s="136">
        <f>IF(ISNUMBER('実質公債費比率（分子）の構造'!O$53),'実質公債費比率（分子）の構造'!O$53,NA())</f>
        <v>344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9659</v>
      </c>
      <c r="E56" s="135"/>
      <c r="F56" s="135"/>
      <c r="G56" s="135">
        <f>'将来負担比率（分子）の構造'!J$51</f>
        <v>9808</v>
      </c>
      <c r="H56" s="135"/>
      <c r="I56" s="135"/>
      <c r="J56" s="135">
        <f>'将来負担比率（分子）の構造'!K$51</f>
        <v>9860</v>
      </c>
      <c r="K56" s="135"/>
      <c r="L56" s="135"/>
      <c r="M56" s="135">
        <f>'将来負担比率（分子）の構造'!L$51</f>
        <v>9812</v>
      </c>
      <c r="N56" s="135"/>
      <c r="O56" s="135"/>
      <c r="P56" s="135">
        <f>'将来負担比率（分子）の構造'!M$51</f>
        <v>9768</v>
      </c>
    </row>
    <row r="57" spans="1:16" x14ac:dyDescent="0.15">
      <c r="A57" s="135" t="s">
        <v>35</v>
      </c>
      <c r="B57" s="135"/>
      <c r="C57" s="135"/>
      <c r="D57" s="135">
        <f>'将来負担比率（分子）の構造'!I$50</f>
        <v>5471</v>
      </c>
      <c r="E57" s="135"/>
      <c r="F57" s="135"/>
      <c r="G57" s="135">
        <f>'将来負担比率（分子）の構造'!J$50</f>
        <v>5058</v>
      </c>
      <c r="H57" s="135"/>
      <c r="I57" s="135"/>
      <c r="J57" s="135">
        <f>'将来負担比率（分子）の構造'!K$50</f>
        <v>4568</v>
      </c>
      <c r="K57" s="135"/>
      <c r="L57" s="135"/>
      <c r="M57" s="135">
        <f>'将来負担比率（分子）の構造'!L$50</f>
        <v>4001</v>
      </c>
      <c r="N57" s="135"/>
      <c r="O57" s="135"/>
      <c r="P57" s="135">
        <f>'将来負担比率（分子）の構造'!M$50</f>
        <v>3578</v>
      </c>
    </row>
    <row r="58" spans="1:16" x14ac:dyDescent="0.15">
      <c r="A58" s="135" t="s">
        <v>34</v>
      </c>
      <c r="B58" s="135"/>
      <c r="C58" s="135"/>
      <c r="D58" s="135">
        <f>'将来負担比率（分子）の構造'!I$49</f>
        <v>2720</v>
      </c>
      <c r="E58" s="135"/>
      <c r="F58" s="135"/>
      <c r="G58" s="135">
        <f>'将来負担比率（分子）の構造'!J$49</f>
        <v>2867</v>
      </c>
      <c r="H58" s="135"/>
      <c r="I58" s="135"/>
      <c r="J58" s="135">
        <f>'将来負担比率（分子）の構造'!K$49</f>
        <v>2918</v>
      </c>
      <c r="K58" s="135"/>
      <c r="L58" s="135"/>
      <c r="M58" s="135">
        <f>'将来負担比率（分子）の構造'!L$49</f>
        <v>2942</v>
      </c>
      <c r="N58" s="135"/>
      <c r="O58" s="135"/>
      <c r="P58" s="135">
        <f>'将来負担比率（分子）の構造'!M$49</f>
        <v>2974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2068</v>
      </c>
      <c r="C62" s="135"/>
      <c r="D62" s="135"/>
      <c r="E62" s="135">
        <f>'将来負担比率（分子）の構造'!J$45</f>
        <v>2073</v>
      </c>
      <c r="F62" s="135"/>
      <c r="G62" s="135"/>
      <c r="H62" s="135">
        <f>'将来負担比率（分子）の構造'!K$45</f>
        <v>1983</v>
      </c>
      <c r="I62" s="135"/>
      <c r="J62" s="135"/>
      <c r="K62" s="135">
        <f>'将来負担比率（分子）の構造'!L$45</f>
        <v>1884</v>
      </c>
      <c r="L62" s="135"/>
      <c r="M62" s="135"/>
      <c r="N62" s="135">
        <f>'将来負担比率（分子）の構造'!M$45</f>
        <v>1823</v>
      </c>
      <c r="O62" s="135"/>
      <c r="P62" s="135"/>
    </row>
    <row r="63" spans="1:16" x14ac:dyDescent="0.15">
      <c r="A63" s="135" t="s">
        <v>28</v>
      </c>
      <c r="B63" s="135">
        <f>'将来負担比率（分子）の構造'!I$44</f>
        <v>172</v>
      </c>
      <c r="C63" s="135"/>
      <c r="D63" s="135"/>
      <c r="E63" s="135">
        <f>'将来負担比率（分子）の構造'!J$44</f>
        <v>149</v>
      </c>
      <c r="F63" s="135"/>
      <c r="G63" s="135"/>
      <c r="H63" s="135">
        <f>'将来負担比率（分子）の構造'!K$44</f>
        <v>122</v>
      </c>
      <c r="I63" s="135"/>
      <c r="J63" s="135"/>
      <c r="K63" s="135">
        <f>'将来負担比率（分子）の構造'!L$44</f>
        <v>135</v>
      </c>
      <c r="L63" s="135"/>
      <c r="M63" s="135"/>
      <c r="N63" s="135">
        <f>'将来負担比率（分子）の構造'!M$44</f>
        <v>175</v>
      </c>
      <c r="O63" s="135"/>
      <c r="P63" s="135"/>
    </row>
    <row r="64" spans="1:16" x14ac:dyDescent="0.15">
      <c r="A64" s="135" t="s">
        <v>27</v>
      </c>
      <c r="B64" s="135">
        <f>'将来負担比率（分子）の構造'!I$43</f>
        <v>6506</v>
      </c>
      <c r="C64" s="135"/>
      <c r="D64" s="135"/>
      <c r="E64" s="135">
        <f>'将来負担比率（分子）の構造'!J$43</f>
        <v>6668</v>
      </c>
      <c r="F64" s="135"/>
      <c r="G64" s="135"/>
      <c r="H64" s="135">
        <f>'将来負担比率（分子）の構造'!K$43</f>
        <v>6779</v>
      </c>
      <c r="I64" s="135"/>
      <c r="J64" s="135"/>
      <c r="K64" s="135">
        <f>'将来負担比率（分子）の構造'!L$43</f>
        <v>6815</v>
      </c>
      <c r="L64" s="135"/>
      <c r="M64" s="135"/>
      <c r="N64" s="135">
        <f>'将来負担比率（分子）の構造'!M$43</f>
        <v>6778</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9976</v>
      </c>
      <c r="C66" s="135"/>
      <c r="D66" s="135"/>
      <c r="E66" s="135">
        <f>'将来負担比率（分子）の構造'!J$41</f>
        <v>9899</v>
      </c>
      <c r="F66" s="135"/>
      <c r="G66" s="135"/>
      <c r="H66" s="135">
        <f>'将来負担比率（分子）の構造'!K$41</f>
        <v>10040</v>
      </c>
      <c r="I66" s="135"/>
      <c r="J66" s="135"/>
      <c r="K66" s="135">
        <f>'将来負担比率（分子）の構造'!L$41</f>
        <v>9748</v>
      </c>
      <c r="L66" s="135"/>
      <c r="M66" s="135"/>
      <c r="N66" s="135">
        <f>'将来負担比率（分子）の構造'!M$41</f>
        <v>9586</v>
      </c>
      <c r="O66" s="135"/>
      <c r="P66" s="135"/>
    </row>
    <row r="67" spans="1:16" x14ac:dyDescent="0.15">
      <c r="A67" s="135" t="s">
        <v>63</v>
      </c>
      <c r="B67" s="135" t="e">
        <f>NA()</f>
        <v>#N/A</v>
      </c>
      <c r="C67" s="135">
        <f>IF(ISNUMBER('将来負担比率（分子）の構造'!I$52), IF('将来負担比率（分子）の構造'!I$52 &lt; 0, 0, '将来負担比率（分子）の構造'!I$52), NA())</f>
        <v>870</v>
      </c>
      <c r="D67" s="135" t="e">
        <f>NA()</f>
        <v>#N/A</v>
      </c>
      <c r="E67" s="135" t="e">
        <f>NA()</f>
        <v>#N/A</v>
      </c>
      <c r="F67" s="135">
        <f>IF(ISNUMBER('将来負担比率（分子）の構造'!J$52), IF('将来負担比率（分子）の構造'!J$52 &lt; 0, 0, '将来負担比率（分子）の構造'!J$52), NA())</f>
        <v>1057</v>
      </c>
      <c r="G67" s="135" t="e">
        <f>NA()</f>
        <v>#N/A</v>
      </c>
      <c r="H67" s="135" t="e">
        <f>NA()</f>
        <v>#N/A</v>
      </c>
      <c r="I67" s="135">
        <f>IF(ISNUMBER('将来負担比率（分子）の構造'!K$52), IF('将来負担比率（分子）の構造'!K$52 &lt; 0, 0, '将来負担比率（分子）の構造'!K$52), NA())</f>
        <v>1576</v>
      </c>
      <c r="J67" s="135" t="e">
        <f>NA()</f>
        <v>#N/A</v>
      </c>
      <c r="K67" s="135" t="e">
        <f>NA()</f>
        <v>#N/A</v>
      </c>
      <c r="L67" s="135">
        <f>IF(ISNUMBER('将来負担比率（分子）の構造'!L$52), IF('将来負担比率（分子）の構造'!L$52 &lt; 0, 0, '将来負担比率（分子）の構造'!L$52), NA())</f>
        <v>1826</v>
      </c>
      <c r="M67" s="135" t="e">
        <f>NA()</f>
        <v>#N/A</v>
      </c>
      <c r="N67" s="135" t="e">
        <f>NA()</f>
        <v>#N/A</v>
      </c>
      <c r="O67" s="135">
        <f>IF(ISNUMBER('将来負担比率（分子）の構造'!M$52), IF('将来負担比率（分子）の構造'!M$52 &lt; 0, 0, '将来負担比率（分子）の構造'!M$52), NA())</f>
        <v>2042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2881365</v>
      </c>
      <c r="S5" s="613"/>
      <c r="T5" s="613"/>
      <c r="U5" s="613"/>
      <c r="V5" s="613"/>
      <c r="W5" s="613"/>
      <c r="X5" s="613"/>
      <c r="Y5" s="614"/>
      <c r="Z5" s="615">
        <v>31.9</v>
      </c>
      <c r="AA5" s="615"/>
      <c r="AB5" s="615"/>
      <c r="AC5" s="615"/>
      <c r="AD5" s="616">
        <v>2757030</v>
      </c>
      <c r="AE5" s="616"/>
      <c r="AF5" s="616"/>
      <c r="AG5" s="616"/>
      <c r="AH5" s="616"/>
      <c r="AI5" s="616"/>
      <c r="AJ5" s="616"/>
      <c r="AK5" s="616"/>
      <c r="AL5" s="617">
        <v>49.6</v>
      </c>
      <c r="AM5" s="618"/>
      <c r="AN5" s="618"/>
      <c r="AO5" s="619"/>
      <c r="AP5" s="609" t="s">
        <v>206</v>
      </c>
      <c r="AQ5" s="610"/>
      <c r="AR5" s="610"/>
      <c r="AS5" s="610"/>
      <c r="AT5" s="610"/>
      <c r="AU5" s="610"/>
      <c r="AV5" s="610"/>
      <c r="AW5" s="610"/>
      <c r="AX5" s="610"/>
      <c r="AY5" s="610"/>
      <c r="AZ5" s="610"/>
      <c r="BA5" s="610"/>
      <c r="BB5" s="610"/>
      <c r="BC5" s="610"/>
      <c r="BD5" s="610"/>
      <c r="BE5" s="610"/>
      <c r="BF5" s="611"/>
      <c r="BG5" s="623">
        <v>2757030</v>
      </c>
      <c r="BH5" s="624"/>
      <c r="BI5" s="624"/>
      <c r="BJ5" s="624"/>
      <c r="BK5" s="624"/>
      <c r="BL5" s="624"/>
      <c r="BM5" s="624"/>
      <c r="BN5" s="625"/>
      <c r="BO5" s="626">
        <v>95.7</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57283</v>
      </c>
      <c r="S6" s="624"/>
      <c r="T6" s="624"/>
      <c r="U6" s="624"/>
      <c r="V6" s="624"/>
      <c r="W6" s="624"/>
      <c r="X6" s="624"/>
      <c r="Y6" s="625"/>
      <c r="Z6" s="626">
        <v>0.6</v>
      </c>
      <c r="AA6" s="626"/>
      <c r="AB6" s="626"/>
      <c r="AC6" s="626"/>
      <c r="AD6" s="627">
        <v>57283</v>
      </c>
      <c r="AE6" s="627"/>
      <c r="AF6" s="627"/>
      <c r="AG6" s="627"/>
      <c r="AH6" s="627"/>
      <c r="AI6" s="627"/>
      <c r="AJ6" s="627"/>
      <c r="AK6" s="627"/>
      <c r="AL6" s="628">
        <v>1</v>
      </c>
      <c r="AM6" s="629"/>
      <c r="AN6" s="629"/>
      <c r="AO6" s="630"/>
      <c r="AP6" s="620" t="s">
        <v>212</v>
      </c>
      <c r="AQ6" s="621"/>
      <c r="AR6" s="621"/>
      <c r="AS6" s="621"/>
      <c r="AT6" s="621"/>
      <c r="AU6" s="621"/>
      <c r="AV6" s="621"/>
      <c r="AW6" s="621"/>
      <c r="AX6" s="621"/>
      <c r="AY6" s="621"/>
      <c r="AZ6" s="621"/>
      <c r="BA6" s="621"/>
      <c r="BB6" s="621"/>
      <c r="BC6" s="621"/>
      <c r="BD6" s="621"/>
      <c r="BE6" s="621"/>
      <c r="BF6" s="622"/>
      <c r="BG6" s="623">
        <v>2757030</v>
      </c>
      <c r="BH6" s="624"/>
      <c r="BI6" s="624"/>
      <c r="BJ6" s="624"/>
      <c r="BK6" s="624"/>
      <c r="BL6" s="624"/>
      <c r="BM6" s="624"/>
      <c r="BN6" s="625"/>
      <c r="BO6" s="626">
        <v>95.7</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112281</v>
      </c>
      <c r="CS6" s="624"/>
      <c r="CT6" s="624"/>
      <c r="CU6" s="624"/>
      <c r="CV6" s="624"/>
      <c r="CW6" s="624"/>
      <c r="CX6" s="624"/>
      <c r="CY6" s="625"/>
      <c r="CZ6" s="626">
        <v>1.3</v>
      </c>
      <c r="DA6" s="626"/>
      <c r="DB6" s="626"/>
      <c r="DC6" s="626"/>
      <c r="DD6" s="632" t="s">
        <v>207</v>
      </c>
      <c r="DE6" s="624"/>
      <c r="DF6" s="624"/>
      <c r="DG6" s="624"/>
      <c r="DH6" s="624"/>
      <c r="DI6" s="624"/>
      <c r="DJ6" s="624"/>
      <c r="DK6" s="624"/>
      <c r="DL6" s="624"/>
      <c r="DM6" s="624"/>
      <c r="DN6" s="624"/>
      <c r="DO6" s="624"/>
      <c r="DP6" s="625"/>
      <c r="DQ6" s="632">
        <v>112281</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9186</v>
      </c>
      <c r="S7" s="624"/>
      <c r="T7" s="624"/>
      <c r="U7" s="624"/>
      <c r="V7" s="624"/>
      <c r="W7" s="624"/>
      <c r="X7" s="624"/>
      <c r="Y7" s="625"/>
      <c r="Z7" s="626">
        <v>0.1</v>
      </c>
      <c r="AA7" s="626"/>
      <c r="AB7" s="626"/>
      <c r="AC7" s="626"/>
      <c r="AD7" s="627">
        <v>9186</v>
      </c>
      <c r="AE7" s="627"/>
      <c r="AF7" s="627"/>
      <c r="AG7" s="627"/>
      <c r="AH7" s="627"/>
      <c r="AI7" s="627"/>
      <c r="AJ7" s="627"/>
      <c r="AK7" s="627"/>
      <c r="AL7" s="628">
        <v>0.2</v>
      </c>
      <c r="AM7" s="629"/>
      <c r="AN7" s="629"/>
      <c r="AO7" s="630"/>
      <c r="AP7" s="620" t="s">
        <v>215</v>
      </c>
      <c r="AQ7" s="621"/>
      <c r="AR7" s="621"/>
      <c r="AS7" s="621"/>
      <c r="AT7" s="621"/>
      <c r="AU7" s="621"/>
      <c r="AV7" s="621"/>
      <c r="AW7" s="621"/>
      <c r="AX7" s="621"/>
      <c r="AY7" s="621"/>
      <c r="AZ7" s="621"/>
      <c r="BA7" s="621"/>
      <c r="BB7" s="621"/>
      <c r="BC7" s="621"/>
      <c r="BD7" s="621"/>
      <c r="BE7" s="621"/>
      <c r="BF7" s="622"/>
      <c r="BG7" s="623">
        <v>1460460</v>
      </c>
      <c r="BH7" s="624"/>
      <c r="BI7" s="624"/>
      <c r="BJ7" s="624"/>
      <c r="BK7" s="624"/>
      <c r="BL7" s="624"/>
      <c r="BM7" s="624"/>
      <c r="BN7" s="625"/>
      <c r="BO7" s="626">
        <v>50.7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1026218</v>
      </c>
      <c r="CS7" s="624"/>
      <c r="CT7" s="624"/>
      <c r="CU7" s="624"/>
      <c r="CV7" s="624"/>
      <c r="CW7" s="624"/>
      <c r="CX7" s="624"/>
      <c r="CY7" s="625"/>
      <c r="CZ7" s="626">
        <v>12</v>
      </c>
      <c r="DA7" s="626"/>
      <c r="DB7" s="626"/>
      <c r="DC7" s="626"/>
      <c r="DD7" s="632">
        <v>56185</v>
      </c>
      <c r="DE7" s="624"/>
      <c r="DF7" s="624"/>
      <c r="DG7" s="624"/>
      <c r="DH7" s="624"/>
      <c r="DI7" s="624"/>
      <c r="DJ7" s="624"/>
      <c r="DK7" s="624"/>
      <c r="DL7" s="624"/>
      <c r="DM7" s="624"/>
      <c r="DN7" s="624"/>
      <c r="DO7" s="624"/>
      <c r="DP7" s="625"/>
      <c r="DQ7" s="632">
        <v>904851</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38568</v>
      </c>
      <c r="S8" s="624"/>
      <c r="T8" s="624"/>
      <c r="U8" s="624"/>
      <c r="V8" s="624"/>
      <c r="W8" s="624"/>
      <c r="X8" s="624"/>
      <c r="Y8" s="625"/>
      <c r="Z8" s="626">
        <v>0.4</v>
      </c>
      <c r="AA8" s="626"/>
      <c r="AB8" s="626"/>
      <c r="AC8" s="626"/>
      <c r="AD8" s="627">
        <v>38568</v>
      </c>
      <c r="AE8" s="627"/>
      <c r="AF8" s="627"/>
      <c r="AG8" s="627"/>
      <c r="AH8" s="627"/>
      <c r="AI8" s="627"/>
      <c r="AJ8" s="627"/>
      <c r="AK8" s="627"/>
      <c r="AL8" s="628">
        <v>0.7</v>
      </c>
      <c r="AM8" s="629"/>
      <c r="AN8" s="629"/>
      <c r="AO8" s="630"/>
      <c r="AP8" s="620" t="s">
        <v>218</v>
      </c>
      <c r="AQ8" s="621"/>
      <c r="AR8" s="621"/>
      <c r="AS8" s="621"/>
      <c r="AT8" s="621"/>
      <c r="AU8" s="621"/>
      <c r="AV8" s="621"/>
      <c r="AW8" s="621"/>
      <c r="AX8" s="621"/>
      <c r="AY8" s="621"/>
      <c r="AZ8" s="621"/>
      <c r="BA8" s="621"/>
      <c r="BB8" s="621"/>
      <c r="BC8" s="621"/>
      <c r="BD8" s="621"/>
      <c r="BE8" s="621"/>
      <c r="BF8" s="622"/>
      <c r="BG8" s="623">
        <v>44760</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3007085</v>
      </c>
      <c r="CS8" s="624"/>
      <c r="CT8" s="624"/>
      <c r="CU8" s="624"/>
      <c r="CV8" s="624"/>
      <c r="CW8" s="624"/>
      <c r="CX8" s="624"/>
      <c r="CY8" s="625"/>
      <c r="CZ8" s="626">
        <v>35.200000000000003</v>
      </c>
      <c r="DA8" s="626"/>
      <c r="DB8" s="626"/>
      <c r="DC8" s="626"/>
      <c r="DD8" s="632">
        <v>4895</v>
      </c>
      <c r="DE8" s="624"/>
      <c r="DF8" s="624"/>
      <c r="DG8" s="624"/>
      <c r="DH8" s="624"/>
      <c r="DI8" s="624"/>
      <c r="DJ8" s="624"/>
      <c r="DK8" s="624"/>
      <c r="DL8" s="624"/>
      <c r="DM8" s="624"/>
      <c r="DN8" s="624"/>
      <c r="DO8" s="624"/>
      <c r="DP8" s="625"/>
      <c r="DQ8" s="632">
        <v>1660881</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36306</v>
      </c>
      <c r="S9" s="624"/>
      <c r="T9" s="624"/>
      <c r="U9" s="624"/>
      <c r="V9" s="624"/>
      <c r="W9" s="624"/>
      <c r="X9" s="624"/>
      <c r="Y9" s="625"/>
      <c r="Z9" s="626">
        <v>0.4</v>
      </c>
      <c r="AA9" s="626"/>
      <c r="AB9" s="626"/>
      <c r="AC9" s="626"/>
      <c r="AD9" s="627">
        <v>36306</v>
      </c>
      <c r="AE9" s="627"/>
      <c r="AF9" s="627"/>
      <c r="AG9" s="627"/>
      <c r="AH9" s="627"/>
      <c r="AI9" s="627"/>
      <c r="AJ9" s="627"/>
      <c r="AK9" s="627"/>
      <c r="AL9" s="628">
        <v>0.7</v>
      </c>
      <c r="AM9" s="629"/>
      <c r="AN9" s="629"/>
      <c r="AO9" s="630"/>
      <c r="AP9" s="620" t="s">
        <v>221</v>
      </c>
      <c r="AQ9" s="621"/>
      <c r="AR9" s="621"/>
      <c r="AS9" s="621"/>
      <c r="AT9" s="621"/>
      <c r="AU9" s="621"/>
      <c r="AV9" s="621"/>
      <c r="AW9" s="621"/>
      <c r="AX9" s="621"/>
      <c r="AY9" s="621"/>
      <c r="AZ9" s="621"/>
      <c r="BA9" s="621"/>
      <c r="BB9" s="621"/>
      <c r="BC9" s="621"/>
      <c r="BD9" s="621"/>
      <c r="BE9" s="621"/>
      <c r="BF9" s="622"/>
      <c r="BG9" s="623">
        <v>1335318</v>
      </c>
      <c r="BH9" s="624"/>
      <c r="BI9" s="624"/>
      <c r="BJ9" s="624"/>
      <c r="BK9" s="624"/>
      <c r="BL9" s="624"/>
      <c r="BM9" s="624"/>
      <c r="BN9" s="625"/>
      <c r="BO9" s="626">
        <v>46.3</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1071211</v>
      </c>
      <c r="CS9" s="624"/>
      <c r="CT9" s="624"/>
      <c r="CU9" s="624"/>
      <c r="CV9" s="624"/>
      <c r="CW9" s="624"/>
      <c r="CX9" s="624"/>
      <c r="CY9" s="625"/>
      <c r="CZ9" s="626">
        <v>12.5</v>
      </c>
      <c r="DA9" s="626"/>
      <c r="DB9" s="626"/>
      <c r="DC9" s="626"/>
      <c r="DD9" s="632">
        <v>185862</v>
      </c>
      <c r="DE9" s="624"/>
      <c r="DF9" s="624"/>
      <c r="DG9" s="624"/>
      <c r="DH9" s="624"/>
      <c r="DI9" s="624"/>
      <c r="DJ9" s="624"/>
      <c r="DK9" s="624"/>
      <c r="DL9" s="624"/>
      <c r="DM9" s="624"/>
      <c r="DN9" s="624"/>
      <c r="DO9" s="624"/>
      <c r="DP9" s="625"/>
      <c r="DQ9" s="632">
        <v>978740</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401712</v>
      </c>
      <c r="S10" s="624"/>
      <c r="T10" s="624"/>
      <c r="U10" s="624"/>
      <c r="V10" s="624"/>
      <c r="W10" s="624"/>
      <c r="X10" s="624"/>
      <c r="Y10" s="625"/>
      <c r="Z10" s="626">
        <v>4.4000000000000004</v>
      </c>
      <c r="AA10" s="626"/>
      <c r="AB10" s="626"/>
      <c r="AC10" s="626"/>
      <c r="AD10" s="627">
        <v>401712</v>
      </c>
      <c r="AE10" s="627"/>
      <c r="AF10" s="627"/>
      <c r="AG10" s="627"/>
      <c r="AH10" s="627"/>
      <c r="AI10" s="627"/>
      <c r="AJ10" s="627"/>
      <c r="AK10" s="627"/>
      <c r="AL10" s="628">
        <v>7.2</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42798</v>
      </c>
      <c r="BH10" s="624"/>
      <c r="BI10" s="624"/>
      <c r="BJ10" s="624"/>
      <c r="BK10" s="624"/>
      <c r="BL10" s="624"/>
      <c r="BM10" s="624"/>
      <c r="BN10" s="625"/>
      <c r="BO10" s="626">
        <v>1.5</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8943</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8943</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21877</v>
      </c>
      <c r="S11" s="624"/>
      <c r="T11" s="624"/>
      <c r="U11" s="624"/>
      <c r="V11" s="624"/>
      <c r="W11" s="624"/>
      <c r="X11" s="624"/>
      <c r="Y11" s="625"/>
      <c r="Z11" s="626">
        <v>0.2</v>
      </c>
      <c r="AA11" s="626"/>
      <c r="AB11" s="626"/>
      <c r="AC11" s="626"/>
      <c r="AD11" s="627">
        <v>21877</v>
      </c>
      <c r="AE11" s="627"/>
      <c r="AF11" s="627"/>
      <c r="AG11" s="627"/>
      <c r="AH11" s="627"/>
      <c r="AI11" s="627"/>
      <c r="AJ11" s="627"/>
      <c r="AK11" s="627"/>
      <c r="AL11" s="628">
        <v>0.4</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37584</v>
      </c>
      <c r="BH11" s="624"/>
      <c r="BI11" s="624"/>
      <c r="BJ11" s="624"/>
      <c r="BK11" s="624"/>
      <c r="BL11" s="624"/>
      <c r="BM11" s="624"/>
      <c r="BN11" s="625"/>
      <c r="BO11" s="626">
        <v>1.3</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79944</v>
      </c>
      <c r="CS11" s="624"/>
      <c r="CT11" s="624"/>
      <c r="CU11" s="624"/>
      <c r="CV11" s="624"/>
      <c r="CW11" s="624"/>
      <c r="CX11" s="624"/>
      <c r="CY11" s="625"/>
      <c r="CZ11" s="626">
        <v>0.9</v>
      </c>
      <c r="DA11" s="626"/>
      <c r="DB11" s="626"/>
      <c r="DC11" s="626"/>
      <c r="DD11" s="632">
        <v>19147</v>
      </c>
      <c r="DE11" s="624"/>
      <c r="DF11" s="624"/>
      <c r="DG11" s="624"/>
      <c r="DH11" s="624"/>
      <c r="DI11" s="624"/>
      <c r="DJ11" s="624"/>
      <c r="DK11" s="624"/>
      <c r="DL11" s="624"/>
      <c r="DM11" s="624"/>
      <c r="DN11" s="624"/>
      <c r="DO11" s="624"/>
      <c r="DP11" s="625"/>
      <c r="DQ11" s="632">
        <v>62984</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1121206</v>
      </c>
      <c r="BH12" s="624"/>
      <c r="BI12" s="624"/>
      <c r="BJ12" s="624"/>
      <c r="BK12" s="624"/>
      <c r="BL12" s="624"/>
      <c r="BM12" s="624"/>
      <c r="BN12" s="625"/>
      <c r="BO12" s="626">
        <v>38.9</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164697</v>
      </c>
      <c r="CS12" s="624"/>
      <c r="CT12" s="624"/>
      <c r="CU12" s="624"/>
      <c r="CV12" s="624"/>
      <c r="CW12" s="624"/>
      <c r="CX12" s="624"/>
      <c r="CY12" s="625"/>
      <c r="CZ12" s="626">
        <v>1.9</v>
      </c>
      <c r="DA12" s="626"/>
      <c r="DB12" s="626"/>
      <c r="DC12" s="626"/>
      <c r="DD12" s="632">
        <v>39728</v>
      </c>
      <c r="DE12" s="624"/>
      <c r="DF12" s="624"/>
      <c r="DG12" s="624"/>
      <c r="DH12" s="624"/>
      <c r="DI12" s="624"/>
      <c r="DJ12" s="624"/>
      <c r="DK12" s="624"/>
      <c r="DL12" s="624"/>
      <c r="DM12" s="624"/>
      <c r="DN12" s="624"/>
      <c r="DO12" s="624"/>
      <c r="DP12" s="625"/>
      <c r="DQ12" s="632">
        <v>137546</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13090</v>
      </c>
      <c r="S13" s="624"/>
      <c r="T13" s="624"/>
      <c r="U13" s="624"/>
      <c r="V13" s="624"/>
      <c r="W13" s="624"/>
      <c r="X13" s="624"/>
      <c r="Y13" s="625"/>
      <c r="Z13" s="626">
        <v>0.1</v>
      </c>
      <c r="AA13" s="626"/>
      <c r="AB13" s="626"/>
      <c r="AC13" s="626"/>
      <c r="AD13" s="627">
        <v>13090</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1120927</v>
      </c>
      <c r="BH13" s="624"/>
      <c r="BI13" s="624"/>
      <c r="BJ13" s="624"/>
      <c r="BK13" s="624"/>
      <c r="BL13" s="624"/>
      <c r="BM13" s="624"/>
      <c r="BN13" s="625"/>
      <c r="BO13" s="626">
        <v>38.9</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952122</v>
      </c>
      <c r="CS13" s="624"/>
      <c r="CT13" s="624"/>
      <c r="CU13" s="624"/>
      <c r="CV13" s="624"/>
      <c r="CW13" s="624"/>
      <c r="CX13" s="624"/>
      <c r="CY13" s="625"/>
      <c r="CZ13" s="626">
        <v>11.1</v>
      </c>
      <c r="DA13" s="626"/>
      <c r="DB13" s="626"/>
      <c r="DC13" s="626"/>
      <c r="DD13" s="632">
        <v>178779</v>
      </c>
      <c r="DE13" s="624"/>
      <c r="DF13" s="624"/>
      <c r="DG13" s="624"/>
      <c r="DH13" s="624"/>
      <c r="DI13" s="624"/>
      <c r="DJ13" s="624"/>
      <c r="DK13" s="624"/>
      <c r="DL13" s="624"/>
      <c r="DM13" s="624"/>
      <c r="DN13" s="624"/>
      <c r="DO13" s="624"/>
      <c r="DP13" s="625"/>
      <c r="DQ13" s="632">
        <v>743244</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40166</v>
      </c>
      <c r="BH14" s="624"/>
      <c r="BI14" s="624"/>
      <c r="BJ14" s="624"/>
      <c r="BK14" s="624"/>
      <c r="BL14" s="624"/>
      <c r="BM14" s="624"/>
      <c r="BN14" s="625"/>
      <c r="BO14" s="626">
        <v>1.4</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354320</v>
      </c>
      <c r="CS14" s="624"/>
      <c r="CT14" s="624"/>
      <c r="CU14" s="624"/>
      <c r="CV14" s="624"/>
      <c r="CW14" s="624"/>
      <c r="CX14" s="624"/>
      <c r="CY14" s="625"/>
      <c r="CZ14" s="626">
        <v>4.0999999999999996</v>
      </c>
      <c r="DA14" s="626"/>
      <c r="DB14" s="626"/>
      <c r="DC14" s="626"/>
      <c r="DD14" s="632">
        <v>2827</v>
      </c>
      <c r="DE14" s="624"/>
      <c r="DF14" s="624"/>
      <c r="DG14" s="624"/>
      <c r="DH14" s="624"/>
      <c r="DI14" s="624"/>
      <c r="DJ14" s="624"/>
      <c r="DK14" s="624"/>
      <c r="DL14" s="624"/>
      <c r="DM14" s="624"/>
      <c r="DN14" s="624"/>
      <c r="DO14" s="624"/>
      <c r="DP14" s="625"/>
      <c r="DQ14" s="632">
        <v>351567</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21909</v>
      </c>
      <c r="S15" s="624"/>
      <c r="T15" s="624"/>
      <c r="U15" s="624"/>
      <c r="V15" s="624"/>
      <c r="W15" s="624"/>
      <c r="X15" s="624"/>
      <c r="Y15" s="625"/>
      <c r="Z15" s="626">
        <v>0.2</v>
      </c>
      <c r="AA15" s="626"/>
      <c r="AB15" s="626"/>
      <c r="AC15" s="626"/>
      <c r="AD15" s="627">
        <v>21909</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135198</v>
      </c>
      <c r="BH15" s="624"/>
      <c r="BI15" s="624"/>
      <c r="BJ15" s="624"/>
      <c r="BK15" s="624"/>
      <c r="BL15" s="624"/>
      <c r="BM15" s="624"/>
      <c r="BN15" s="625"/>
      <c r="BO15" s="626">
        <v>4.7</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910455</v>
      </c>
      <c r="CS15" s="624"/>
      <c r="CT15" s="624"/>
      <c r="CU15" s="624"/>
      <c r="CV15" s="624"/>
      <c r="CW15" s="624"/>
      <c r="CX15" s="624"/>
      <c r="CY15" s="625"/>
      <c r="CZ15" s="626">
        <v>10.7</v>
      </c>
      <c r="DA15" s="626"/>
      <c r="DB15" s="626"/>
      <c r="DC15" s="626"/>
      <c r="DD15" s="632">
        <v>117626</v>
      </c>
      <c r="DE15" s="624"/>
      <c r="DF15" s="624"/>
      <c r="DG15" s="624"/>
      <c r="DH15" s="624"/>
      <c r="DI15" s="624"/>
      <c r="DJ15" s="624"/>
      <c r="DK15" s="624"/>
      <c r="DL15" s="624"/>
      <c r="DM15" s="624"/>
      <c r="DN15" s="624"/>
      <c r="DO15" s="624"/>
      <c r="DP15" s="625"/>
      <c r="DQ15" s="632">
        <v>776551</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2545984</v>
      </c>
      <c r="S16" s="624"/>
      <c r="T16" s="624"/>
      <c r="U16" s="624"/>
      <c r="V16" s="624"/>
      <c r="W16" s="624"/>
      <c r="X16" s="624"/>
      <c r="Y16" s="625"/>
      <c r="Z16" s="626">
        <v>28.2</v>
      </c>
      <c r="AA16" s="626"/>
      <c r="AB16" s="626"/>
      <c r="AC16" s="626"/>
      <c r="AD16" s="627">
        <v>2177737</v>
      </c>
      <c r="AE16" s="627"/>
      <c r="AF16" s="627"/>
      <c r="AG16" s="627"/>
      <c r="AH16" s="627"/>
      <c r="AI16" s="627"/>
      <c r="AJ16" s="627"/>
      <c r="AK16" s="627"/>
      <c r="AL16" s="628">
        <v>39.200000000000003</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2177737</v>
      </c>
      <c r="S17" s="624"/>
      <c r="T17" s="624"/>
      <c r="U17" s="624"/>
      <c r="V17" s="624"/>
      <c r="W17" s="624"/>
      <c r="X17" s="624"/>
      <c r="Y17" s="625"/>
      <c r="Z17" s="626">
        <v>24.1</v>
      </c>
      <c r="AA17" s="626"/>
      <c r="AB17" s="626"/>
      <c r="AC17" s="626"/>
      <c r="AD17" s="627">
        <v>2177737</v>
      </c>
      <c r="AE17" s="627"/>
      <c r="AF17" s="627"/>
      <c r="AG17" s="627"/>
      <c r="AH17" s="627"/>
      <c r="AI17" s="627"/>
      <c r="AJ17" s="627"/>
      <c r="AK17" s="627"/>
      <c r="AL17" s="628">
        <v>39.200000000000003</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858578</v>
      </c>
      <c r="CS17" s="624"/>
      <c r="CT17" s="624"/>
      <c r="CU17" s="624"/>
      <c r="CV17" s="624"/>
      <c r="CW17" s="624"/>
      <c r="CX17" s="624"/>
      <c r="CY17" s="625"/>
      <c r="CZ17" s="626">
        <v>10</v>
      </c>
      <c r="DA17" s="626"/>
      <c r="DB17" s="626"/>
      <c r="DC17" s="626"/>
      <c r="DD17" s="632" t="s">
        <v>109</v>
      </c>
      <c r="DE17" s="624"/>
      <c r="DF17" s="624"/>
      <c r="DG17" s="624"/>
      <c r="DH17" s="624"/>
      <c r="DI17" s="624"/>
      <c r="DJ17" s="624"/>
      <c r="DK17" s="624"/>
      <c r="DL17" s="624"/>
      <c r="DM17" s="624"/>
      <c r="DN17" s="624"/>
      <c r="DO17" s="624"/>
      <c r="DP17" s="625"/>
      <c r="DQ17" s="632">
        <v>809820</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368247</v>
      </c>
      <c r="S18" s="624"/>
      <c r="T18" s="624"/>
      <c r="U18" s="624"/>
      <c r="V18" s="624"/>
      <c r="W18" s="624"/>
      <c r="X18" s="624"/>
      <c r="Y18" s="625"/>
      <c r="Z18" s="626">
        <v>4.0999999999999996</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124335</v>
      </c>
      <c r="BH19" s="624"/>
      <c r="BI19" s="624"/>
      <c r="BJ19" s="624"/>
      <c r="BK19" s="624"/>
      <c r="BL19" s="624"/>
      <c r="BM19" s="624"/>
      <c r="BN19" s="625"/>
      <c r="BO19" s="626">
        <v>4.3</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6027280</v>
      </c>
      <c r="S20" s="624"/>
      <c r="T20" s="624"/>
      <c r="U20" s="624"/>
      <c r="V20" s="624"/>
      <c r="W20" s="624"/>
      <c r="X20" s="624"/>
      <c r="Y20" s="625"/>
      <c r="Z20" s="626">
        <v>66.8</v>
      </c>
      <c r="AA20" s="626"/>
      <c r="AB20" s="626"/>
      <c r="AC20" s="626"/>
      <c r="AD20" s="627">
        <v>5534698</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124335</v>
      </c>
      <c r="BH20" s="624"/>
      <c r="BI20" s="624"/>
      <c r="BJ20" s="624"/>
      <c r="BK20" s="624"/>
      <c r="BL20" s="624"/>
      <c r="BM20" s="624"/>
      <c r="BN20" s="625"/>
      <c r="BO20" s="626">
        <v>4.3</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8545854</v>
      </c>
      <c r="CS20" s="624"/>
      <c r="CT20" s="624"/>
      <c r="CU20" s="624"/>
      <c r="CV20" s="624"/>
      <c r="CW20" s="624"/>
      <c r="CX20" s="624"/>
      <c r="CY20" s="625"/>
      <c r="CZ20" s="626">
        <v>100</v>
      </c>
      <c r="DA20" s="626"/>
      <c r="DB20" s="626"/>
      <c r="DC20" s="626"/>
      <c r="DD20" s="632">
        <v>605049</v>
      </c>
      <c r="DE20" s="624"/>
      <c r="DF20" s="624"/>
      <c r="DG20" s="624"/>
      <c r="DH20" s="624"/>
      <c r="DI20" s="624"/>
      <c r="DJ20" s="624"/>
      <c r="DK20" s="624"/>
      <c r="DL20" s="624"/>
      <c r="DM20" s="624"/>
      <c r="DN20" s="624"/>
      <c r="DO20" s="624"/>
      <c r="DP20" s="625"/>
      <c r="DQ20" s="632">
        <v>6547408</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3595</v>
      </c>
      <c r="S21" s="624"/>
      <c r="T21" s="624"/>
      <c r="U21" s="624"/>
      <c r="V21" s="624"/>
      <c r="W21" s="624"/>
      <c r="X21" s="624"/>
      <c r="Y21" s="625"/>
      <c r="Z21" s="626">
        <v>0</v>
      </c>
      <c r="AA21" s="626"/>
      <c r="AB21" s="626"/>
      <c r="AC21" s="626"/>
      <c r="AD21" s="627">
        <v>3595</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48546</v>
      </c>
      <c r="S22" s="624"/>
      <c r="T22" s="624"/>
      <c r="U22" s="624"/>
      <c r="V22" s="624"/>
      <c r="W22" s="624"/>
      <c r="X22" s="624"/>
      <c r="Y22" s="625"/>
      <c r="Z22" s="626">
        <v>0.5</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189811</v>
      </c>
      <c r="S23" s="624"/>
      <c r="T23" s="624"/>
      <c r="U23" s="624"/>
      <c r="V23" s="624"/>
      <c r="W23" s="624"/>
      <c r="X23" s="624"/>
      <c r="Y23" s="625"/>
      <c r="Z23" s="626">
        <v>2.1</v>
      </c>
      <c r="AA23" s="626"/>
      <c r="AB23" s="626"/>
      <c r="AC23" s="626"/>
      <c r="AD23" s="627">
        <v>13739</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124335</v>
      </c>
      <c r="BH23" s="624"/>
      <c r="BI23" s="624"/>
      <c r="BJ23" s="624"/>
      <c r="BK23" s="624"/>
      <c r="BL23" s="624"/>
      <c r="BM23" s="624"/>
      <c r="BN23" s="625"/>
      <c r="BO23" s="626">
        <v>4.3</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72770</v>
      </c>
      <c r="S24" s="624"/>
      <c r="T24" s="624"/>
      <c r="U24" s="624"/>
      <c r="V24" s="624"/>
      <c r="W24" s="624"/>
      <c r="X24" s="624"/>
      <c r="Y24" s="625"/>
      <c r="Z24" s="626">
        <v>0.8</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3830566</v>
      </c>
      <c r="CS24" s="613"/>
      <c r="CT24" s="613"/>
      <c r="CU24" s="613"/>
      <c r="CV24" s="613"/>
      <c r="CW24" s="613"/>
      <c r="CX24" s="613"/>
      <c r="CY24" s="614"/>
      <c r="CZ24" s="652">
        <v>44.8</v>
      </c>
      <c r="DA24" s="653"/>
      <c r="DB24" s="653"/>
      <c r="DC24" s="654"/>
      <c r="DD24" s="651">
        <v>2688640</v>
      </c>
      <c r="DE24" s="613"/>
      <c r="DF24" s="613"/>
      <c r="DG24" s="613"/>
      <c r="DH24" s="613"/>
      <c r="DI24" s="613"/>
      <c r="DJ24" s="613"/>
      <c r="DK24" s="614"/>
      <c r="DL24" s="651">
        <v>2657321</v>
      </c>
      <c r="DM24" s="613"/>
      <c r="DN24" s="613"/>
      <c r="DO24" s="613"/>
      <c r="DP24" s="613"/>
      <c r="DQ24" s="613"/>
      <c r="DR24" s="613"/>
      <c r="DS24" s="613"/>
      <c r="DT24" s="613"/>
      <c r="DU24" s="613"/>
      <c r="DV24" s="614"/>
      <c r="DW24" s="617">
        <v>44.4</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993607</v>
      </c>
      <c r="S25" s="624"/>
      <c r="T25" s="624"/>
      <c r="U25" s="624"/>
      <c r="V25" s="624"/>
      <c r="W25" s="624"/>
      <c r="X25" s="624"/>
      <c r="Y25" s="625"/>
      <c r="Z25" s="626">
        <v>11</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1556817</v>
      </c>
      <c r="CS25" s="655"/>
      <c r="CT25" s="655"/>
      <c r="CU25" s="655"/>
      <c r="CV25" s="655"/>
      <c r="CW25" s="655"/>
      <c r="CX25" s="655"/>
      <c r="CY25" s="656"/>
      <c r="CZ25" s="657">
        <v>18.2</v>
      </c>
      <c r="DA25" s="658"/>
      <c r="DB25" s="658"/>
      <c r="DC25" s="659"/>
      <c r="DD25" s="632">
        <v>1455313</v>
      </c>
      <c r="DE25" s="655"/>
      <c r="DF25" s="655"/>
      <c r="DG25" s="655"/>
      <c r="DH25" s="655"/>
      <c r="DI25" s="655"/>
      <c r="DJ25" s="655"/>
      <c r="DK25" s="656"/>
      <c r="DL25" s="632">
        <v>1424004</v>
      </c>
      <c r="DM25" s="655"/>
      <c r="DN25" s="655"/>
      <c r="DO25" s="655"/>
      <c r="DP25" s="655"/>
      <c r="DQ25" s="655"/>
      <c r="DR25" s="655"/>
      <c r="DS25" s="655"/>
      <c r="DT25" s="655"/>
      <c r="DU25" s="655"/>
      <c r="DV25" s="656"/>
      <c r="DW25" s="628">
        <v>23.8</v>
      </c>
      <c r="DX25" s="649"/>
      <c r="DY25" s="649"/>
      <c r="DZ25" s="649"/>
      <c r="EA25" s="649"/>
      <c r="EB25" s="649"/>
      <c r="EC25" s="650"/>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1000589</v>
      </c>
      <c r="CS26" s="624"/>
      <c r="CT26" s="624"/>
      <c r="CU26" s="624"/>
      <c r="CV26" s="624"/>
      <c r="CW26" s="624"/>
      <c r="CX26" s="624"/>
      <c r="CY26" s="625"/>
      <c r="CZ26" s="657">
        <v>11.7</v>
      </c>
      <c r="DA26" s="658"/>
      <c r="DB26" s="658"/>
      <c r="DC26" s="659"/>
      <c r="DD26" s="632">
        <v>917944</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49"/>
      <c r="DY26" s="649"/>
      <c r="DZ26" s="649"/>
      <c r="EA26" s="649"/>
      <c r="EB26" s="649"/>
      <c r="EC26" s="650"/>
    </row>
    <row r="27" spans="2:133" ht="11.25" customHeight="1" x14ac:dyDescent="0.15">
      <c r="B27" s="620" t="s">
        <v>277</v>
      </c>
      <c r="C27" s="621"/>
      <c r="D27" s="621"/>
      <c r="E27" s="621"/>
      <c r="F27" s="621"/>
      <c r="G27" s="621"/>
      <c r="H27" s="621"/>
      <c r="I27" s="621"/>
      <c r="J27" s="621"/>
      <c r="K27" s="621"/>
      <c r="L27" s="621"/>
      <c r="M27" s="621"/>
      <c r="N27" s="621"/>
      <c r="O27" s="621"/>
      <c r="P27" s="621"/>
      <c r="Q27" s="622"/>
      <c r="R27" s="623">
        <v>546888</v>
      </c>
      <c r="S27" s="624"/>
      <c r="T27" s="624"/>
      <c r="U27" s="624"/>
      <c r="V27" s="624"/>
      <c r="W27" s="624"/>
      <c r="X27" s="624"/>
      <c r="Y27" s="625"/>
      <c r="Z27" s="626">
        <v>6.1</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2881365</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1415171</v>
      </c>
      <c r="CS27" s="655"/>
      <c r="CT27" s="655"/>
      <c r="CU27" s="655"/>
      <c r="CV27" s="655"/>
      <c r="CW27" s="655"/>
      <c r="CX27" s="655"/>
      <c r="CY27" s="656"/>
      <c r="CZ27" s="657">
        <v>16.600000000000001</v>
      </c>
      <c r="DA27" s="658"/>
      <c r="DB27" s="658"/>
      <c r="DC27" s="659"/>
      <c r="DD27" s="632">
        <v>423507</v>
      </c>
      <c r="DE27" s="655"/>
      <c r="DF27" s="655"/>
      <c r="DG27" s="655"/>
      <c r="DH27" s="655"/>
      <c r="DI27" s="655"/>
      <c r="DJ27" s="655"/>
      <c r="DK27" s="656"/>
      <c r="DL27" s="632">
        <v>423497</v>
      </c>
      <c r="DM27" s="655"/>
      <c r="DN27" s="655"/>
      <c r="DO27" s="655"/>
      <c r="DP27" s="655"/>
      <c r="DQ27" s="655"/>
      <c r="DR27" s="655"/>
      <c r="DS27" s="655"/>
      <c r="DT27" s="655"/>
      <c r="DU27" s="655"/>
      <c r="DV27" s="656"/>
      <c r="DW27" s="628">
        <v>7.1</v>
      </c>
      <c r="DX27" s="649"/>
      <c r="DY27" s="649"/>
      <c r="DZ27" s="649"/>
      <c r="EA27" s="649"/>
      <c r="EB27" s="649"/>
      <c r="EC27" s="650"/>
    </row>
    <row r="28" spans="2:133" ht="11.25" customHeight="1" x14ac:dyDescent="0.15">
      <c r="B28" s="620" t="s">
        <v>280</v>
      </c>
      <c r="C28" s="621"/>
      <c r="D28" s="621"/>
      <c r="E28" s="621"/>
      <c r="F28" s="621"/>
      <c r="G28" s="621"/>
      <c r="H28" s="621"/>
      <c r="I28" s="621"/>
      <c r="J28" s="621"/>
      <c r="K28" s="621"/>
      <c r="L28" s="621"/>
      <c r="M28" s="621"/>
      <c r="N28" s="621"/>
      <c r="O28" s="621"/>
      <c r="P28" s="621"/>
      <c r="Q28" s="622"/>
      <c r="R28" s="623">
        <v>9203</v>
      </c>
      <c r="S28" s="624"/>
      <c r="T28" s="624"/>
      <c r="U28" s="624"/>
      <c r="V28" s="624"/>
      <c r="W28" s="624"/>
      <c r="X28" s="624"/>
      <c r="Y28" s="625"/>
      <c r="Z28" s="626">
        <v>0.1</v>
      </c>
      <c r="AA28" s="626"/>
      <c r="AB28" s="626"/>
      <c r="AC28" s="626"/>
      <c r="AD28" s="627">
        <v>1251</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858578</v>
      </c>
      <c r="CS28" s="624"/>
      <c r="CT28" s="624"/>
      <c r="CU28" s="624"/>
      <c r="CV28" s="624"/>
      <c r="CW28" s="624"/>
      <c r="CX28" s="624"/>
      <c r="CY28" s="625"/>
      <c r="CZ28" s="657">
        <v>10</v>
      </c>
      <c r="DA28" s="658"/>
      <c r="DB28" s="658"/>
      <c r="DC28" s="659"/>
      <c r="DD28" s="632">
        <v>809820</v>
      </c>
      <c r="DE28" s="624"/>
      <c r="DF28" s="624"/>
      <c r="DG28" s="624"/>
      <c r="DH28" s="624"/>
      <c r="DI28" s="624"/>
      <c r="DJ28" s="624"/>
      <c r="DK28" s="625"/>
      <c r="DL28" s="632">
        <v>809820</v>
      </c>
      <c r="DM28" s="624"/>
      <c r="DN28" s="624"/>
      <c r="DO28" s="624"/>
      <c r="DP28" s="624"/>
      <c r="DQ28" s="624"/>
      <c r="DR28" s="624"/>
      <c r="DS28" s="624"/>
      <c r="DT28" s="624"/>
      <c r="DU28" s="624"/>
      <c r="DV28" s="625"/>
      <c r="DW28" s="628">
        <v>13.5</v>
      </c>
      <c r="DX28" s="649"/>
      <c r="DY28" s="649"/>
      <c r="DZ28" s="649"/>
      <c r="EA28" s="649"/>
      <c r="EB28" s="649"/>
      <c r="EC28" s="650"/>
    </row>
    <row r="29" spans="2:133" ht="11.25" customHeight="1" x14ac:dyDescent="0.15">
      <c r="B29" s="620" t="s">
        <v>282</v>
      </c>
      <c r="C29" s="621"/>
      <c r="D29" s="621"/>
      <c r="E29" s="621"/>
      <c r="F29" s="621"/>
      <c r="G29" s="621"/>
      <c r="H29" s="621"/>
      <c r="I29" s="621"/>
      <c r="J29" s="621"/>
      <c r="K29" s="621"/>
      <c r="L29" s="621"/>
      <c r="M29" s="621"/>
      <c r="N29" s="621"/>
      <c r="O29" s="621"/>
      <c r="P29" s="621"/>
      <c r="Q29" s="622"/>
      <c r="R29" s="623">
        <v>2645</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857503</v>
      </c>
      <c r="CS29" s="655"/>
      <c r="CT29" s="655"/>
      <c r="CU29" s="655"/>
      <c r="CV29" s="655"/>
      <c r="CW29" s="655"/>
      <c r="CX29" s="655"/>
      <c r="CY29" s="656"/>
      <c r="CZ29" s="657">
        <v>10</v>
      </c>
      <c r="DA29" s="658"/>
      <c r="DB29" s="658"/>
      <c r="DC29" s="659"/>
      <c r="DD29" s="632">
        <v>808745</v>
      </c>
      <c r="DE29" s="655"/>
      <c r="DF29" s="655"/>
      <c r="DG29" s="655"/>
      <c r="DH29" s="655"/>
      <c r="DI29" s="655"/>
      <c r="DJ29" s="655"/>
      <c r="DK29" s="656"/>
      <c r="DL29" s="632">
        <v>808745</v>
      </c>
      <c r="DM29" s="655"/>
      <c r="DN29" s="655"/>
      <c r="DO29" s="655"/>
      <c r="DP29" s="655"/>
      <c r="DQ29" s="655"/>
      <c r="DR29" s="655"/>
      <c r="DS29" s="655"/>
      <c r="DT29" s="655"/>
      <c r="DU29" s="655"/>
      <c r="DV29" s="656"/>
      <c r="DW29" s="628">
        <v>13.5</v>
      </c>
      <c r="DX29" s="649"/>
      <c r="DY29" s="649"/>
      <c r="DZ29" s="649"/>
      <c r="EA29" s="649"/>
      <c r="EB29" s="649"/>
      <c r="EC29" s="650"/>
    </row>
    <row r="30" spans="2:133" ht="11.25" customHeight="1" x14ac:dyDescent="0.15">
      <c r="B30" s="620" t="s">
        <v>287</v>
      </c>
      <c r="C30" s="621"/>
      <c r="D30" s="621"/>
      <c r="E30" s="621"/>
      <c r="F30" s="621"/>
      <c r="G30" s="621"/>
      <c r="H30" s="621"/>
      <c r="I30" s="621"/>
      <c r="J30" s="621"/>
      <c r="K30" s="621"/>
      <c r="L30" s="621"/>
      <c r="M30" s="621"/>
      <c r="N30" s="621"/>
      <c r="O30" s="621"/>
      <c r="P30" s="621"/>
      <c r="Q30" s="622"/>
      <c r="R30" s="623">
        <v>14415</v>
      </c>
      <c r="S30" s="624"/>
      <c r="T30" s="624"/>
      <c r="U30" s="624"/>
      <c r="V30" s="624"/>
      <c r="W30" s="624"/>
      <c r="X30" s="624"/>
      <c r="Y30" s="625"/>
      <c r="Z30" s="626">
        <v>0.2</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99.2</v>
      </c>
      <c r="BH30" s="682"/>
      <c r="BI30" s="682"/>
      <c r="BJ30" s="682"/>
      <c r="BK30" s="682"/>
      <c r="BL30" s="682"/>
      <c r="BM30" s="618">
        <v>96.8</v>
      </c>
      <c r="BN30" s="682"/>
      <c r="BO30" s="682"/>
      <c r="BP30" s="682"/>
      <c r="BQ30" s="683"/>
      <c r="BR30" s="681">
        <v>98.8</v>
      </c>
      <c r="BS30" s="682"/>
      <c r="BT30" s="682"/>
      <c r="BU30" s="682"/>
      <c r="BV30" s="682"/>
      <c r="BW30" s="682"/>
      <c r="BX30" s="618">
        <v>96.1</v>
      </c>
      <c r="BY30" s="682"/>
      <c r="BZ30" s="682"/>
      <c r="CA30" s="682"/>
      <c r="CB30" s="683"/>
      <c r="CD30" s="686"/>
      <c r="CE30" s="687"/>
      <c r="CF30" s="637" t="s">
        <v>290</v>
      </c>
      <c r="CG30" s="638"/>
      <c r="CH30" s="638"/>
      <c r="CI30" s="638"/>
      <c r="CJ30" s="638"/>
      <c r="CK30" s="638"/>
      <c r="CL30" s="638"/>
      <c r="CM30" s="638"/>
      <c r="CN30" s="638"/>
      <c r="CO30" s="638"/>
      <c r="CP30" s="638"/>
      <c r="CQ30" s="639"/>
      <c r="CR30" s="623">
        <v>734595</v>
      </c>
      <c r="CS30" s="624"/>
      <c r="CT30" s="624"/>
      <c r="CU30" s="624"/>
      <c r="CV30" s="624"/>
      <c r="CW30" s="624"/>
      <c r="CX30" s="624"/>
      <c r="CY30" s="625"/>
      <c r="CZ30" s="657">
        <v>8.6</v>
      </c>
      <c r="DA30" s="658"/>
      <c r="DB30" s="658"/>
      <c r="DC30" s="659"/>
      <c r="DD30" s="632">
        <v>686265</v>
      </c>
      <c r="DE30" s="624"/>
      <c r="DF30" s="624"/>
      <c r="DG30" s="624"/>
      <c r="DH30" s="624"/>
      <c r="DI30" s="624"/>
      <c r="DJ30" s="624"/>
      <c r="DK30" s="625"/>
      <c r="DL30" s="632">
        <v>686265</v>
      </c>
      <c r="DM30" s="624"/>
      <c r="DN30" s="624"/>
      <c r="DO30" s="624"/>
      <c r="DP30" s="624"/>
      <c r="DQ30" s="624"/>
      <c r="DR30" s="624"/>
      <c r="DS30" s="624"/>
      <c r="DT30" s="624"/>
      <c r="DU30" s="624"/>
      <c r="DV30" s="625"/>
      <c r="DW30" s="628">
        <v>11.5</v>
      </c>
      <c r="DX30" s="649"/>
      <c r="DY30" s="649"/>
      <c r="DZ30" s="649"/>
      <c r="EA30" s="649"/>
      <c r="EB30" s="649"/>
      <c r="EC30" s="650"/>
    </row>
    <row r="31" spans="2:133" ht="11.25" customHeight="1" x14ac:dyDescent="0.15">
      <c r="B31" s="620" t="s">
        <v>291</v>
      </c>
      <c r="C31" s="621"/>
      <c r="D31" s="621"/>
      <c r="E31" s="621"/>
      <c r="F31" s="621"/>
      <c r="G31" s="621"/>
      <c r="H31" s="621"/>
      <c r="I31" s="621"/>
      <c r="J31" s="621"/>
      <c r="K31" s="621"/>
      <c r="L31" s="621"/>
      <c r="M31" s="621"/>
      <c r="N31" s="621"/>
      <c r="O31" s="621"/>
      <c r="P31" s="621"/>
      <c r="Q31" s="622"/>
      <c r="R31" s="623">
        <v>487890</v>
      </c>
      <c r="S31" s="624"/>
      <c r="T31" s="624"/>
      <c r="U31" s="624"/>
      <c r="V31" s="624"/>
      <c r="W31" s="624"/>
      <c r="X31" s="624"/>
      <c r="Y31" s="625"/>
      <c r="Z31" s="626">
        <v>5.4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99.4</v>
      </c>
      <c r="BH31" s="655"/>
      <c r="BI31" s="655"/>
      <c r="BJ31" s="655"/>
      <c r="BK31" s="655"/>
      <c r="BL31" s="655"/>
      <c r="BM31" s="629">
        <v>97.9</v>
      </c>
      <c r="BN31" s="679"/>
      <c r="BO31" s="679"/>
      <c r="BP31" s="679"/>
      <c r="BQ31" s="680"/>
      <c r="BR31" s="678">
        <v>99.1</v>
      </c>
      <c r="BS31" s="655"/>
      <c r="BT31" s="655"/>
      <c r="BU31" s="655"/>
      <c r="BV31" s="655"/>
      <c r="BW31" s="655"/>
      <c r="BX31" s="629">
        <v>97.3</v>
      </c>
      <c r="BY31" s="679"/>
      <c r="BZ31" s="679"/>
      <c r="CA31" s="679"/>
      <c r="CB31" s="680"/>
      <c r="CD31" s="686"/>
      <c r="CE31" s="687"/>
      <c r="CF31" s="637" t="s">
        <v>294</v>
      </c>
      <c r="CG31" s="638"/>
      <c r="CH31" s="638"/>
      <c r="CI31" s="638"/>
      <c r="CJ31" s="638"/>
      <c r="CK31" s="638"/>
      <c r="CL31" s="638"/>
      <c r="CM31" s="638"/>
      <c r="CN31" s="638"/>
      <c r="CO31" s="638"/>
      <c r="CP31" s="638"/>
      <c r="CQ31" s="639"/>
      <c r="CR31" s="623">
        <v>122908</v>
      </c>
      <c r="CS31" s="655"/>
      <c r="CT31" s="655"/>
      <c r="CU31" s="655"/>
      <c r="CV31" s="655"/>
      <c r="CW31" s="655"/>
      <c r="CX31" s="655"/>
      <c r="CY31" s="656"/>
      <c r="CZ31" s="657">
        <v>1.4</v>
      </c>
      <c r="DA31" s="658"/>
      <c r="DB31" s="658"/>
      <c r="DC31" s="659"/>
      <c r="DD31" s="632">
        <v>122480</v>
      </c>
      <c r="DE31" s="655"/>
      <c r="DF31" s="655"/>
      <c r="DG31" s="655"/>
      <c r="DH31" s="655"/>
      <c r="DI31" s="655"/>
      <c r="DJ31" s="655"/>
      <c r="DK31" s="656"/>
      <c r="DL31" s="632">
        <v>122480</v>
      </c>
      <c r="DM31" s="655"/>
      <c r="DN31" s="655"/>
      <c r="DO31" s="655"/>
      <c r="DP31" s="655"/>
      <c r="DQ31" s="655"/>
      <c r="DR31" s="655"/>
      <c r="DS31" s="655"/>
      <c r="DT31" s="655"/>
      <c r="DU31" s="655"/>
      <c r="DV31" s="656"/>
      <c r="DW31" s="628">
        <v>2</v>
      </c>
      <c r="DX31" s="649"/>
      <c r="DY31" s="649"/>
      <c r="DZ31" s="649"/>
      <c r="EA31" s="649"/>
      <c r="EB31" s="649"/>
      <c r="EC31" s="650"/>
    </row>
    <row r="32" spans="2:133" ht="11.25" customHeight="1" x14ac:dyDescent="0.15">
      <c r="B32" s="620" t="s">
        <v>295</v>
      </c>
      <c r="C32" s="621"/>
      <c r="D32" s="621"/>
      <c r="E32" s="621"/>
      <c r="F32" s="621"/>
      <c r="G32" s="621"/>
      <c r="H32" s="621"/>
      <c r="I32" s="621"/>
      <c r="J32" s="621"/>
      <c r="K32" s="621"/>
      <c r="L32" s="621"/>
      <c r="M32" s="621"/>
      <c r="N32" s="621"/>
      <c r="O32" s="621"/>
      <c r="P32" s="621"/>
      <c r="Q32" s="622"/>
      <c r="R32" s="623">
        <v>59557</v>
      </c>
      <c r="S32" s="624"/>
      <c r="T32" s="624"/>
      <c r="U32" s="624"/>
      <c r="V32" s="624"/>
      <c r="W32" s="624"/>
      <c r="X32" s="624"/>
      <c r="Y32" s="625"/>
      <c r="Z32" s="626">
        <v>0.7</v>
      </c>
      <c r="AA32" s="626"/>
      <c r="AB32" s="626"/>
      <c r="AC32" s="626"/>
      <c r="AD32" s="627">
        <v>5257</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98.9</v>
      </c>
      <c r="BH32" s="691"/>
      <c r="BI32" s="691"/>
      <c r="BJ32" s="691"/>
      <c r="BK32" s="691"/>
      <c r="BL32" s="691"/>
      <c r="BM32" s="692">
        <v>95.2</v>
      </c>
      <c r="BN32" s="691"/>
      <c r="BO32" s="691"/>
      <c r="BP32" s="691"/>
      <c r="BQ32" s="693"/>
      <c r="BR32" s="690">
        <v>98.3</v>
      </c>
      <c r="BS32" s="691"/>
      <c r="BT32" s="691"/>
      <c r="BU32" s="691"/>
      <c r="BV32" s="691"/>
      <c r="BW32" s="691"/>
      <c r="BX32" s="692">
        <v>94.4</v>
      </c>
      <c r="BY32" s="691"/>
      <c r="BZ32" s="691"/>
      <c r="CA32" s="691"/>
      <c r="CB32" s="693"/>
      <c r="CD32" s="688"/>
      <c r="CE32" s="689"/>
      <c r="CF32" s="637" t="s">
        <v>297</v>
      </c>
      <c r="CG32" s="638"/>
      <c r="CH32" s="638"/>
      <c r="CI32" s="638"/>
      <c r="CJ32" s="638"/>
      <c r="CK32" s="638"/>
      <c r="CL32" s="638"/>
      <c r="CM32" s="638"/>
      <c r="CN32" s="638"/>
      <c r="CO32" s="638"/>
      <c r="CP32" s="638"/>
      <c r="CQ32" s="639"/>
      <c r="CR32" s="623">
        <v>1075</v>
      </c>
      <c r="CS32" s="624"/>
      <c r="CT32" s="624"/>
      <c r="CU32" s="624"/>
      <c r="CV32" s="624"/>
      <c r="CW32" s="624"/>
      <c r="CX32" s="624"/>
      <c r="CY32" s="625"/>
      <c r="CZ32" s="657">
        <v>0</v>
      </c>
      <c r="DA32" s="658"/>
      <c r="DB32" s="658"/>
      <c r="DC32" s="659"/>
      <c r="DD32" s="632">
        <v>1075</v>
      </c>
      <c r="DE32" s="624"/>
      <c r="DF32" s="624"/>
      <c r="DG32" s="624"/>
      <c r="DH32" s="624"/>
      <c r="DI32" s="624"/>
      <c r="DJ32" s="624"/>
      <c r="DK32" s="625"/>
      <c r="DL32" s="632">
        <v>1075</v>
      </c>
      <c r="DM32" s="624"/>
      <c r="DN32" s="624"/>
      <c r="DO32" s="624"/>
      <c r="DP32" s="624"/>
      <c r="DQ32" s="624"/>
      <c r="DR32" s="624"/>
      <c r="DS32" s="624"/>
      <c r="DT32" s="624"/>
      <c r="DU32" s="624"/>
      <c r="DV32" s="625"/>
      <c r="DW32" s="628">
        <v>0</v>
      </c>
      <c r="DX32" s="649"/>
      <c r="DY32" s="649"/>
      <c r="DZ32" s="649"/>
      <c r="EA32" s="649"/>
      <c r="EB32" s="649"/>
      <c r="EC32" s="650"/>
    </row>
    <row r="33" spans="2:133" ht="11.25" customHeight="1" x14ac:dyDescent="0.15">
      <c r="B33" s="620" t="s">
        <v>298</v>
      </c>
      <c r="C33" s="621"/>
      <c r="D33" s="621"/>
      <c r="E33" s="621"/>
      <c r="F33" s="621"/>
      <c r="G33" s="621"/>
      <c r="H33" s="621"/>
      <c r="I33" s="621"/>
      <c r="J33" s="621"/>
      <c r="K33" s="621"/>
      <c r="L33" s="621"/>
      <c r="M33" s="621"/>
      <c r="N33" s="621"/>
      <c r="O33" s="621"/>
      <c r="P33" s="621"/>
      <c r="Q33" s="622"/>
      <c r="R33" s="623">
        <v>572400</v>
      </c>
      <c r="S33" s="624"/>
      <c r="T33" s="624"/>
      <c r="U33" s="624"/>
      <c r="V33" s="624"/>
      <c r="W33" s="624"/>
      <c r="X33" s="624"/>
      <c r="Y33" s="625"/>
      <c r="Z33" s="626">
        <v>6.3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4110239</v>
      </c>
      <c r="CS33" s="655"/>
      <c r="CT33" s="655"/>
      <c r="CU33" s="655"/>
      <c r="CV33" s="655"/>
      <c r="CW33" s="655"/>
      <c r="CX33" s="655"/>
      <c r="CY33" s="656"/>
      <c r="CZ33" s="657">
        <v>48.1</v>
      </c>
      <c r="DA33" s="658"/>
      <c r="DB33" s="658"/>
      <c r="DC33" s="659"/>
      <c r="DD33" s="632">
        <v>3492226</v>
      </c>
      <c r="DE33" s="655"/>
      <c r="DF33" s="655"/>
      <c r="DG33" s="655"/>
      <c r="DH33" s="655"/>
      <c r="DI33" s="655"/>
      <c r="DJ33" s="655"/>
      <c r="DK33" s="656"/>
      <c r="DL33" s="632">
        <v>2984780</v>
      </c>
      <c r="DM33" s="655"/>
      <c r="DN33" s="655"/>
      <c r="DO33" s="655"/>
      <c r="DP33" s="655"/>
      <c r="DQ33" s="655"/>
      <c r="DR33" s="655"/>
      <c r="DS33" s="655"/>
      <c r="DT33" s="655"/>
      <c r="DU33" s="655"/>
      <c r="DV33" s="656"/>
      <c r="DW33" s="628">
        <v>49.9</v>
      </c>
      <c r="DX33" s="649"/>
      <c r="DY33" s="649"/>
      <c r="DZ33" s="649"/>
      <c r="EA33" s="649"/>
      <c r="EB33" s="649"/>
      <c r="EC33" s="650"/>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1790388</v>
      </c>
      <c r="CS34" s="624"/>
      <c r="CT34" s="624"/>
      <c r="CU34" s="624"/>
      <c r="CV34" s="624"/>
      <c r="CW34" s="624"/>
      <c r="CX34" s="624"/>
      <c r="CY34" s="625"/>
      <c r="CZ34" s="657">
        <v>21</v>
      </c>
      <c r="DA34" s="658"/>
      <c r="DB34" s="658"/>
      <c r="DC34" s="659"/>
      <c r="DD34" s="632">
        <v>1521815</v>
      </c>
      <c r="DE34" s="624"/>
      <c r="DF34" s="624"/>
      <c r="DG34" s="624"/>
      <c r="DH34" s="624"/>
      <c r="DI34" s="624"/>
      <c r="DJ34" s="624"/>
      <c r="DK34" s="625"/>
      <c r="DL34" s="632">
        <v>1451263</v>
      </c>
      <c r="DM34" s="624"/>
      <c r="DN34" s="624"/>
      <c r="DO34" s="624"/>
      <c r="DP34" s="624"/>
      <c r="DQ34" s="624"/>
      <c r="DR34" s="624"/>
      <c r="DS34" s="624"/>
      <c r="DT34" s="624"/>
      <c r="DU34" s="624"/>
      <c r="DV34" s="625"/>
      <c r="DW34" s="628">
        <v>24.2</v>
      </c>
      <c r="DX34" s="649"/>
      <c r="DY34" s="649"/>
      <c r="DZ34" s="649"/>
      <c r="EA34" s="649"/>
      <c r="EB34" s="649"/>
      <c r="EC34" s="650"/>
    </row>
    <row r="35" spans="2:133" ht="11.25" customHeight="1" x14ac:dyDescent="0.15">
      <c r="B35" s="620" t="s">
        <v>304</v>
      </c>
      <c r="C35" s="621"/>
      <c r="D35" s="621"/>
      <c r="E35" s="621"/>
      <c r="F35" s="621"/>
      <c r="G35" s="621"/>
      <c r="H35" s="621"/>
      <c r="I35" s="621"/>
      <c r="J35" s="621"/>
      <c r="K35" s="621"/>
      <c r="L35" s="621"/>
      <c r="M35" s="621"/>
      <c r="N35" s="621"/>
      <c r="O35" s="621"/>
      <c r="P35" s="621"/>
      <c r="Q35" s="622"/>
      <c r="R35" s="623">
        <v>428200</v>
      </c>
      <c r="S35" s="624"/>
      <c r="T35" s="624"/>
      <c r="U35" s="624"/>
      <c r="V35" s="624"/>
      <c r="W35" s="624"/>
      <c r="X35" s="624"/>
      <c r="Y35" s="625"/>
      <c r="Z35" s="626">
        <v>4.7</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1433813</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-429581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118158</v>
      </c>
      <c r="CS35" s="655"/>
      <c r="CT35" s="655"/>
      <c r="CU35" s="655"/>
      <c r="CV35" s="655"/>
      <c r="CW35" s="655"/>
      <c r="CX35" s="655"/>
      <c r="CY35" s="656"/>
      <c r="CZ35" s="657">
        <v>1.4</v>
      </c>
      <c r="DA35" s="658"/>
      <c r="DB35" s="658"/>
      <c r="DC35" s="659"/>
      <c r="DD35" s="632">
        <v>90096</v>
      </c>
      <c r="DE35" s="655"/>
      <c r="DF35" s="655"/>
      <c r="DG35" s="655"/>
      <c r="DH35" s="655"/>
      <c r="DI35" s="655"/>
      <c r="DJ35" s="655"/>
      <c r="DK35" s="656"/>
      <c r="DL35" s="632">
        <v>90096</v>
      </c>
      <c r="DM35" s="655"/>
      <c r="DN35" s="655"/>
      <c r="DO35" s="655"/>
      <c r="DP35" s="655"/>
      <c r="DQ35" s="655"/>
      <c r="DR35" s="655"/>
      <c r="DS35" s="655"/>
      <c r="DT35" s="655"/>
      <c r="DU35" s="655"/>
      <c r="DV35" s="656"/>
      <c r="DW35" s="628">
        <v>1.5</v>
      </c>
      <c r="DX35" s="649"/>
      <c r="DY35" s="649"/>
      <c r="DZ35" s="649"/>
      <c r="EA35" s="649"/>
      <c r="EB35" s="649"/>
      <c r="EC35" s="650"/>
    </row>
    <row r="36" spans="2:133" ht="11.25" customHeight="1" x14ac:dyDescent="0.15">
      <c r="B36" s="666" t="s">
        <v>308</v>
      </c>
      <c r="C36" s="667"/>
      <c r="D36" s="667"/>
      <c r="E36" s="667"/>
      <c r="F36" s="667"/>
      <c r="G36" s="667"/>
      <c r="H36" s="667"/>
      <c r="I36" s="667"/>
      <c r="J36" s="667"/>
      <c r="K36" s="667"/>
      <c r="L36" s="667"/>
      <c r="M36" s="667"/>
      <c r="N36" s="667"/>
      <c r="O36" s="667"/>
      <c r="P36" s="667"/>
      <c r="Q36" s="668"/>
      <c r="R36" s="695">
        <v>9028607</v>
      </c>
      <c r="S36" s="696"/>
      <c r="T36" s="696"/>
      <c r="U36" s="696"/>
      <c r="V36" s="696"/>
      <c r="W36" s="696"/>
      <c r="X36" s="696"/>
      <c r="Y36" s="697"/>
      <c r="Z36" s="698">
        <v>100</v>
      </c>
      <c r="AA36" s="698"/>
      <c r="AB36" s="698"/>
      <c r="AC36" s="698"/>
      <c r="AD36" s="699">
        <v>5558540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550892</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-474106</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751287</v>
      </c>
      <c r="CS36" s="624"/>
      <c r="CT36" s="624"/>
      <c r="CU36" s="624"/>
      <c r="CV36" s="624"/>
      <c r="CW36" s="624"/>
      <c r="CX36" s="624"/>
      <c r="CY36" s="625"/>
      <c r="CZ36" s="657">
        <v>8.8000000000000007</v>
      </c>
      <c r="DA36" s="658"/>
      <c r="DB36" s="658"/>
      <c r="DC36" s="659"/>
      <c r="DD36" s="632">
        <v>692664</v>
      </c>
      <c r="DE36" s="624"/>
      <c r="DF36" s="624"/>
      <c r="DG36" s="624"/>
      <c r="DH36" s="624"/>
      <c r="DI36" s="624"/>
      <c r="DJ36" s="624"/>
      <c r="DK36" s="625"/>
      <c r="DL36" s="632">
        <v>591257</v>
      </c>
      <c r="DM36" s="624"/>
      <c r="DN36" s="624"/>
      <c r="DO36" s="624"/>
      <c r="DP36" s="624"/>
      <c r="DQ36" s="624"/>
      <c r="DR36" s="624"/>
      <c r="DS36" s="624"/>
      <c r="DT36" s="624"/>
      <c r="DU36" s="624"/>
      <c r="DV36" s="625"/>
      <c r="DW36" s="628">
        <v>9.9</v>
      </c>
      <c r="DX36" s="649"/>
      <c r="DY36" s="649"/>
      <c r="DZ36" s="649"/>
      <c r="EA36" s="649"/>
      <c r="EB36" s="649"/>
      <c r="EC36" s="650"/>
    </row>
    <row r="37" spans="2:133" ht="11.25" customHeight="1" x14ac:dyDescent="0.15">
      <c r="AQ37" s="702" t="s">
        <v>312</v>
      </c>
      <c r="AR37" s="703"/>
      <c r="AS37" s="703"/>
      <c r="AT37" s="703"/>
      <c r="AU37" s="703"/>
      <c r="AV37" s="703"/>
      <c r="AW37" s="703"/>
      <c r="AX37" s="703"/>
      <c r="AY37" s="704"/>
      <c r="AZ37" s="623">
        <v>1387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4103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385409</v>
      </c>
      <c r="CS37" s="655"/>
      <c r="CT37" s="655"/>
      <c r="CU37" s="655"/>
      <c r="CV37" s="655"/>
      <c r="CW37" s="655"/>
      <c r="CX37" s="655"/>
      <c r="CY37" s="656"/>
      <c r="CZ37" s="657">
        <v>4.5</v>
      </c>
      <c r="DA37" s="658"/>
      <c r="DB37" s="658"/>
      <c r="DC37" s="659"/>
      <c r="DD37" s="632">
        <v>383323</v>
      </c>
      <c r="DE37" s="655"/>
      <c r="DF37" s="655"/>
      <c r="DG37" s="655"/>
      <c r="DH37" s="655"/>
      <c r="DI37" s="655"/>
      <c r="DJ37" s="655"/>
      <c r="DK37" s="656"/>
      <c r="DL37" s="632">
        <v>364314</v>
      </c>
      <c r="DM37" s="655"/>
      <c r="DN37" s="655"/>
      <c r="DO37" s="655"/>
      <c r="DP37" s="655"/>
      <c r="DQ37" s="655"/>
      <c r="DR37" s="655"/>
      <c r="DS37" s="655"/>
      <c r="DT37" s="655"/>
      <c r="DU37" s="655"/>
      <c r="DV37" s="656"/>
      <c r="DW37" s="628">
        <v>6.1</v>
      </c>
      <c r="DX37" s="649"/>
      <c r="DY37" s="649"/>
      <c r="DZ37" s="649"/>
      <c r="EA37" s="649"/>
      <c r="EB37" s="649"/>
      <c r="EC37" s="650"/>
    </row>
    <row r="38" spans="2:133" ht="11.25" customHeight="1" x14ac:dyDescent="0.15">
      <c r="AQ38" s="702" t="s">
        <v>315</v>
      </c>
      <c r="AR38" s="703"/>
      <c r="AS38" s="703"/>
      <c r="AT38" s="703"/>
      <c r="AU38" s="703"/>
      <c r="AV38" s="703"/>
      <c r="AW38" s="703"/>
      <c r="AX38" s="703"/>
      <c r="AY38" s="704"/>
      <c r="AZ38" s="623" t="s">
        <v>109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6982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1432426</v>
      </c>
      <c r="CS38" s="624"/>
      <c r="CT38" s="624"/>
      <c r="CU38" s="624"/>
      <c r="CV38" s="624"/>
      <c r="CW38" s="624"/>
      <c r="CX38" s="624"/>
      <c r="CY38" s="625"/>
      <c r="CZ38" s="657">
        <v>16.8</v>
      </c>
      <c r="DA38" s="658"/>
      <c r="DB38" s="658"/>
      <c r="DC38" s="659"/>
      <c r="DD38" s="632">
        <v>1176081</v>
      </c>
      <c r="DE38" s="624"/>
      <c r="DF38" s="624"/>
      <c r="DG38" s="624"/>
      <c r="DH38" s="624"/>
      <c r="DI38" s="624"/>
      <c r="DJ38" s="624"/>
      <c r="DK38" s="625"/>
      <c r="DL38" s="632">
        <v>852051</v>
      </c>
      <c r="DM38" s="624"/>
      <c r="DN38" s="624"/>
      <c r="DO38" s="624"/>
      <c r="DP38" s="624"/>
      <c r="DQ38" s="624"/>
      <c r="DR38" s="624"/>
      <c r="DS38" s="624"/>
      <c r="DT38" s="624"/>
      <c r="DU38" s="624"/>
      <c r="DV38" s="625"/>
      <c r="DW38" s="628">
        <v>14.2</v>
      </c>
      <c r="DX38" s="649"/>
      <c r="DY38" s="649"/>
      <c r="DZ38" s="649"/>
      <c r="EA38" s="649"/>
      <c r="EB38" s="649"/>
      <c r="EC38" s="650"/>
    </row>
    <row r="39" spans="2:133" ht="11.25" customHeight="1" x14ac:dyDescent="0.15">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96</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17518</v>
      </c>
      <c r="CS39" s="655"/>
      <c r="CT39" s="655"/>
      <c r="CU39" s="655"/>
      <c r="CV39" s="655"/>
      <c r="CW39" s="655"/>
      <c r="CX39" s="655"/>
      <c r="CY39" s="656"/>
      <c r="CZ39" s="657">
        <v>0.2</v>
      </c>
      <c r="DA39" s="658"/>
      <c r="DB39" s="658"/>
      <c r="DC39" s="659"/>
      <c r="DD39" s="632">
        <v>11457</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49"/>
      <c r="DY39" s="649"/>
      <c r="DZ39" s="649"/>
      <c r="EA39" s="649"/>
      <c r="EB39" s="649"/>
      <c r="EC39" s="65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261852</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462</v>
      </c>
      <c r="CS40" s="624"/>
      <c r="CT40" s="624"/>
      <c r="CU40" s="624"/>
      <c r="CV40" s="624"/>
      <c r="CW40" s="624"/>
      <c r="CX40" s="624"/>
      <c r="CY40" s="625"/>
      <c r="CZ40" s="657">
        <v>0</v>
      </c>
      <c r="DA40" s="658"/>
      <c r="DB40" s="658"/>
      <c r="DC40" s="659"/>
      <c r="DD40" s="632">
        <v>113</v>
      </c>
      <c r="DE40" s="624"/>
      <c r="DF40" s="624"/>
      <c r="DG40" s="624"/>
      <c r="DH40" s="624"/>
      <c r="DI40" s="624"/>
      <c r="DJ40" s="624"/>
      <c r="DK40" s="625"/>
      <c r="DL40" s="632">
        <v>113</v>
      </c>
      <c r="DM40" s="624"/>
      <c r="DN40" s="624"/>
      <c r="DO40" s="624"/>
      <c r="DP40" s="624"/>
      <c r="DQ40" s="624"/>
      <c r="DR40" s="624"/>
      <c r="DS40" s="624"/>
      <c r="DT40" s="624"/>
      <c r="DU40" s="624"/>
      <c r="DV40" s="625"/>
      <c r="DW40" s="628">
        <v>0</v>
      </c>
      <c r="DX40" s="649"/>
      <c r="DY40" s="649"/>
      <c r="DZ40" s="649"/>
      <c r="EA40" s="649"/>
      <c r="EB40" s="649"/>
      <c r="EC40" s="65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619682</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316</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605049</v>
      </c>
      <c r="CS42" s="624"/>
      <c r="CT42" s="624"/>
      <c r="CU42" s="624"/>
      <c r="CV42" s="624"/>
      <c r="CW42" s="624"/>
      <c r="CX42" s="624"/>
      <c r="CY42" s="625"/>
      <c r="CZ42" s="657">
        <v>7.1</v>
      </c>
      <c r="DA42" s="706"/>
      <c r="DB42" s="706"/>
      <c r="DC42" s="707"/>
      <c r="DD42" s="632">
        <v>366542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20684</v>
      </c>
      <c r="CS43" s="655"/>
      <c r="CT43" s="655"/>
      <c r="CU43" s="655"/>
      <c r="CV43" s="655"/>
      <c r="CW43" s="655"/>
      <c r="CX43" s="655"/>
      <c r="CY43" s="656"/>
      <c r="CZ43" s="657">
        <v>0.2</v>
      </c>
      <c r="DA43" s="658"/>
      <c r="DB43" s="658"/>
      <c r="DC43" s="659"/>
      <c r="DD43" s="632">
        <v>20684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605049</v>
      </c>
      <c r="CS44" s="624"/>
      <c r="CT44" s="624"/>
      <c r="CU44" s="624"/>
      <c r="CV44" s="624"/>
      <c r="CW44" s="624"/>
      <c r="CX44" s="624"/>
      <c r="CY44" s="625"/>
      <c r="CZ44" s="657">
        <v>7.1</v>
      </c>
      <c r="DA44" s="706"/>
      <c r="DB44" s="706"/>
      <c r="DC44" s="707"/>
      <c r="DD44" s="632">
        <v>366542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155992</v>
      </c>
      <c r="CS45" s="655"/>
      <c r="CT45" s="655"/>
      <c r="CU45" s="655"/>
      <c r="CV45" s="655"/>
      <c r="CW45" s="655"/>
      <c r="CX45" s="655"/>
      <c r="CY45" s="656"/>
      <c r="CZ45" s="657">
        <v>1.8</v>
      </c>
      <c r="DA45" s="658"/>
      <c r="DB45" s="658"/>
      <c r="DC45" s="659"/>
      <c r="DD45" s="632">
        <v>24052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446706</v>
      </c>
      <c r="CS46" s="624"/>
      <c r="CT46" s="624"/>
      <c r="CU46" s="624"/>
      <c r="CV46" s="624"/>
      <c r="CW46" s="624"/>
      <c r="CX46" s="624"/>
      <c r="CY46" s="625"/>
      <c r="CZ46" s="657">
        <v>5.2</v>
      </c>
      <c r="DA46" s="706"/>
      <c r="DB46" s="706"/>
      <c r="DC46" s="707"/>
      <c r="DD46" s="632">
        <v>340139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8545854</v>
      </c>
      <c r="CS49" s="691"/>
      <c r="CT49" s="691"/>
      <c r="CU49" s="691"/>
      <c r="CV49" s="691"/>
      <c r="CW49" s="691"/>
      <c r="CX49" s="691"/>
      <c r="CY49" s="718"/>
      <c r="CZ49" s="719">
        <v>100</v>
      </c>
      <c r="DA49" s="720"/>
      <c r="DB49" s="720"/>
      <c r="DC49" s="721"/>
      <c r="DD49" s="722">
        <v>6547408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9038</v>
      </c>
      <c r="R7" s="753"/>
      <c r="S7" s="753"/>
      <c r="T7" s="753"/>
      <c r="U7" s="753"/>
      <c r="V7" s="753">
        <v>8555</v>
      </c>
      <c r="W7" s="753"/>
      <c r="X7" s="753"/>
      <c r="Y7" s="753"/>
      <c r="Z7" s="753"/>
      <c r="AA7" s="753">
        <v>483</v>
      </c>
      <c r="AB7" s="753"/>
      <c r="AC7" s="753"/>
      <c r="AD7" s="753"/>
      <c r="AE7" s="754"/>
      <c r="AF7" s="755">
        <v>452</v>
      </c>
      <c r="AG7" s="756"/>
      <c r="AH7" s="756"/>
      <c r="AI7" s="756"/>
      <c r="AJ7" s="757"/>
      <c r="AK7" s="792">
        <v>14</v>
      </c>
      <c r="AL7" s="793"/>
      <c r="AM7" s="793"/>
      <c r="AN7" s="793"/>
      <c r="AO7" s="793"/>
      <c r="AP7" s="793">
        <v>9586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543</v>
      </c>
      <c r="BT7" s="797"/>
      <c r="BU7" s="797"/>
      <c r="BV7" s="797"/>
      <c r="BW7" s="797"/>
      <c r="BX7" s="797"/>
      <c r="BY7" s="797"/>
      <c r="BZ7" s="797"/>
      <c r="CA7" s="797"/>
      <c r="CB7" s="797"/>
      <c r="CC7" s="797"/>
      <c r="CD7" s="797"/>
      <c r="CE7" s="797"/>
      <c r="CF7" s="797"/>
      <c r="CG7" s="798"/>
      <c r="CH7" s="789">
        <v>3</v>
      </c>
      <c r="CI7" s="790"/>
      <c r="CJ7" s="790"/>
      <c r="CK7" s="790"/>
      <c r="CL7" s="791"/>
      <c r="CM7" s="789">
        <v>133</v>
      </c>
      <c r="CN7" s="790"/>
      <c r="CO7" s="790"/>
      <c r="CP7" s="790"/>
      <c r="CQ7" s="791"/>
      <c r="CR7" s="789">
        <v>100</v>
      </c>
      <c r="CS7" s="790"/>
      <c r="CT7" s="790"/>
      <c r="CU7" s="790"/>
      <c r="CV7" s="791"/>
      <c r="CW7" s="789">
        <v>8</v>
      </c>
      <c r="CX7" s="790"/>
      <c r="CY7" s="790"/>
      <c r="CZ7" s="790"/>
      <c r="DA7" s="791"/>
      <c r="DB7" s="789">
        <v>0</v>
      </c>
      <c r="DC7" s="790"/>
      <c r="DD7" s="790"/>
      <c r="DE7" s="790"/>
      <c r="DF7" s="791"/>
      <c r="DG7" s="789">
        <v>0</v>
      </c>
      <c r="DH7" s="790"/>
      <c r="DI7" s="790"/>
      <c r="DJ7" s="790"/>
      <c r="DK7" s="791"/>
      <c r="DL7" s="789">
        <v>0</v>
      </c>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544</v>
      </c>
      <c r="BT8" s="787"/>
      <c r="BU8" s="787"/>
      <c r="BV8" s="787"/>
      <c r="BW8" s="787"/>
      <c r="BX8" s="787"/>
      <c r="BY8" s="787"/>
      <c r="BZ8" s="787"/>
      <c r="CA8" s="787"/>
      <c r="CB8" s="787"/>
      <c r="CC8" s="787"/>
      <c r="CD8" s="787"/>
      <c r="CE8" s="787"/>
      <c r="CF8" s="787"/>
      <c r="CG8" s="788"/>
      <c r="CH8" s="799">
        <v>1</v>
      </c>
      <c r="CI8" s="800"/>
      <c r="CJ8" s="800"/>
      <c r="CK8" s="800"/>
      <c r="CL8" s="801"/>
      <c r="CM8" s="799">
        <v>16</v>
      </c>
      <c r="CN8" s="800"/>
      <c r="CO8" s="800"/>
      <c r="CP8" s="800"/>
      <c r="CQ8" s="801"/>
      <c r="CR8" s="799">
        <v>0</v>
      </c>
      <c r="CS8" s="800"/>
      <c r="CT8" s="800"/>
      <c r="CU8" s="800"/>
      <c r="CV8" s="801"/>
      <c r="CW8" s="799">
        <v>15</v>
      </c>
      <c r="CX8" s="800"/>
      <c r="CY8" s="800"/>
      <c r="CZ8" s="800"/>
      <c r="DA8" s="801"/>
      <c r="DB8" s="799">
        <v>0</v>
      </c>
      <c r="DC8" s="800"/>
      <c r="DD8" s="800"/>
      <c r="DE8" s="800"/>
      <c r="DF8" s="801"/>
      <c r="DG8" s="799">
        <v>0</v>
      </c>
      <c r="DH8" s="800"/>
      <c r="DI8" s="800"/>
      <c r="DJ8" s="800"/>
      <c r="DK8" s="801"/>
      <c r="DL8" s="799">
        <v>0</v>
      </c>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452</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3608</v>
      </c>
      <c r="R28" s="841"/>
      <c r="S28" s="841"/>
      <c r="T28" s="841"/>
      <c r="U28" s="841"/>
      <c r="V28" s="841">
        <v>4038</v>
      </c>
      <c r="W28" s="841"/>
      <c r="X28" s="841"/>
      <c r="Y28" s="841"/>
      <c r="Z28" s="841"/>
      <c r="AA28" s="841">
        <v>-430</v>
      </c>
      <c r="AB28" s="841"/>
      <c r="AC28" s="841"/>
      <c r="AD28" s="841"/>
      <c r="AE28" s="842"/>
      <c r="AF28" s="843">
        <v>-430</v>
      </c>
      <c r="AG28" s="841"/>
      <c r="AH28" s="841"/>
      <c r="AI28" s="841"/>
      <c r="AJ28" s="844"/>
      <c r="AK28" s="845">
        <v>262</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2158</v>
      </c>
      <c r="R29" s="777"/>
      <c r="S29" s="777"/>
      <c r="T29" s="777"/>
      <c r="U29" s="777"/>
      <c r="V29" s="777">
        <v>2071</v>
      </c>
      <c r="W29" s="777"/>
      <c r="X29" s="777"/>
      <c r="Y29" s="777"/>
      <c r="Z29" s="777"/>
      <c r="AA29" s="777">
        <v>87</v>
      </c>
      <c r="AB29" s="777"/>
      <c r="AC29" s="777"/>
      <c r="AD29" s="777"/>
      <c r="AE29" s="778"/>
      <c r="AF29" s="779">
        <v>87</v>
      </c>
      <c r="AG29" s="780"/>
      <c r="AH29" s="780"/>
      <c r="AI29" s="780"/>
      <c r="AJ29" s="781"/>
      <c r="AK29" s="848">
        <v>303</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347</v>
      </c>
      <c r="R30" s="777"/>
      <c r="S30" s="777"/>
      <c r="T30" s="777"/>
      <c r="U30" s="777"/>
      <c r="V30" s="777">
        <v>347</v>
      </c>
      <c r="W30" s="777"/>
      <c r="X30" s="777"/>
      <c r="Y30" s="777"/>
      <c r="Z30" s="777"/>
      <c r="AA30" s="777">
        <v>0</v>
      </c>
      <c r="AB30" s="777"/>
      <c r="AC30" s="777"/>
      <c r="AD30" s="777"/>
      <c r="AE30" s="778"/>
      <c r="AF30" s="779">
        <v>0</v>
      </c>
      <c r="AG30" s="780"/>
      <c r="AH30" s="780"/>
      <c r="AI30" s="780"/>
      <c r="AJ30" s="781"/>
      <c r="AK30" s="848">
        <v>57</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748</v>
      </c>
      <c r="R31" s="777"/>
      <c r="S31" s="777"/>
      <c r="T31" s="777"/>
      <c r="U31" s="777"/>
      <c r="V31" s="777">
        <v>674</v>
      </c>
      <c r="W31" s="777"/>
      <c r="X31" s="777"/>
      <c r="Y31" s="777"/>
      <c r="Z31" s="777"/>
      <c r="AA31" s="777">
        <v>34</v>
      </c>
      <c r="AB31" s="777"/>
      <c r="AC31" s="777"/>
      <c r="AD31" s="777"/>
      <c r="AE31" s="778"/>
      <c r="AF31" s="779">
        <v>296</v>
      </c>
      <c r="AG31" s="780"/>
      <c r="AH31" s="780"/>
      <c r="AI31" s="780"/>
      <c r="AJ31" s="781"/>
      <c r="AK31" s="848">
        <v>1</v>
      </c>
      <c r="AL31" s="849"/>
      <c r="AM31" s="849"/>
      <c r="AN31" s="849"/>
      <c r="AO31" s="849"/>
      <c r="AP31" s="849">
        <v>1358</v>
      </c>
      <c r="AQ31" s="849"/>
      <c r="AR31" s="849"/>
      <c r="AS31" s="849"/>
      <c r="AT31" s="849"/>
      <c r="AU31" s="849">
        <v>0</v>
      </c>
      <c r="AV31" s="849"/>
      <c r="AW31" s="849"/>
      <c r="AX31" s="849"/>
      <c r="AY31" s="849"/>
      <c r="AZ31" s="850"/>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1439</v>
      </c>
      <c r="R32" s="777"/>
      <c r="S32" s="777"/>
      <c r="T32" s="777"/>
      <c r="U32" s="777"/>
      <c r="V32" s="777">
        <v>1439</v>
      </c>
      <c r="W32" s="777"/>
      <c r="X32" s="777"/>
      <c r="Y32" s="777"/>
      <c r="Z32" s="777"/>
      <c r="AA32" s="777">
        <v>0</v>
      </c>
      <c r="AB32" s="777"/>
      <c r="AC32" s="777"/>
      <c r="AD32" s="777"/>
      <c r="AE32" s="778"/>
      <c r="AF32" s="779" t="s">
        <v>109</v>
      </c>
      <c r="AG32" s="780"/>
      <c r="AH32" s="780"/>
      <c r="AI32" s="780"/>
      <c r="AJ32" s="781"/>
      <c r="AK32" s="848">
        <v>551</v>
      </c>
      <c r="AL32" s="849"/>
      <c r="AM32" s="849"/>
      <c r="AN32" s="849"/>
      <c r="AO32" s="849"/>
      <c r="AP32" s="849">
        <v>8515</v>
      </c>
      <c r="AQ32" s="849"/>
      <c r="AR32" s="849"/>
      <c r="AS32" s="849"/>
      <c r="AT32" s="849"/>
      <c r="AU32" s="849">
        <v>6778</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-46</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537</v>
      </c>
      <c r="C68" s="888"/>
      <c r="D68" s="888"/>
      <c r="E68" s="888"/>
      <c r="F68" s="888"/>
      <c r="G68" s="888"/>
      <c r="H68" s="888"/>
      <c r="I68" s="888"/>
      <c r="J68" s="888"/>
      <c r="K68" s="888"/>
      <c r="L68" s="888"/>
      <c r="M68" s="888"/>
      <c r="N68" s="888"/>
      <c r="O68" s="888"/>
      <c r="P68" s="889"/>
      <c r="Q68" s="890">
        <v>332</v>
      </c>
      <c r="R68" s="884"/>
      <c r="S68" s="884"/>
      <c r="T68" s="884"/>
      <c r="U68" s="884"/>
      <c r="V68" s="884">
        <v>311</v>
      </c>
      <c r="W68" s="884"/>
      <c r="X68" s="884"/>
      <c r="Y68" s="884"/>
      <c r="Z68" s="884"/>
      <c r="AA68" s="884">
        <v>21</v>
      </c>
      <c r="AB68" s="884"/>
      <c r="AC68" s="884"/>
      <c r="AD68" s="884"/>
      <c r="AE68" s="884"/>
      <c r="AF68" s="884">
        <v>21</v>
      </c>
      <c r="AG68" s="884"/>
      <c r="AH68" s="884"/>
      <c r="AI68" s="884"/>
      <c r="AJ68" s="884"/>
      <c r="AK68" s="884">
        <v>20</v>
      </c>
      <c r="AL68" s="884"/>
      <c r="AM68" s="884"/>
      <c r="AN68" s="884"/>
      <c r="AO68" s="884"/>
      <c r="AP68" s="884">
        <v>50</v>
      </c>
      <c r="AQ68" s="884"/>
      <c r="AR68" s="884"/>
      <c r="AS68" s="884"/>
      <c r="AT68" s="884"/>
      <c r="AU68" s="884">
        <v>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538</v>
      </c>
      <c r="C69" s="892"/>
      <c r="D69" s="892"/>
      <c r="E69" s="892"/>
      <c r="F69" s="892"/>
      <c r="G69" s="892"/>
      <c r="H69" s="892"/>
      <c r="I69" s="892"/>
      <c r="J69" s="892"/>
      <c r="K69" s="892"/>
      <c r="L69" s="892"/>
      <c r="M69" s="892"/>
      <c r="N69" s="892"/>
      <c r="O69" s="892"/>
      <c r="P69" s="893"/>
      <c r="Q69" s="894">
        <v>5641</v>
      </c>
      <c r="R69" s="849"/>
      <c r="S69" s="849"/>
      <c r="T69" s="849"/>
      <c r="U69" s="849"/>
      <c r="V69" s="849">
        <v>5625</v>
      </c>
      <c r="W69" s="849"/>
      <c r="X69" s="849"/>
      <c r="Y69" s="849"/>
      <c r="Z69" s="849"/>
      <c r="AA69" s="849">
        <v>16</v>
      </c>
      <c r="AB69" s="849"/>
      <c r="AC69" s="849"/>
      <c r="AD69" s="849"/>
      <c r="AE69" s="849"/>
      <c r="AF69" s="849">
        <v>16</v>
      </c>
      <c r="AG69" s="849"/>
      <c r="AH69" s="849"/>
      <c r="AI69" s="849"/>
      <c r="AJ69" s="849"/>
      <c r="AK69" s="849">
        <v>24</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539</v>
      </c>
      <c r="C70" s="892"/>
      <c r="D70" s="892"/>
      <c r="E70" s="892"/>
      <c r="F70" s="892"/>
      <c r="G70" s="892"/>
      <c r="H70" s="892"/>
      <c r="I70" s="892"/>
      <c r="J70" s="892"/>
      <c r="K70" s="892"/>
      <c r="L70" s="892"/>
      <c r="M70" s="892"/>
      <c r="N70" s="892"/>
      <c r="O70" s="892"/>
      <c r="P70" s="893"/>
      <c r="Q70" s="894">
        <v>106</v>
      </c>
      <c r="R70" s="849"/>
      <c r="S70" s="849"/>
      <c r="T70" s="849"/>
      <c r="U70" s="849"/>
      <c r="V70" s="849">
        <v>89</v>
      </c>
      <c r="W70" s="849"/>
      <c r="X70" s="849"/>
      <c r="Y70" s="849"/>
      <c r="Z70" s="849"/>
      <c r="AA70" s="849">
        <v>18</v>
      </c>
      <c r="AB70" s="849"/>
      <c r="AC70" s="849"/>
      <c r="AD70" s="849"/>
      <c r="AE70" s="849"/>
      <c r="AF70" s="849">
        <v>18</v>
      </c>
      <c r="AG70" s="849"/>
      <c r="AH70" s="849"/>
      <c r="AI70" s="849"/>
      <c r="AJ70" s="849"/>
      <c r="AK70" s="849">
        <v>14</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540</v>
      </c>
      <c r="C71" s="892"/>
      <c r="D71" s="892"/>
      <c r="E71" s="892"/>
      <c r="F71" s="892"/>
      <c r="G71" s="892"/>
      <c r="H71" s="892"/>
      <c r="I71" s="892"/>
      <c r="J71" s="892"/>
      <c r="K71" s="892"/>
      <c r="L71" s="892"/>
      <c r="M71" s="892"/>
      <c r="N71" s="892"/>
      <c r="O71" s="892"/>
      <c r="P71" s="893"/>
      <c r="Q71" s="894">
        <v>167</v>
      </c>
      <c r="R71" s="849"/>
      <c r="S71" s="849"/>
      <c r="T71" s="849"/>
      <c r="U71" s="849"/>
      <c r="V71" s="849">
        <v>159</v>
      </c>
      <c r="W71" s="849"/>
      <c r="X71" s="849"/>
      <c r="Y71" s="849"/>
      <c r="Z71" s="849"/>
      <c r="AA71" s="849">
        <v>7</v>
      </c>
      <c r="AB71" s="849"/>
      <c r="AC71" s="849"/>
      <c r="AD71" s="849"/>
      <c r="AE71" s="849"/>
      <c r="AF71" s="849">
        <v>7</v>
      </c>
      <c r="AG71" s="849"/>
      <c r="AH71" s="849"/>
      <c r="AI71" s="849"/>
      <c r="AJ71" s="849"/>
      <c r="AK71" s="849">
        <v>17</v>
      </c>
      <c r="AL71" s="849"/>
      <c r="AM71" s="849"/>
      <c r="AN71" s="849"/>
      <c r="AO71" s="849"/>
      <c r="AP71" s="849">
        <v>278</v>
      </c>
      <c r="AQ71" s="849"/>
      <c r="AR71" s="849"/>
      <c r="AS71" s="849"/>
      <c r="AT71" s="849"/>
      <c r="AU71" s="849">
        <v>62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541</v>
      </c>
      <c r="C72" s="892"/>
      <c r="D72" s="892"/>
      <c r="E72" s="892"/>
      <c r="F72" s="892"/>
      <c r="G72" s="892"/>
      <c r="H72" s="892"/>
      <c r="I72" s="892"/>
      <c r="J72" s="892"/>
      <c r="K72" s="892"/>
      <c r="L72" s="892"/>
      <c r="M72" s="892"/>
      <c r="N72" s="892"/>
      <c r="O72" s="892"/>
      <c r="P72" s="893"/>
      <c r="Q72" s="894">
        <v>919</v>
      </c>
      <c r="R72" s="849"/>
      <c r="S72" s="849"/>
      <c r="T72" s="849"/>
      <c r="U72" s="849"/>
      <c r="V72" s="849">
        <v>818</v>
      </c>
      <c r="W72" s="849"/>
      <c r="X72" s="849"/>
      <c r="Y72" s="849"/>
      <c r="Z72" s="849"/>
      <c r="AA72" s="849">
        <v>101</v>
      </c>
      <c r="AB72" s="849"/>
      <c r="AC72" s="849"/>
      <c r="AD72" s="849"/>
      <c r="AE72" s="849"/>
      <c r="AF72" s="849">
        <v>101</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542</v>
      </c>
      <c r="C73" s="892"/>
      <c r="D73" s="892"/>
      <c r="E73" s="892"/>
      <c r="F73" s="892"/>
      <c r="G73" s="892"/>
      <c r="H73" s="892"/>
      <c r="I73" s="892"/>
      <c r="J73" s="892"/>
      <c r="K73" s="892"/>
      <c r="L73" s="892"/>
      <c r="M73" s="892"/>
      <c r="N73" s="892"/>
      <c r="O73" s="892"/>
      <c r="P73" s="893"/>
      <c r="Q73" s="894">
        <v>15434</v>
      </c>
      <c r="R73" s="849"/>
      <c r="S73" s="849"/>
      <c r="T73" s="849"/>
      <c r="U73" s="849"/>
      <c r="V73" s="849">
        <v>15147</v>
      </c>
      <c r="W73" s="849"/>
      <c r="X73" s="849"/>
      <c r="Y73" s="849"/>
      <c r="Z73" s="849"/>
      <c r="AA73" s="849">
        <v>287</v>
      </c>
      <c r="AB73" s="849"/>
      <c r="AC73" s="849"/>
      <c r="AD73" s="849"/>
      <c r="AE73" s="849"/>
      <c r="AF73" s="849">
        <v>287</v>
      </c>
      <c r="AG73" s="849"/>
      <c r="AH73" s="849"/>
      <c r="AI73" s="849"/>
      <c r="AJ73" s="849"/>
      <c r="AK73" s="849">
        <v>8</v>
      </c>
      <c r="AL73" s="849"/>
      <c r="AM73" s="849"/>
      <c r="AN73" s="849"/>
      <c r="AO73" s="849"/>
      <c r="AP73" s="849">
        <v>4048</v>
      </c>
      <c r="AQ73" s="849"/>
      <c r="AR73" s="849"/>
      <c r="AS73" s="849"/>
      <c r="AT73" s="849"/>
      <c r="AU73" s="849">
        <v>104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284</v>
      </c>
      <c r="AG109" s="913"/>
      <c r="AH109" s="913"/>
      <c r="AI109" s="913"/>
      <c r="AJ109" s="914"/>
      <c r="AK109" s="912" t="s">
        <v>283</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284</v>
      </c>
      <c r="BW109" s="913"/>
      <c r="BX109" s="913"/>
      <c r="BY109" s="913"/>
      <c r="BZ109" s="914"/>
      <c r="CA109" s="912" t="s">
        <v>283</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284</v>
      </c>
      <c r="DM109" s="913"/>
      <c r="DN109" s="913"/>
      <c r="DO109" s="913"/>
      <c r="DP109" s="914"/>
      <c r="DQ109" s="912" t="s">
        <v>283</v>
      </c>
      <c r="DR109" s="913"/>
      <c r="DS109" s="913"/>
      <c r="DT109" s="913"/>
      <c r="DU109" s="914"/>
      <c r="DV109" s="912" t="s">
        <v>397</v>
      </c>
      <c r="DW109" s="913"/>
      <c r="DX109" s="913"/>
      <c r="DY109" s="913"/>
      <c r="DZ109" s="915"/>
    </row>
    <row r="110" spans="1:131" s="197" customFormat="1" ht="26.25" customHeight="1" x14ac:dyDescent="0.15">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946448</v>
      </c>
      <c r="AB110" s="920"/>
      <c r="AC110" s="920"/>
      <c r="AD110" s="920"/>
      <c r="AE110" s="921"/>
      <c r="AF110" s="922">
        <v>932751</v>
      </c>
      <c r="AG110" s="920"/>
      <c r="AH110" s="920"/>
      <c r="AI110" s="920"/>
      <c r="AJ110" s="921"/>
      <c r="AK110" s="922">
        <v>857503</v>
      </c>
      <c r="AL110" s="920"/>
      <c r="AM110" s="920"/>
      <c r="AN110" s="920"/>
      <c r="AO110" s="921"/>
      <c r="AP110" s="923">
        <v>17</v>
      </c>
      <c r="AQ110" s="924"/>
      <c r="AR110" s="924"/>
      <c r="AS110" s="924"/>
      <c r="AT110" s="925"/>
      <c r="AU110" s="926" t="s">
        <v>61</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10039652</v>
      </c>
      <c r="BR110" s="957"/>
      <c r="BS110" s="957"/>
      <c r="BT110" s="957"/>
      <c r="BU110" s="957"/>
      <c r="BV110" s="957">
        <v>9747850</v>
      </c>
      <c r="BW110" s="957"/>
      <c r="BX110" s="957"/>
      <c r="BY110" s="957"/>
      <c r="BZ110" s="957"/>
      <c r="CA110" s="957">
        <v>9585655</v>
      </c>
      <c r="CB110" s="957"/>
      <c r="CC110" s="957"/>
      <c r="CD110" s="957"/>
      <c r="CE110" s="957"/>
      <c r="CF110" s="971">
        <v>189.7</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406</v>
      </c>
      <c r="BR111" s="950"/>
      <c r="BS111" s="950"/>
      <c r="BT111" s="950"/>
      <c r="BU111" s="950"/>
      <c r="BV111" s="950" t="s">
        <v>406</v>
      </c>
      <c r="BW111" s="950"/>
      <c r="BX111" s="950"/>
      <c r="BY111" s="950"/>
      <c r="BZ111" s="950"/>
      <c r="CA111" s="950" t="s">
        <v>406</v>
      </c>
      <c r="CB111" s="950"/>
      <c r="CC111" s="950"/>
      <c r="CD111" s="950"/>
      <c r="CE111" s="950"/>
      <c r="CF111" s="944" t="s">
        <v>406</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406</v>
      </c>
      <c r="AB112" s="989"/>
      <c r="AC112" s="989"/>
      <c r="AD112" s="989"/>
      <c r="AE112" s="990"/>
      <c r="AF112" s="991" t="s">
        <v>406</v>
      </c>
      <c r="AG112" s="989"/>
      <c r="AH112" s="989"/>
      <c r="AI112" s="989"/>
      <c r="AJ112" s="990"/>
      <c r="AK112" s="991" t="s">
        <v>406</v>
      </c>
      <c r="AL112" s="989"/>
      <c r="AM112" s="989"/>
      <c r="AN112" s="989"/>
      <c r="AO112" s="990"/>
      <c r="AP112" s="992" t="s">
        <v>406</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6778852</v>
      </c>
      <c r="BR112" s="950"/>
      <c r="BS112" s="950"/>
      <c r="BT112" s="950"/>
      <c r="BU112" s="950"/>
      <c r="BV112" s="950">
        <v>6814772</v>
      </c>
      <c r="BW112" s="950"/>
      <c r="BX112" s="950"/>
      <c r="BY112" s="950"/>
      <c r="BZ112" s="950"/>
      <c r="CA112" s="950">
        <v>6778217</v>
      </c>
      <c r="CB112" s="950"/>
      <c r="CC112" s="950"/>
      <c r="CD112" s="950"/>
      <c r="CE112" s="950"/>
      <c r="CF112" s="944">
        <v>134.1</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406</v>
      </c>
      <c r="DH112" s="950"/>
      <c r="DI112" s="950"/>
      <c r="DJ112" s="950"/>
      <c r="DK112" s="950"/>
      <c r="DL112" s="950" t="s">
        <v>406</v>
      </c>
      <c r="DM112" s="950"/>
      <c r="DN112" s="950"/>
      <c r="DO112" s="950"/>
      <c r="DP112" s="950"/>
      <c r="DQ112" s="950" t="s">
        <v>406</v>
      </c>
      <c r="DR112" s="950"/>
      <c r="DS112" s="950"/>
      <c r="DT112" s="950"/>
      <c r="DU112" s="950"/>
      <c r="DV112" s="951" t="s">
        <v>406</v>
      </c>
      <c r="DW112" s="951"/>
      <c r="DX112" s="951"/>
      <c r="DY112" s="951"/>
      <c r="DZ112" s="952"/>
    </row>
    <row r="113" spans="1:130" s="197"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380147</v>
      </c>
      <c r="AB113" s="964"/>
      <c r="AC113" s="964"/>
      <c r="AD113" s="964"/>
      <c r="AE113" s="965"/>
      <c r="AF113" s="966">
        <v>398307</v>
      </c>
      <c r="AG113" s="964"/>
      <c r="AH113" s="964"/>
      <c r="AI113" s="964"/>
      <c r="AJ113" s="965"/>
      <c r="AK113" s="966">
        <v>408583</v>
      </c>
      <c r="AL113" s="964"/>
      <c r="AM113" s="964"/>
      <c r="AN113" s="964"/>
      <c r="AO113" s="965"/>
      <c r="AP113" s="967">
        <v>8.1</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121589</v>
      </c>
      <c r="BR113" s="950"/>
      <c r="BS113" s="950"/>
      <c r="BT113" s="950"/>
      <c r="BU113" s="950"/>
      <c r="BV113" s="950">
        <v>134539</v>
      </c>
      <c r="BW113" s="950"/>
      <c r="BX113" s="950"/>
      <c r="BY113" s="950"/>
      <c r="BZ113" s="950"/>
      <c r="CA113" s="950">
        <v>175324</v>
      </c>
      <c r="CB113" s="950"/>
      <c r="CC113" s="950"/>
      <c r="CD113" s="950"/>
      <c r="CE113" s="950"/>
      <c r="CF113" s="944">
        <v>3.5</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406</v>
      </c>
      <c r="DH113" s="989"/>
      <c r="DI113" s="989"/>
      <c r="DJ113" s="989"/>
      <c r="DK113" s="990"/>
      <c r="DL113" s="991" t="s">
        <v>406</v>
      </c>
      <c r="DM113" s="989"/>
      <c r="DN113" s="989"/>
      <c r="DO113" s="989"/>
      <c r="DP113" s="990"/>
      <c r="DQ113" s="991" t="s">
        <v>406</v>
      </c>
      <c r="DR113" s="989"/>
      <c r="DS113" s="989"/>
      <c r="DT113" s="989"/>
      <c r="DU113" s="990"/>
      <c r="DV113" s="992" t="s">
        <v>406</v>
      </c>
      <c r="DW113" s="993"/>
      <c r="DX113" s="993"/>
      <c r="DY113" s="993"/>
      <c r="DZ113" s="994"/>
    </row>
    <row r="114" spans="1:130" s="197"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20060</v>
      </c>
      <c r="AB114" s="989"/>
      <c r="AC114" s="989"/>
      <c r="AD114" s="989"/>
      <c r="AE114" s="990"/>
      <c r="AF114" s="991">
        <v>9437</v>
      </c>
      <c r="AG114" s="989"/>
      <c r="AH114" s="989"/>
      <c r="AI114" s="989"/>
      <c r="AJ114" s="990"/>
      <c r="AK114" s="991">
        <v>8426</v>
      </c>
      <c r="AL114" s="989"/>
      <c r="AM114" s="989"/>
      <c r="AN114" s="989"/>
      <c r="AO114" s="990"/>
      <c r="AP114" s="992">
        <v>0.2</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1982501</v>
      </c>
      <c r="BR114" s="950"/>
      <c r="BS114" s="950"/>
      <c r="BT114" s="950"/>
      <c r="BU114" s="950"/>
      <c r="BV114" s="950">
        <v>1884103</v>
      </c>
      <c r="BW114" s="950"/>
      <c r="BX114" s="950"/>
      <c r="BY114" s="950"/>
      <c r="BZ114" s="950"/>
      <c r="CA114" s="950">
        <v>1822501</v>
      </c>
      <c r="CB114" s="950"/>
      <c r="CC114" s="950"/>
      <c r="CD114" s="950"/>
      <c r="CE114" s="950"/>
      <c r="CF114" s="944">
        <v>36.1</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406</v>
      </c>
      <c r="DH114" s="989"/>
      <c r="DI114" s="989"/>
      <c r="DJ114" s="989"/>
      <c r="DK114" s="990"/>
      <c r="DL114" s="991" t="s">
        <v>406</v>
      </c>
      <c r="DM114" s="989"/>
      <c r="DN114" s="989"/>
      <c r="DO114" s="989"/>
      <c r="DP114" s="990"/>
      <c r="DQ114" s="991" t="s">
        <v>406</v>
      </c>
      <c r="DR114" s="989"/>
      <c r="DS114" s="989"/>
      <c r="DT114" s="989"/>
      <c r="DU114" s="990"/>
      <c r="DV114" s="992" t="s">
        <v>406</v>
      </c>
      <c r="DW114" s="993"/>
      <c r="DX114" s="993"/>
      <c r="DY114" s="993"/>
      <c r="DZ114" s="994"/>
    </row>
    <row r="115" spans="1:130" s="197"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406</v>
      </c>
      <c r="AB115" s="964"/>
      <c r="AC115" s="964"/>
      <c r="AD115" s="964"/>
      <c r="AE115" s="965"/>
      <c r="AF115" s="966" t="s">
        <v>406</v>
      </c>
      <c r="AG115" s="964"/>
      <c r="AH115" s="964"/>
      <c r="AI115" s="964"/>
      <c r="AJ115" s="965"/>
      <c r="AK115" s="966" t="s">
        <v>406</v>
      </c>
      <c r="AL115" s="964"/>
      <c r="AM115" s="964"/>
      <c r="AN115" s="964"/>
      <c r="AO115" s="965"/>
      <c r="AP115" s="967" t="s">
        <v>406</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406</v>
      </c>
      <c r="BR115" s="950"/>
      <c r="BS115" s="950"/>
      <c r="BT115" s="950"/>
      <c r="BU115" s="950"/>
      <c r="BV115" s="950" t="s">
        <v>406</v>
      </c>
      <c r="BW115" s="950"/>
      <c r="BX115" s="950"/>
      <c r="BY115" s="950"/>
      <c r="BZ115" s="950"/>
      <c r="CA115" s="950" t="s">
        <v>406</v>
      </c>
      <c r="CB115" s="950"/>
      <c r="CC115" s="950"/>
      <c r="CD115" s="950"/>
      <c r="CE115" s="950"/>
      <c r="CF115" s="944" t="s">
        <v>406</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406</v>
      </c>
      <c r="DH115" s="989"/>
      <c r="DI115" s="989"/>
      <c r="DJ115" s="989"/>
      <c r="DK115" s="990"/>
      <c r="DL115" s="991" t="s">
        <v>406</v>
      </c>
      <c r="DM115" s="989"/>
      <c r="DN115" s="989"/>
      <c r="DO115" s="989"/>
      <c r="DP115" s="990"/>
      <c r="DQ115" s="991" t="s">
        <v>406</v>
      </c>
      <c r="DR115" s="989"/>
      <c r="DS115" s="989"/>
      <c r="DT115" s="989"/>
      <c r="DU115" s="990"/>
      <c r="DV115" s="992" t="s">
        <v>406</v>
      </c>
      <c r="DW115" s="993"/>
      <c r="DX115" s="993"/>
      <c r="DY115" s="993"/>
      <c r="DZ115" s="994"/>
    </row>
    <row r="116" spans="1:130" s="197" customFormat="1" ht="26.25" customHeight="1" x14ac:dyDescent="0.15">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406</v>
      </c>
      <c r="AB116" s="989"/>
      <c r="AC116" s="989"/>
      <c r="AD116" s="989"/>
      <c r="AE116" s="990"/>
      <c r="AF116" s="991" t="s">
        <v>406</v>
      </c>
      <c r="AG116" s="989"/>
      <c r="AH116" s="989"/>
      <c r="AI116" s="989"/>
      <c r="AJ116" s="990"/>
      <c r="AK116" s="991" t="s">
        <v>406</v>
      </c>
      <c r="AL116" s="989"/>
      <c r="AM116" s="989"/>
      <c r="AN116" s="989"/>
      <c r="AO116" s="990"/>
      <c r="AP116" s="992" t="s">
        <v>406</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406</v>
      </c>
      <c r="BR116" s="950"/>
      <c r="BS116" s="950"/>
      <c r="BT116" s="950"/>
      <c r="BU116" s="950"/>
      <c r="BV116" s="950" t="s">
        <v>406</v>
      </c>
      <c r="BW116" s="950"/>
      <c r="BX116" s="950"/>
      <c r="BY116" s="950"/>
      <c r="BZ116" s="950"/>
      <c r="CA116" s="950" t="s">
        <v>406</v>
      </c>
      <c r="CB116" s="950"/>
      <c r="CC116" s="950"/>
      <c r="CD116" s="950"/>
      <c r="CE116" s="950"/>
      <c r="CF116" s="944" t="s">
        <v>406</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406</v>
      </c>
      <c r="DH116" s="989"/>
      <c r="DI116" s="989"/>
      <c r="DJ116" s="989"/>
      <c r="DK116" s="990"/>
      <c r="DL116" s="991" t="s">
        <v>406</v>
      </c>
      <c r="DM116" s="989"/>
      <c r="DN116" s="989"/>
      <c r="DO116" s="989"/>
      <c r="DP116" s="990"/>
      <c r="DQ116" s="991" t="s">
        <v>406</v>
      </c>
      <c r="DR116" s="989"/>
      <c r="DS116" s="989"/>
      <c r="DT116" s="989"/>
      <c r="DU116" s="990"/>
      <c r="DV116" s="992" t="s">
        <v>406</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1346655</v>
      </c>
      <c r="AB117" s="996"/>
      <c r="AC117" s="996"/>
      <c r="AD117" s="996"/>
      <c r="AE117" s="997"/>
      <c r="AF117" s="995">
        <v>1340495</v>
      </c>
      <c r="AG117" s="996"/>
      <c r="AH117" s="996"/>
      <c r="AI117" s="996"/>
      <c r="AJ117" s="997"/>
      <c r="AK117" s="995">
        <v>1274512</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284</v>
      </c>
      <c r="AG118" s="913"/>
      <c r="AH118" s="913"/>
      <c r="AI118" s="913"/>
      <c r="AJ118" s="914"/>
      <c r="AK118" s="912" t="s">
        <v>283</v>
      </c>
      <c r="AL118" s="913"/>
      <c r="AM118" s="913"/>
      <c r="AN118" s="913"/>
      <c r="AO118" s="914"/>
      <c r="AP118" s="1020" t="s">
        <v>397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427</v>
      </c>
      <c r="BP118" s="1024"/>
      <c r="BQ118" s="1015">
        <v>18922594</v>
      </c>
      <c r="BR118" s="1016"/>
      <c r="BS118" s="1016"/>
      <c r="BT118" s="1016"/>
      <c r="BU118" s="1016"/>
      <c r="BV118" s="1016">
        <v>18581264</v>
      </c>
      <c r="BW118" s="1016"/>
      <c r="BX118" s="1016"/>
      <c r="BY118" s="1016"/>
      <c r="BZ118" s="1016"/>
      <c r="CA118" s="1016">
        <v>18361697</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2918255</v>
      </c>
      <c r="BR119" s="957"/>
      <c r="BS119" s="957"/>
      <c r="BT119" s="957"/>
      <c r="BU119" s="957"/>
      <c r="BV119" s="957">
        <v>2942416</v>
      </c>
      <c r="BW119" s="957"/>
      <c r="BX119" s="957"/>
      <c r="BY119" s="957"/>
      <c r="BZ119" s="957"/>
      <c r="CA119" s="957">
        <v>2973670</v>
      </c>
      <c r="CB119" s="957"/>
      <c r="CC119" s="957"/>
      <c r="CD119" s="957"/>
      <c r="CE119" s="957"/>
      <c r="CF119" s="971">
        <v>58.8</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4568459</v>
      </c>
      <c r="BR120" s="950"/>
      <c r="BS120" s="950"/>
      <c r="BT120" s="950"/>
      <c r="BU120" s="950"/>
      <c r="BV120" s="950">
        <v>4001223</v>
      </c>
      <c r="BW120" s="950"/>
      <c r="BX120" s="950"/>
      <c r="BY120" s="950"/>
      <c r="BZ120" s="950"/>
      <c r="CA120" s="950">
        <v>3578056</v>
      </c>
      <c r="CB120" s="950"/>
      <c r="CC120" s="950"/>
      <c r="CD120" s="950"/>
      <c r="CE120" s="950"/>
      <c r="CF120" s="944">
        <v>70.8</v>
      </c>
      <c r="CG120" s="945"/>
      <c r="CH120" s="945"/>
      <c r="CI120" s="945"/>
      <c r="CJ120" s="945"/>
      <c r="CK120" s="1043" t="s">
        <v>433</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6778852</v>
      </c>
      <c r="DH120" s="957"/>
      <c r="DI120" s="957"/>
      <c r="DJ120" s="957"/>
      <c r="DK120" s="957"/>
      <c r="DL120" s="957">
        <v>6814772</v>
      </c>
      <c r="DM120" s="957"/>
      <c r="DN120" s="957"/>
      <c r="DO120" s="957"/>
      <c r="DP120" s="957"/>
      <c r="DQ120" s="957">
        <v>6778217</v>
      </c>
      <c r="DR120" s="957"/>
      <c r="DS120" s="957"/>
      <c r="DT120" s="957"/>
      <c r="DU120" s="957"/>
      <c r="DV120" s="958">
        <v>134.1</v>
      </c>
      <c r="DW120" s="958"/>
      <c r="DX120" s="958"/>
      <c r="DY120" s="958"/>
      <c r="DZ120" s="959"/>
    </row>
    <row r="121" spans="1:130" s="197" customFormat="1" ht="26.25" customHeight="1" x14ac:dyDescent="0.15">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9859534</v>
      </c>
      <c r="BR121" s="1016"/>
      <c r="BS121" s="1016"/>
      <c r="BT121" s="1016"/>
      <c r="BU121" s="1016"/>
      <c r="BV121" s="1016">
        <v>9811523</v>
      </c>
      <c r="BW121" s="1016"/>
      <c r="BX121" s="1016"/>
      <c r="BY121" s="1016"/>
      <c r="BZ121" s="1016"/>
      <c r="CA121" s="1016">
        <v>9768384</v>
      </c>
      <c r="CB121" s="1016"/>
      <c r="CC121" s="1016"/>
      <c r="CD121" s="1016"/>
      <c r="CE121" s="1016"/>
      <c r="CF121" s="1054">
        <v>193.3</v>
      </c>
      <c r="CG121" s="1055"/>
      <c r="CH121" s="1055"/>
      <c r="CI121" s="1055"/>
      <c r="CJ121" s="1055"/>
      <c r="CK121" s="1046"/>
      <c r="CL121" s="1047"/>
      <c r="CM121" s="1047"/>
      <c r="CN121" s="1047"/>
      <c r="CO121" s="1048"/>
      <c r="CP121" s="1037" t="s">
        <v>376</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7" customFormat="1" ht="26.25" customHeight="1" x14ac:dyDescent="0.15">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436</v>
      </c>
      <c r="BP122" s="1024"/>
      <c r="BQ122" s="1064">
        <v>17346248</v>
      </c>
      <c r="BR122" s="1065"/>
      <c r="BS122" s="1065"/>
      <c r="BT122" s="1065"/>
      <c r="BU122" s="1065"/>
      <c r="BV122" s="1065">
        <v>16755162</v>
      </c>
      <c r="BW122" s="1065"/>
      <c r="BX122" s="1065"/>
      <c r="BY122" s="1065"/>
      <c r="BZ122" s="1065"/>
      <c r="CA122" s="1065">
        <v>16320110</v>
      </c>
      <c r="CB122" s="1065"/>
      <c r="CC122" s="1065"/>
      <c r="CD122" s="1065"/>
      <c r="CE122" s="1065"/>
      <c r="CF122" s="1017"/>
      <c r="CG122" s="1018"/>
      <c r="CH122" s="1018"/>
      <c r="CI122" s="1018"/>
      <c r="CJ122" s="1019"/>
      <c r="CK122" s="1046"/>
      <c r="CL122" s="1047"/>
      <c r="CM122" s="1047"/>
      <c r="CN122" s="1047"/>
      <c r="CO122" s="1048"/>
      <c r="CP122" s="1037" t="s">
        <v>437</v>
      </c>
      <c r="CQ122" s="1038"/>
      <c r="CR122" s="1038"/>
      <c r="CS122" s="1038"/>
      <c r="CT122" s="1038"/>
      <c r="CU122" s="1038"/>
      <c r="CV122" s="1038"/>
      <c r="CW122" s="1038"/>
      <c r="CX122" s="1038"/>
      <c r="CY122" s="1038"/>
      <c r="CZ122" s="1038"/>
      <c r="DA122" s="1038"/>
      <c r="DB122" s="1038"/>
      <c r="DC122" s="1038"/>
      <c r="DD122" s="1038"/>
      <c r="DE122" s="1038"/>
      <c r="DF122" s="1039"/>
      <c r="DG122" s="949" t="s">
        <v>438</v>
      </c>
      <c r="DH122" s="950"/>
      <c r="DI122" s="950"/>
      <c r="DJ122" s="950"/>
      <c r="DK122" s="950"/>
      <c r="DL122" s="950" t="s">
        <v>438</v>
      </c>
      <c r="DM122" s="950"/>
      <c r="DN122" s="950"/>
      <c r="DO122" s="950"/>
      <c r="DP122" s="950"/>
      <c r="DQ122" s="950" t="s">
        <v>438</v>
      </c>
      <c r="DR122" s="950"/>
      <c r="DS122" s="950"/>
      <c r="DT122" s="950"/>
      <c r="DU122" s="950"/>
      <c r="DV122" s="951" t="s">
        <v>438</v>
      </c>
      <c r="DW122" s="951"/>
      <c r="DX122" s="951"/>
      <c r="DY122" s="951"/>
      <c r="DZ122" s="952"/>
    </row>
    <row r="123" spans="1:130" s="197" customFormat="1" ht="26.25" customHeight="1" thickBot="1" x14ac:dyDescent="0.2">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438</v>
      </c>
      <c r="AB123" s="989"/>
      <c r="AC123" s="989"/>
      <c r="AD123" s="989"/>
      <c r="AE123" s="990"/>
      <c r="AF123" s="991" t="s">
        <v>438</v>
      </c>
      <c r="AG123" s="989"/>
      <c r="AH123" s="989"/>
      <c r="AI123" s="989"/>
      <c r="AJ123" s="990"/>
      <c r="AK123" s="991" t="s">
        <v>438</v>
      </c>
      <c r="AL123" s="989"/>
      <c r="AM123" s="989"/>
      <c r="AN123" s="989"/>
      <c r="AO123" s="990"/>
      <c r="AP123" s="992" t="s">
        <v>438</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32.200000000000003</v>
      </c>
      <c r="BR123" s="1057"/>
      <c r="BS123" s="1057"/>
      <c r="BT123" s="1057"/>
      <c r="BU123" s="1057"/>
      <c r="BV123" s="1057">
        <v>37.4</v>
      </c>
      <c r="BW123" s="1057"/>
      <c r="BX123" s="1057"/>
      <c r="BY123" s="1057"/>
      <c r="BZ123" s="1057"/>
      <c r="CA123" s="1057">
        <v>40.299999999999997</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438</v>
      </c>
      <c r="DH123" s="989"/>
      <c r="DI123" s="989"/>
      <c r="DJ123" s="989"/>
      <c r="DK123" s="990"/>
      <c r="DL123" s="991" t="s">
        <v>438</v>
      </c>
      <c r="DM123" s="989"/>
      <c r="DN123" s="989"/>
      <c r="DO123" s="989"/>
      <c r="DP123" s="990"/>
      <c r="DQ123" s="991" t="s">
        <v>438</v>
      </c>
      <c r="DR123" s="989"/>
      <c r="DS123" s="989"/>
      <c r="DT123" s="989"/>
      <c r="DU123" s="990"/>
      <c r="DV123" s="992" t="s">
        <v>438</v>
      </c>
      <c r="DW123" s="993"/>
      <c r="DX123" s="993"/>
      <c r="DY123" s="993"/>
      <c r="DZ123" s="994"/>
    </row>
    <row r="124" spans="1:130" s="197" customFormat="1" ht="26.25" customHeight="1" x14ac:dyDescent="0.15">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438</v>
      </c>
      <c r="AB124" s="989"/>
      <c r="AC124" s="989"/>
      <c r="AD124" s="989"/>
      <c r="AE124" s="990"/>
      <c r="AF124" s="991" t="s">
        <v>438</v>
      </c>
      <c r="AG124" s="989"/>
      <c r="AH124" s="989"/>
      <c r="AI124" s="989"/>
      <c r="AJ124" s="990"/>
      <c r="AK124" s="991" t="s">
        <v>438</v>
      </c>
      <c r="AL124" s="989"/>
      <c r="AM124" s="989"/>
      <c r="AN124" s="989"/>
      <c r="AO124" s="990"/>
      <c r="AP124" s="992" t="s">
        <v>438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438</v>
      </c>
      <c r="DH124" s="1028"/>
      <c r="DI124" s="1028"/>
      <c r="DJ124" s="1028"/>
      <c r="DK124" s="1029"/>
      <c r="DL124" s="1030" t="s">
        <v>438</v>
      </c>
      <c r="DM124" s="1028"/>
      <c r="DN124" s="1028"/>
      <c r="DO124" s="1028"/>
      <c r="DP124" s="1029"/>
      <c r="DQ124" s="1030" t="s">
        <v>438</v>
      </c>
      <c r="DR124" s="1028"/>
      <c r="DS124" s="1028"/>
      <c r="DT124" s="1028"/>
      <c r="DU124" s="1029"/>
      <c r="DV124" s="1031" t="s">
        <v>438</v>
      </c>
      <c r="DW124" s="1032"/>
      <c r="DX124" s="1032"/>
      <c r="DY124" s="1032"/>
      <c r="DZ124" s="1033"/>
    </row>
    <row r="125" spans="1:130" s="197" customFormat="1" ht="26.25" customHeight="1" thickBot="1" x14ac:dyDescent="0.2">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438</v>
      </c>
      <c r="AB125" s="989"/>
      <c r="AC125" s="989"/>
      <c r="AD125" s="989"/>
      <c r="AE125" s="990"/>
      <c r="AF125" s="991" t="s">
        <v>438</v>
      </c>
      <c r="AG125" s="989"/>
      <c r="AH125" s="989"/>
      <c r="AI125" s="989"/>
      <c r="AJ125" s="990"/>
      <c r="AK125" s="991" t="s">
        <v>438</v>
      </c>
      <c r="AL125" s="989"/>
      <c r="AM125" s="989"/>
      <c r="AN125" s="989"/>
      <c r="AO125" s="990"/>
      <c r="AP125" s="992" t="s">
        <v>438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438</v>
      </c>
      <c r="DH125" s="957"/>
      <c r="DI125" s="957"/>
      <c r="DJ125" s="957"/>
      <c r="DK125" s="957"/>
      <c r="DL125" s="957" t="s">
        <v>438</v>
      </c>
      <c r="DM125" s="957"/>
      <c r="DN125" s="957"/>
      <c r="DO125" s="957"/>
      <c r="DP125" s="957"/>
      <c r="DQ125" s="957" t="s">
        <v>438</v>
      </c>
      <c r="DR125" s="957"/>
      <c r="DS125" s="957"/>
      <c r="DT125" s="957"/>
      <c r="DU125" s="957"/>
      <c r="DV125" s="958" t="s">
        <v>438</v>
      </c>
      <c r="DW125" s="958"/>
      <c r="DX125" s="958"/>
      <c r="DY125" s="958"/>
      <c r="DZ125" s="959"/>
    </row>
    <row r="126" spans="1:130" s="197" customFormat="1" ht="26.25" customHeight="1" x14ac:dyDescent="0.15">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438</v>
      </c>
      <c r="AB126" s="989"/>
      <c r="AC126" s="989"/>
      <c r="AD126" s="989"/>
      <c r="AE126" s="990"/>
      <c r="AF126" s="991" t="s">
        <v>438</v>
      </c>
      <c r="AG126" s="989"/>
      <c r="AH126" s="989"/>
      <c r="AI126" s="989"/>
      <c r="AJ126" s="990"/>
      <c r="AK126" s="991" t="s">
        <v>438</v>
      </c>
      <c r="AL126" s="989"/>
      <c r="AM126" s="989"/>
      <c r="AN126" s="989"/>
      <c r="AO126" s="990"/>
      <c r="AP126" s="992" t="s">
        <v>438</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438</v>
      </c>
      <c r="DH126" s="950"/>
      <c r="DI126" s="950"/>
      <c r="DJ126" s="950"/>
      <c r="DK126" s="950"/>
      <c r="DL126" s="950" t="s">
        <v>438</v>
      </c>
      <c r="DM126" s="950"/>
      <c r="DN126" s="950"/>
      <c r="DO126" s="950"/>
      <c r="DP126" s="950"/>
      <c r="DQ126" s="950" t="s">
        <v>438</v>
      </c>
      <c r="DR126" s="950"/>
      <c r="DS126" s="950"/>
      <c r="DT126" s="950"/>
      <c r="DU126" s="950"/>
      <c r="DV126" s="951" t="s">
        <v>438</v>
      </c>
      <c r="DW126" s="951"/>
      <c r="DX126" s="951"/>
      <c r="DY126" s="951"/>
      <c r="DZ126" s="952"/>
    </row>
    <row r="127" spans="1:130" s="197" customFormat="1" ht="26.25" customHeight="1" thickBot="1" x14ac:dyDescent="0.2">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438</v>
      </c>
      <c r="AB127" s="989"/>
      <c r="AC127" s="989"/>
      <c r="AD127" s="989"/>
      <c r="AE127" s="990"/>
      <c r="AF127" s="991" t="s">
        <v>438</v>
      </c>
      <c r="AG127" s="989"/>
      <c r="AH127" s="989"/>
      <c r="AI127" s="989"/>
      <c r="AJ127" s="990"/>
      <c r="AK127" s="991" t="s">
        <v>438</v>
      </c>
      <c r="AL127" s="989"/>
      <c r="AM127" s="989"/>
      <c r="AN127" s="989"/>
      <c r="AO127" s="990"/>
      <c r="AP127" s="992" t="s">
        <v>438</v>
      </c>
      <c r="AQ127" s="993"/>
      <c r="AR127" s="993"/>
      <c r="AS127" s="993"/>
      <c r="AT127" s="994"/>
      <c r="AU127" s="233"/>
      <c r="AV127" s="233"/>
      <c r="AW127" s="233"/>
      <c r="AX127" s="916" t="s">
        <v>450</v>
      </c>
      <c r="AY127" s="917"/>
      <c r="AZ127" s="917"/>
      <c r="BA127" s="917"/>
      <c r="BB127" s="917"/>
      <c r="BC127" s="917"/>
      <c r="BD127" s="917"/>
      <c r="BE127" s="918"/>
      <c r="BF127" s="1071" t="s">
        <v>438</v>
      </c>
      <c r="BG127" s="1072"/>
      <c r="BH127" s="1072"/>
      <c r="BI127" s="1072"/>
      <c r="BJ127" s="1072"/>
      <c r="BK127" s="1072"/>
      <c r="BL127" s="1081"/>
      <c r="BM127" s="1071">
        <v>14.52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213440</v>
      </c>
      <c r="AB128" s="1120"/>
      <c r="AC128" s="1120"/>
      <c r="AD128" s="1120"/>
      <c r="AE128" s="1121"/>
      <c r="AF128" s="1122">
        <v>195437</v>
      </c>
      <c r="AG128" s="1120"/>
      <c r="AH128" s="1120"/>
      <c r="AI128" s="1120"/>
      <c r="AJ128" s="1121"/>
      <c r="AK128" s="1122">
        <v>151627</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456</v>
      </c>
      <c r="BG128" s="1097"/>
      <c r="BH128" s="1097"/>
      <c r="BI128" s="1097"/>
      <c r="BJ128" s="1097"/>
      <c r="BK128" s="1097"/>
      <c r="BL128" s="1098"/>
      <c r="BM128" s="1096">
        <v>19.52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5660850</v>
      </c>
      <c r="AB129" s="989"/>
      <c r="AC129" s="989"/>
      <c r="AD129" s="989"/>
      <c r="AE129" s="990"/>
      <c r="AF129" s="991">
        <v>5696818</v>
      </c>
      <c r="AG129" s="989"/>
      <c r="AH129" s="989"/>
      <c r="AI129" s="989"/>
      <c r="AJ129" s="990"/>
      <c r="AK129" s="991">
        <v>5833089</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6.9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774278</v>
      </c>
      <c r="AB130" s="989"/>
      <c r="AC130" s="989"/>
      <c r="AD130" s="989"/>
      <c r="AE130" s="990"/>
      <c r="AF130" s="991">
        <v>820913</v>
      </c>
      <c r="AG130" s="989"/>
      <c r="AH130" s="989"/>
      <c r="AI130" s="989"/>
      <c r="AJ130" s="990"/>
      <c r="AK130" s="991">
        <v>779467</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40.299999999999997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4886572</v>
      </c>
      <c r="AB131" s="1028"/>
      <c r="AC131" s="1028"/>
      <c r="AD131" s="1028"/>
      <c r="AE131" s="1029"/>
      <c r="AF131" s="1030">
        <v>4875905</v>
      </c>
      <c r="AG131" s="1028"/>
      <c r="AH131" s="1028"/>
      <c r="AI131" s="1028"/>
      <c r="AJ131" s="1029"/>
      <c r="AK131" s="1030">
        <v>5053622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7.3453742210000001</v>
      </c>
      <c r="AB132" s="1134"/>
      <c r="AC132" s="1134"/>
      <c r="AD132" s="1134"/>
      <c r="AE132" s="1135"/>
      <c r="AF132" s="1136">
        <v>6.6478940829999997</v>
      </c>
      <c r="AG132" s="1134"/>
      <c r="AH132" s="1134"/>
      <c r="AI132" s="1134"/>
      <c r="AJ132" s="1135"/>
      <c r="AK132" s="1136">
        <v>6.7954825269999999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7</v>
      </c>
      <c r="AB133" s="1141"/>
      <c r="AC133" s="1141"/>
      <c r="AD133" s="1141"/>
      <c r="AE133" s="1142"/>
      <c r="AF133" s="1140">
        <v>6.9</v>
      </c>
      <c r="AG133" s="1141"/>
      <c r="AH133" s="1141"/>
      <c r="AI133" s="1141"/>
      <c r="AJ133" s="1142"/>
      <c r="AK133" s="1140">
        <v>6.9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7" t="s">
        <v>468</v>
      </c>
      <c r="L7" s="254"/>
      <c r="M7" s="255" t="s">
        <v>469</v>
      </c>
      <c r="N7" s="256"/>
    </row>
    <row r="8" spans="1:16" x14ac:dyDescent="0.15">
      <c r="A8" s="248"/>
      <c r="B8" s="244"/>
      <c r="C8" s="244"/>
      <c r="D8" s="244"/>
      <c r="E8" s="244"/>
      <c r="F8" s="244"/>
      <c r="G8" s="257"/>
      <c r="H8" s="258"/>
      <c r="I8" s="258"/>
      <c r="J8" s="259"/>
      <c r="K8" s="1148"/>
      <c r="L8" s="260" t="s">
        <v>470</v>
      </c>
      <c r="M8" s="261" t="s">
        <v>471</v>
      </c>
      <c r="N8" s="262" t="s">
        <v>472</v>
      </c>
    </row>
    <row r="9" spans="1:16" x14ac:dyDescent="0.15">
      <c r="A9" s="248"/>
      <c r="B9" s="244"/>
      <c r="C9" s="244"/>
      <c r="D9" s="244"/>
      <c r="E9" s="244"/>
      <c r="F9" s="244"/>
      <c r="G9" s="1149" t="s">
        <v>473</v>
      </c>
      <c r="H9" s="1150"/>
      <c r="I9" s="1150"/>
      <c r="J9" s="1151"/>
      <c r="K9" s="263">
        <v>1556817</v>
      </c>
      <c r="L9" s="264">
        <v>55091</v>
      </c>
      <c r="M9" s="265">
        <v>55347</v>
      </c>
      <c r="N9" s="266">
        <v>-0.5</v>
      </c>
    </row>
    <row r="10" spans="1:16" x14ac:dyDescent="0.15">
      <c r="A10" s="248"/>
      <c r="B10" s="244"/>
      <c r="C10" s="244"/>
      <c r="D10" s="244"/>
      <c r="E10" s="244"/>
      <c r="F10" s="244"/>
      <c r="G10" s="1149" t="s">
        <v>474</v>
      </c>
      <c r="H10" s="1150"/>
      <c r="I10" s="1150"/>
      <c r="J10" s="1151"/>
      <c r="K10" s="267">
        <v>292231</v>
      </c>
      <c r="L10" s="268">
        <v>10341</v>
      </c>
      <c r="M10" s="269">
        <v>5378</v>
      </c>
      <c r="N10" s="270">
        <v>92.3</v>
      </c>
    </row>
    <row r="11" spans="1:16" ht="13.5" customHeight="1" x14ac:dyDescent="0.15">
      <c r="A11" s="248"/>
      <c r="B11" s="244"/>
      <c r="C11" s="244"/>
      <c r="D11" s="244"/>
      <c r="E11" s="244"/>
      <c r="F11" s="244"/>
      <c r="G11" s="1149" t="s">
        <v>475</v>
      </c>
      <c r="H11" s="1150"/>
      <c r="I11" s="1150"/>
      <c r="J11" s="1151"/>
      <c r="K11" s="267">
        <v>302490</v>
      </c>
      <c r="L11" s="268">
        <v>10704</v>
      </c>
      <c r="M11" s="269">
        <v>7824</v>
      </c>
      <c r="N11" s="270">
        <v>36.799999999999997</v>
      </c>
    </row>
    <row r="12" spans="1:16" ht="13.5" customHeight="1" x14ac:dyDescent="0.15">
      <c r="A12" s="248"/>
      <c r="B12" s="244"/>
      <c r="C12" s="244"/>
      <c r="D12" s="244"/>
      <c r="E12" s="244"/>
      <c r="F12" s="244"/>
      <c r="G12" s="1149" t="s">
        <v>476</v>
      </c>
      <c r="H12" s="1150"/>
      <c r="I12" s="1150"/>
      <c r="J12" s="1151"/>
      <c r="K12" s="267" t="s">
        <v>477</v>
      </c>
      <c r="L12" s="268" t="s">
        <v>477</v>
      </c>
      <c r="M12" s="269">
        <v>137</v>
      </c>
      <c r="N12" s="270" t="s">
        <v>477</v>
      </c>
    </row>
    <row r="13" spans="1:16" ht="13.5" customHeight="1" x14ac:dyDescent="0.15">
      <c r="A13" s="248"/>
      <c r="B13" s="244"/>
      <c r="C13" s="244"/>
      <c r="D13" s="244"/>
      <c r="E13" s="244"/>
      <c r="F13" s="244"/>
      <c r="G13" s="1149" t="s">
        <v>478</v>
      </c>
      <c r="H13" s="1150"/>
      <c r="I13" s="1150"/>
      <c r="J13" s="1151"/>
      <c r="K13" s="267" t="s">
        <v>477</v>
      </c>
      <c r="L13" s="268" t="s">
        <v>477</v>
      </c>
      <c r="M13" s="269">
        <v>6</v>
      </c>
      <c r="N13" s="270" t="s">
        <v>477</v>
      </c>
    </row>
    <row r="14" spans="1:16" ht="13.5" customHeight="1" x14ac:dyDescent="0.15">
      <c r="A14" s="248"/>
      <c r="B14" s="244"/>
      <c r="C14" s="244"/>
      <c r="D14" s="244"/>
      <c r="E14" s="244"/>
      <c r="F14" s="244"/>
      <c r="G14" s="1149" t="s">
        <v>479</v>
      </c>
      <c r="H14" s="1150"/>
      <c r="I14" s="1150"/>
      <c r="J14" s="1151"/>
      <c r="K14" s="267">
        <v>98864</v>
      </c>
      <c r="L14" s="268">
        <v>3498</v>
      </c>
      <c r="M14" s="269">
        <v>2598</v>
      </c>
      <c r="N14" s="270">
        <v>34.6</v>
      </c>
    </row>
    <row r="15" spans="1:16" ht="13.5" customHeight="1" x14ac:dyDescent="0.15">
      <c r="A15" s="248"/>
      <c r="B15" s="244"/>
      <c r="C15" s="244"/>
      <c r="D15" s="244"/>
      <c r="E15" s="244"/>
      <c r="F15" s="244"/>
      <c r="G15" s="1149" t="s">
        <v>480</v>
      </c>
      <c r="H15" s="1150"/>
      <c r="I15" s="1150"/>
      <c r="J15" s="1151"/>
      <c r="K15" s="267">
        <v>20684</v>
      </c>
      <c r="L15" s="268">
        <v>732</v>
      </c>
      <c r="M15" s="269">
        <v>1203</v>
      </c>
      <c r="N15" s="270">
        <v>-39.200000000000003</v>
      </c>
    </row>
    <row r="16" spans="1:16" x14ac:dyDescent="0.15">
      <c r="A16" s="248"/>
      <c r="B16" s="244"/>
      <c r="C16" s="244"/>
      <c r="D16" s="244"/>
      <c r="E16" s="244"/>
      <c r="F16" s="244"/>
      <c r="G16" s="1152" t="s">
        <v>481</v>
      </c>
      <c r="H16" s="1153"/>
      <c r="I16" s="1153"/>
      <c r="J16" s="1154"/>
      <c r="K16" s="268">
        <v>-174219</v>
      </c>
      <c r="L16" s="268">
        <v>-6165</v>
      </c>
      <c r="M16" s="269">
        <v>-5188</v>
      </c>
      <c r="N16" s="270">
        <v>18.8</v>
      </c>
    </row>
    <row r="17" spans="1:16" x14ac:dyDescent="0.15">
      <c r="A17" s="248"/>
      <c r="B17" s="244"/>
      <c r="C17" s="244"/>
      <c r="D17" s="244"/>
      <c r="E17" s="244"/>
      <c r="F17" s="244"/>
      <c r="G17" s="1152" t="s">
        <v>167</v>
      </c>
      <c r="H17" s="1153"/>
      <c r="I17" s="1153"/>
      <c r="J17" s="1154"/>
      <c r="K17" s="268">
        <v>2096867</v>
      </c>
      <c r="L17" s="268">
        <v>74202</v>
      </c>
      <c r="M17" s="269">
        <v>67305</v>
      </c>
      <c r="N17" s="270">
        <v>10.199999999999999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44" t="s">
        <v>486</v>
      </c>
      <c r="H21" s="1145"/>
      <c r="I21" s="1145"/>
      <c r="J21" s="1146"/>
      <c r="K21" s="280">
        <v>5.91</v>
      </c>
      <c r="L21" s="281">
        <v>6.27</v>
      </c>
      <c r="M21" s="282">
        <v>-0.36</v>
      </c>
      <c r="N21" s="249"/>
      <c r="O21" s="283"/>
      <c r="P21" s="279"/>
    </row>
    <row r="22" spans="1:16" s="284" customFormat="1" x14ac:dyDescent="0.15">
      <c r="A22" s="279"/>
      <c r="B22" s="249"/>
      <c r="C22" s="249"/>
      <c r="D22" s="249"/>
      <c r="E22" s="249"/>
      <c r="F22" s="249"/>
      <c r="G22" s="1144" t="s">
        <v>487</v>
      </c>
      <c r="H22" s="1145"/>
      <c r="I22" s="1145"/>
      <c r="J22" s="1146"/>
      <c r="K22" s="285">
        <v>98.7</v>
      </c>
      <c r="L22" s="286">
        <v>97.2</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7" t="s">
        <v>468</v>
      </c>
      <c r="L30" s="254"/>
      <c r="M30" s="255" t="s">
        <v>469</v>
      </c>
      <c r="N30" s="256"/>
    </row>
    <row r="31" spans="1:16" x14ac:dyDescent="0.15">
      <c r="A31" s="248"/>
      <c r="B31" s="244"/>
      <c r="C31" s="244"/>
      <c r="D31" s="244"/>
      <c r="E31" s="244"/>
      <c r="F31" s="244"/>
      <c r="G31" s="257"/>
      <c r="H31" s="258"/>
      <c r="I31" s="258"/>
      <c r="J31" s="259"/>
      <c r="K31" s="1148"/>
      <c r="L31" s="260" t="s">
        <v>470</v>
      </c>
      <c r="M31" s="261" t="s">
        <v>471</v>
      </c>
      <c r="N31" s="262" t="s">
        <v>472</v>
      </c>
    </row>
    <row r="32" spans="1:16" ht="27" customHeight="1" x14ac:dyDescent="0.15">
      <c r="A32" s="248"/>
      <c r="B32" s="244"/>
      <c r="C32" s="244"/>
      <c r="D32" s="244"/>
      <c r="E32" s="244"/>
      <c r="F32" s="244"/>
      <c r="G32" s="1160" t="s">
        <v>491</v>
      </c>
      <c r="H32" s="1161"/>
      <c r="I32" s="1161"/>
      <c r="J32" s="1162"/>
      <c r="K32" s="294">
        <v>857503</v>
      </c>
      <c r="L32" s="294">
        <v>30344</v>
      </c>
      <c r="M32" s="295">
        <v>29478</v>
      </c>
      <c r="N32" s="296">
        <v>2.9</v>
      </c>
    </row>
    <row r="33" spans="1:16" ht="13.5" customHeight="1" x14ac:dyDescent="0.15">
      <c r="A33" s="248"/>
      <c r="B33" s="244"/>
      <c r="C33" s="244"/>
      <c r="D33" s="244"/>
      <c r="E33" s="244"/>
      <c r="F33" s="244"/>
      <c r="G33" s="1160" t="s">
        <v>492</v>
      </c>
      <c r="H33" s="1161"/>
      <c r="I33" s="1161"/>
      <c r="J33" s="1162"/>
      <c r="K33" s="294" t="s">
        <v>477</v>
      </c>
      <c r="L33" s="294" t="s">
        <v>477</v>
      </c>
      <c r="M33" s="295" t="s">
        <v>477</v>
      </c>
      <c r="N33" s="296" t="s">
        <v>477</v>
      </c>
    </row>
    <row r="34" spans="1:16" ht="27" customHeight="1" x14ac:dyDescent="0.15">
      <c r="A34" s="248"/>
      <c r="B34" s="244"/>
      <c r="C34" s="244"/>
      <c r="D34" s="244"/>
      <c r="E34" s="244"/>
      <c r="F34" s="244"/>
      <c r="G34" s="1160" t="s">
        <v>493</v>
      </c>
      <c r="H34" s="1161"/>
      <c r="I34" s="1161"/>
      <c r="J34" s="1162"/>
      <c r="K34" s="294" t="s">
        <v>477</v>
      </c>
      <c r="L34" s="294" t="s">
        <v>477</v>
      </c>
      <c r="M34" s="295" t="s">
        <v>477</v>
      </c>
      <c r="N34" s="296" t="s">
        <v>477</v>
      </c>
    </row>
    <row r="35" spans="1:16" ht="27" customHeight="1" x14ac:dyDescent="0.15">
      <c r="A35" s="248"/>
      <c r="B35" s="244"/>
      <c r="C35" s="244"/>
      <c r="D35" s="244"/>
      <c r="E35" s="244"/>
      <c r="F35" s="244"/>
      <c r="G35" s="1160" t="s">
        <v>494</v>
      </c>
      <c r="H35" s="1161"/>
      <c r="I35" s="1161"/>
      <c r="J35" s="1162"/>
      <c r="K35" s="294">
        <v>408583</v>
      </c>
      <c r="L35" s="294">
        <v>14459</v>
      </c>
      <c r="M35" s="295">
        <v>9466</v>
      </c>
      <c r="N35" s="296">
        <v>52.7</v>
      </c>
    </row>
    <row r="36" spans="1:16" ht="27" customHeight="1" x14ac:dyDescent="0.15">
      <c r="A36" s="248"/>
      <c r="B36" s="244"/>
      <c r="C36" s="244"/>
      <c r="D36" s="244"/>
      <c r="E36" s="244"/>
      <c r="F36" s="244"/>
      <c r="G36" s="1160" t="s">
        <v>495</v>
      </c>
      <c r="H36" s="1161"/>
      <c r="I36" s="1161"/>
      <c r="J36" s="1162"/>
      <c r="K36" s="294">
        <v>8426</v>
      </c>
      <c r="L36" s="294">
        <v>298</v>
      </c>
      <c r="M36" s="295">
        <v>2568</v>
      </c>
      <c r="N36" s="296">
        <v>-88.4</v>
      </c>
    </row>
    <row r="37" spans="1:16" ht="13.5" customHeight="1" x14ac:dyDescent="0.15">
      <c r="A37" s="248"/>
      <c r="B37" s="244"/>
      <c r="C37" s="244"/>
      <c r="D37" s="244"/>
      <c r="E37" s="244"/>
      <c r="F37" s="244"/>
      <c r="G37" s="1160" t="s">
        <v>496</v>
      </c>
      <c r="H37" s="1161"/>
      <c r="I37" s="1161"/>
      <c r="J37" s="1162"/>
      <c r="K37" s="294" t="s">
        <v>477</v>
      </c>
      <c r="L37" s="294" t="s">
        <v>477</v>
      </c>
      <c r="M37" s="295">
        <v>1267</v>
      </c>
      <c r="N37" s="296" t="s">
        <v>477</v>
      </c>
    </row>
    <row r="38" spans="1:16" ht="27" customHeight="1" x14ac:dyDescent="0.15">
      <c r="A38" s="248"/>
      <c r="B38" s="244"/>
      <c r="C38" s="244"/>
      <c r="D38" s="244"/>
      <c r="E38" s="244"/>
      <c r="F38" s="244"/>
      <c r="G38" s="1163" t="s">
        <v>497</v>
      </c>
      <c r="H38" s="1164"/>
      <c r="I38" s="1164"/>
      <c r="J38" s="1165"/>
      <c r="K38" s="297" t="s">
        <v>477</v>
      </c>
      <c r="L38" s="297" t="s">
        <v>477</v>
      </c>
      <c r="M38" s="298">
        <v>1</v>
      </c>
      <c r="N38" s="299" t="s">
        <v>477</v>
      </c>
      <c r="O38" s="293"/>
    </row>
    <row r="39" spans="1:16" x14ac:dyDescent="0.15">
      <c r="A39" s="248"/>
      <c r="B39" s="244"/>
      <c r="C39" s="244"/>
      <c r="D39" s="244"/>
      <c r="E39" s="244"/>
      <c r="F39" s="244"/>
      <c r="G39" s="1163" t="s">
        <v>498</v>
      </c>
      <c r="H39" s="1164"/>
      <c r="I39" s="1164"/>
      <c r="J39" s="1165"/>
      <c r="K39" s="300">
        <v>-151627</v>
      </c>
      <c r="L39" s="300">
        <v>-5366</v>
      </c>
      <c r="M39" s="301">
        <v>-3176</v>
      </c>
      <c r="N39" s="302">
        <v>69</v>
      </c>
      <c r="O39" s="293"/>
    </row>
    <row r="40" spans="1:16" ht="27" customHeight="1" x14ac:dyDescent="0.15">
      <c r="A40" s="248"/>
      <c r="B40" s="244"/>
      <c r="C40" s="244"/>
      <c r="D40" s="244"/>
      <c r="E40" s="244"/>
      <c r="F40" s="244"/>
      <c r="G40" s="1160" t="s">
        <v>499</v>
      </c>
      <c r="H40" s="1161"/>
      <c r="I40" s="1161"/>
      <c r="J40" s="1162"/>
      <c r="K40" s="300">
        <v>-779467</v>
      </c>
      <c r="L40" s="300">
        <v>-27583</v>
      </c>
      <c r="M40" s="301">
        <v>-27766</v>
      </c>
      <c r="N40" s="302">
        <v>-0.7</v>
      </c>
      <c r="O40" s="293"/>
    </row>
    <row r="41" spans="1:16" x14ac:dyDescent="0.15">
      <c r="A41" s="248"/>
      <c r="B41" s="244"/>
      <c r="C41" s="244"/>
      <c r="D41" s="244"/>
      <c r="E41" s="244"/>
      <c r="F41" s="244"/>
      <c r="G41" s="1166" t="s">
        <v>278</v>
      </c>
      <c r="H41" s="1167"/>
      <c r="I41" s="1167"/>
      <c r="J41" s="1168"/>
      <c r="K41" s="294">
        <v>343418</v>
      </c>
      <c r="L41" s="300">
        <v>12153</v>
      </c>
      <c r="M41" s="301">
        <v>11838</v>
      </c>
      <c r="N41" s="302">
        <v>2.7</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55" t="s">
        <v>468</v>
      </c>
      <c r="J49" s="1157" t="s">
        <v>503</v>
      </c>
      <c r="K49" s="1158"/>
      <c r="L49" s="1158"/>
      <c r="M49" s="1158"/>
      <c r="N49" s="1159"/>
    </row>
    <row r="50" spans="1:14" x14ac:dyDescent="0.15">
      <c r="A50" s="248"/>
      <c r="B50" s="244"/>
      <c r="C50" s="244"/>
      <c r="D50" s="244"/>
      <c r="E50" s="244"/>
      <c r="F50" s="244"/>
      <c r="G50" s="312"/>
      <c r="H50" s="313"/>
      <c r="I50" s="1156"/>
      <c r="J50" s="314" t="s">
        <v>504</v>
      </c>
      <c r="K50" s="315" t="s">
        <v>505</v>
      </c>
      <c r="L50" s="316" t="s">
        <v>506</v>
      </c>
      <c r="M50" s="317" t="s">
        <v>507</v>
      </c>
      <c r="N50" s="318" t="s">
        <v>508</v>
      </c>
    </row>
    <row r="51" spans="1:14" x14ac:dyDescent="0.15">
      <c r="A51" s="248"/>
      <c r="B51" s="244"/>
      <c r="C51" s="244"/>
      <c r="D51" s="244"/>
      <c r="E51" s="244"/>
      <c r="F51" s="244"/>
      <c r="G51" s="310" t="s">
        <v>509</v>
      </c>
      <c r="H51" s="311"/>
      <c r="I51" s="319">
        <v>536214</v>
      </c>
      <c r="J51" s="320">
        <v>18877</v>
      </c>
      <c r="K51" s="321">
        <v>23.5</v>
      </c>
      <c r="L51" s="322">
        <v>42839</v>
      </c>
      <c r="M51" s="323">
        <v>-13.3</v>
      </c>
      <c r="N51" s="324">
        <v>36.799999999999997</v>
      </c>
    </row>
    <row r="52" spans="1:14" x14ac:dyDescent="0.15">
      <c r="A52" s="248"/>
      <c r="B52" s="244"/>
      <c r="C52" s="244"/>
      <c r="D52" s="244"/>
      <c r="E52" s="244"/>
      <c r="F52" s="244"/>
      <c r="G52" s="325"/>
      <c r="H52" s="326" t="s">
        <v>510</v>
      </c>
      <c r="I52" s="327">
        <v>492279</v>
      </c>
      <c r="J52" s="328">
        <v>17331</v>
      </c>
      <c r="K52" s="329">
        <v>65.7</v>
      </c>
      <c r="L52" s="330">
        <v>22027</v>
      </c>
      <c r="M52" s="331">
        <v>-17.100000000000001</v>
      </c>
      <c r="N52" s="332">
        <v>82.8</v>
      </c>
    </row>
    <row r="53" spans="1:14" x14ac:dyDescent="0.15">
      <c r="A53" s="248"/>
      <c r="B53" s="244"/>
      <c r="C53" s="244"/>
      <c r="D53" s="244"/>
      <c r="E53" s="244"/>
      <c r="F53" s="244"/>
      <c r="G53" s="310" t="s">
        <v>511</v>
      </c>
      <c r="H53" s="311"/>
      <c r="I53" s="319">
        <v>924301</v>
      </c>
      <c r="J53" s="320">
        <v>32483</v>
      </c>
      <c r="K53" s="321">
        <v>72.099999999999994</v>
      </c>
      <c r="L53" s="322">
        <v>46819</v>
      </c>
      <c r="M53" s="323">
        <v>9.3000000000000007</v>
      </c>
      <c r="N53" s="324">
        <v>62.8</v>
      </c>
    </row>
    <row r="54" spans="1:14" x14ac:dyDescent="0.15">
      <c r="A54" s="248"/>
      <c r="B54" s="244"/>
      <c r="C54" s="244"/>
      <c r="D54" s="244"/>
      <c r="E54" s="244"/>
      <c r="F54" s="244"/>
      <c r="G54" s="325"/>
      <c r="H54" s="326" t="s">
        <v>510</v>
      </c>
      <c r="I54" s="327">
        <v>543299</v>
      </c>
      <c r="J54" s="328">
        <v>19093</v>
      </c>
      <c r="K54" s="329">
        <v>10.199999999999999</v>
      </c>
      <c r="L54" s="330">
        <v>24121</v>
      </c>
      <c r="M54" s="331">
        <v>9.5</v>
      </c>
      <c r="N54" s="332">
        <v>0.7</v>
      </c>
    </row>
    <row r="55" spans="1:14" x14ac:dyDescent="0.15">
      <c r="A55" s="248"/>
      <c r="B55" s="244"/>
      <c r="C55" s="244"/>
      <c r="D55" s="244"/>
      <c r="E55" s="244"/>
      <c r="F55" s="244"/>
      <c r="G55" s="310" t="s">
        <v>512</v>
      </c>
      <c r="H55" s="311"/>
      <c r="I55" s="319">
        <v>937832</v>
      </c>
      <c r="J55" s="320">
        <v>32996</v>
      </c>
      <c r="K55" s="321">
        <v>1.6</v>
      </c>
      <c r="L55" s="322">
        <v>53270</v>
      </c>
      <c r="M55" s="323">
        <v>13.8</v>
      </c>
      <c r="N55" s="324">
        <v>-12.2</v>
      </c>
    </row>
    <row r="56" spans="1:14" x14ac:dyDescent="0.15">
      <c r="A56" s="248"/>
      <c r="B56" s="244"/>
      <c r="C56" s="244"/>
      <c r="D56" s="244"/>
      <c r="E56" s="244"/>
      <c r="F56" s="244"/>
      <c r="G56" s="325"/>
      <c r="H56" s="326" t="s">
        <v>510</v>
      </c>
      <c r="I56" s="327">
        <v>678319</v>
      </c>
      <c r="J56" s="328">
        <v>23865</v>
      </c>
      <c r="K56" s="329">
        <v>25</v>
      </c>
      <c r="L56" s="330">
        <v>24316</v>
      </c>
      <c r="M56" s="331">
        <v>0.8</v>
      </c>
      <c r="N56" s="332">
        <v>24.2</v>
      </c>
    </row>
    <row r="57" spans="1:14" x14ac:dyDescent="0.15">
      <c r="A57" s="248"/>
      <c r="B57" s="244"/>
      <c r="C57" s="244"/>
      <c r="D57" s="244"/>
      <c r="E57" s="244"/>
      <c r="F57" s="244"/>
      <c r="G57" s="310" t="s">
        <v>513</v>
      </c>
      <c r="H57" s="311"/>
      <c r="I57" s="319">
        <v>808398</v>
      </c>
      <c r="J57" s="320">
        <v>28551</v>
      </c>
      <c r="K57" s="321">
        <v>-13.5</v>
      </c>
      <c r="L57" s="322">
        <v>53292</v>
      </c>
      <c r="M57" s="323">
        <v>0</v>
      </c>
      <c r="N57" s="324">
        <v>-13.5</v>
      </c>
    </row>
    <row r="58" spans="1:14" x14ac:dyDescent="0.15">
      <c r="A58" s="248"/>
      <c r="B58" s="244"/>
      <c r="C58" s="244"/>
      <c r="D58" s="244"/>
      <c r="E58" s="244"/>
      <c r="F58" s="244"/>
      <c r="G58" s="325"/>
      <c r="H58" s="326" t="s">
        <v>510</v>
      </c>
      <c r="I58" s="327">
        <v>459957</v>
      </c>
      <c r="J58" s="328">
        <v>16245</v>
      </c>
      <c r="K58" s="329">
        <v>-31.9</v>
      </c>
      <c r="L58" s="330">
        <v>28900</v>
      </c>
      <c r="M58" s="331">
        <v>18.899999999999999</v>
      </c>
      <c r="N58" s="332">
        <v>-50.8</v>
      </c>
    </row>
    <row r="59" spans="1:14" x14ac:dyDescent="0.15">
      <c r="A59" s="248"/>
      <c r="B59" s="244"/>
      <c r="C59" s="244"/>
      <c r="D59" s="244"/>
      <c r="E59" s="244"/>
      <c r="F59" s="244"/>
      <c r="G59" s="310" t="s">
        <v>514</v>
      </c>
      <c r="H59" s="311"/>
      <c r="I59" s="319">
        <v>605049</v>
      </c>
      <c r="J59" s="320">
        <v>21411</v>
      </c>
      <c r="K59" s="321">
        <v>-25</v>
      </c>
      <c r="L59" s="322">
        <v>49919</v>
      </c>
      <c r="M59" s="323">
        <v>-6.3</v>
      </c>
      <c r="N59" s="324">
        <v>-18.7</v>
      </c>
    </row>
    <row r="60" spans="1:14" x14ac:dyDescent="0.15">
      <c r="A60" s="248"/>
      <c r="B60" s="244"/>
      <c r="C60" s="244"/>
      <c r="D60" s="244"/>
      <c r="E60" s="244"/>
      <c r="F60" s="244"/>
      <c r="G60" s="325"/>
      <c r="H60" s="326" t="s">
        <v>510</v>
      </c>
      <c r="I60" s="333">
        <v>446706</v>
      </c>
      <c r="J60" s="328">
        <v>15808</v>
      </c>
      <c r="K60" s="329">
        <v>-2.7</v>
      </c>
      <c r="L60" s="330">
        <v>26398</v>
      </c>
      <c r="M60" s="331">
        <v>-8.6999999999999993</v>
      </c>
      <c r="N60" s="332">
        <v>6</v>
      </c>
    </row>
    <row r="61" spans="1:14" x14ac:dyDescent="0.15">
      <c r="A61" s="248"/>
      <c r="B61" s="244"/>
      <c r="C61" s="244"/>
      <c r="D61" s="244"/>
      <c r="E61" s="244"/>
      <c r="F61" s="244"/>
      <c r="G61" s="310" t="s">
        <v>515</v>
      </c>
      <c r="H61" s="334"/>
      <c r="I61" s="335">
        <v>762359</v>
      </c>
      <c r="J61" s="336">
        <v>26864</v>
      </c>
      <c r="K61" s="337">
        <v>11.7</v>
      </c>
      <c r="L61" s="338">
        <v>49228</v>
      </c>
      <c r="M61" s="339">
        <v>0.7</v>
      </c>
      <c r="N61" s="324">
        <v>11</v>
      </c>
    </row>
    <row r="62" spans="1:14" x14ac:dyDescent="0.15">
      <c r="A62" s="248"/>
      <c r="B62" s="244"/>
      <c r="C62" s="244"/>
      <c r="D62" s="244"/>
      <c r="E62" s="244"/>
      <c r="F62" s="244"/>
      <c r="G62" s="325"/>
      <c r="H62" s="326" t="s">
        <v>510</v>
      </c>
      <c r="I62" s="327">
        <v>524112</v>
      </c>
      <c r="J62" s="328">
        <v>18468</v>
      </c>
      <c r="K62" s="329">
        <v>13.3</v>
      </c>
      <c r="L62" s="330">
        <v>25152</v>
      </c>
      <c r="M62" s="331">
        <v>0.7</v>
      </c>
      <c r="N62" s="332">
        <v>12.6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33.44</v>
      </c>
      <c r="G47" s="12">
        <v>33.35</v>
      </c>
      <c r="H47" s="12">
        <v>32.93</v>
      </c>
      <c r="I47" s="12">
        <v>32.79</v>
      </c>
      <c r="J47" s="13">
        <v>32.090000000000003</v>
      </c>
    </row>
    <row r="48" spans="2:10" ht="57.75" customHeight="1" x14ac:dyDescent="0.15">
      <c r="B48" s="14"/>
      <c r="C48" s="1171" t="s">
        <v>4</v>
      </c>
      <c r="D48" s="1171"/>
      <c r="E48" s="1172"/>
      <c r="F48" s="15">
        <v>11.41</v>
      </c>
      <c r="G48" s="16">
        <v>10.09</v>
      </c>
      <c r="H48" s="16">
        <v>11.77</v>
      </c>
      <c r="I48" s="16">
        <v>6.92</v>
      </c>
      <c r="J48" s="17">
        <v>7.75</v>
      </c>
    </row>
    <row r="49" spans="2:10" ht="57.75" customHeight="1" thickBot="1" x14ac:dyDescent="0.2">
      <c r="B49" s="18"/>
      <c r="C49" s="1173" t="s">
        <v>5</v>
      </c>
      <c r="D49" s="1173"/>
      <c r="E49" s="1174"/>
      <c r="F49" s="19">
        <v>0.15</v>
      </c>
      <c r="G49" s="20" t="s">
        <v>522</v>
      </c>
      <c r="H49" s="20">
        <v>1.9</v>
      </c>
      <c r="I49" s="20" t="s">
        <v>523</v>
      </c>
      <c r="J49" s="21">
        <v>1.06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2017-04-18T11:02:22Z</cp:lastPrinted>
  <dcterms:created xsi:type="dcterms:W3CDTF">2017-02-15T20:57:03Z</dcterms:created>
  <dcterms:modified xsi:type="dcterms:W3CDTF">2017-05-19T07:12:56Z</dcterms:modified>
  <cp:category/>
</cp:coreProperties>
</file>