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AM34" i="9"/>
  <c r="BW34" i="9" l="1"/>
  <c r="BW35" i="9" s="1"/>
  <c r="BW36" i="9" s="1"/>
  <c r="BW37" i="9" s="1"/>
  <c r="BW38" i="9" s="1"/>
  <c r="BW39" i="9" s="1"/>
  <c r="BW40" i="9" s="1"/>
  <c r="BE34" i="9"/>
  <c r="CO34" i="9" s="1"/>
</calcChain>
</file>

<file path=xl/sharedStrings.xml><?xml version="1.0" encoding="utf-8"?>
<sst xmlns="http://schemas.openxmlformats.org/spreadsheetml/2006/main" count="1076" uniqueCount="561">
  <si>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</si>
  <si>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</si>
  <si>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</si>
  <si>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</si>
  <si>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</si>
  <si>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</si>
  <si>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</si>
  <si>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</si>
  <si>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</si>
  <si>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</si>
  <si>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</si>
  <si>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</si>
  <si>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</si>
  <si>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</si>
  <si>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</si>
  <si>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</si>
  <si>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</si>
  <si>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</si>
  <si>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</si>
  <si>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</si>
  <si>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</si>
  <si>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</si>
  <si>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</si>
  <si>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</si>
  <si>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</si>
  <si>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</si>
  <si>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</si>
  <si>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</si>
  <si>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</si>
  <si>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</si>
  <si>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</si>
  <si>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</si>
  <si>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</si>
  <si>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</si>
  <si>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</si>
  <si>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</si>
  <si>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</si>
  <si>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</si>
  <si>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</si>
  <si>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</si>
  <si>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</si>
  <si>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</si>
  <si>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</si>
  <si>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</si>
  <si>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</si>
  <si>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</si>
  <si>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</si>
  <si>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</si>
  <si>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</si>
  <si>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</si>
  <si>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</si>
  <si>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</si>
  <si>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</si>
  <si>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</si>
  <si>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</si>
  <si>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</si>
  <si>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</si>
  <si>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</si>
  <si>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</si>
  <si>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</si>
  <si>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</si>
  <si>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</si>
  <si>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</si>
  <si>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</si>
  <si>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</si>
  <si>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</si>
  <si>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</si>
  <si>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</si>
  <si>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</si>
  <si>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</si>
  <si>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</si>
  <si>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</si>
  <si>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</si>
  <si>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</si>
  <si>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</si>
  <si>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</si>
  <si>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</si>
  <si>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</si>
  <si>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</si>
  <si>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</si>
  <si>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</si>
  <si>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</si>
  <si>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田原本町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</si>
  <si>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</si>
  <si>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</si>
  <si>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</si>
  <si>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</si>
  <si>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</si>
  <si>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</si>
  <si>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</si>
  <si>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</si>
  <si>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</si>
  <si>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</si>
  <si>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</si>
  <si>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</si>
  <si>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</si>
  <si>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</si>
  <si>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</si>
  <si>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</si>
  <si>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</si>
  <si>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</si>
  <si>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</si>
  <si>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</si>
  <si>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</si>
  <si>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</si>
  <si>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</si>
  <si>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</si>
  <si>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</si>
  <si>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</si>
  <si>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</si>
  <si>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</si>
  <si>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</si>
  <si>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</si>
  <si>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</si>
  <si>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</si>
  <si>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</si>
  <si>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</si>
  <si>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</si>
  <si>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</si>
  <si>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</si>
  <si>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</si>
  <si>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</si>
  <si>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</si>
  <si>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</si>
  <si>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</si>
  <si>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</si>
  <si>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</si>
  <si>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</si>
  <si>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</si>
  <si>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</si>
  <si>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</si>
  <si>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</si>
  <si>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</si>
  <si>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</si>
  <si>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</si>
  <si>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</si>
  <si>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</si>
  <si>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</si>
  <si>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</si>
  <si>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</si>
  <si>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</si>
  <si>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</si>
  <si>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</si>
  <si>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</si>
  <si>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</si>
  <si>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</si>
  <si>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</si>
  <si>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</si>
  <si>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</si>
  <si>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</si>
  <si>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</si>
  <si>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</si>
  <si>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</si>
  <si>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</si>
  <si>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</si>
  <si>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</si>
  <si>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</si>
  <si>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</si>
  <si>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</si>
  <si>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</si>
  <si>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</si>
  <si>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</si>
  <si>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</si>
  <si>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</si>
  <si>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</si>
  <si>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</si>
  <si>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</si>
  <si>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</si>
  <si>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</si>
  <si>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</si>
  <si>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</si>
  <si>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</si>
  <si>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</si>
  <si>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</si>
  <si>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</si>
  <si>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</si>
  <si>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</si>
  <si>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</si>
  <si>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</si>
  <si>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</si>
  <si>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</si>
  <si>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</si>
  <si>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</si>
  <si>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</si>
  <si>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</si>
  <si>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</si>
  <si>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</si>
  <si>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</si>
  <si>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</si>
  <si>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</si>
  <si>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</si>
  <si>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奈良県田原本町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</si>
  <si>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</si>
  <si>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</si>
  <si>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</si>
  <si>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</si>
  <si>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</si>
  <si>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</si>
  <si>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</si>
  <si>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</si>
  <si>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</si>
  <si>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</si>
  <si>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</si>
  <si>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</si>
  <si>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</si>
  <si>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</si>
  <si>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</si>
  <si>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</si>
  <si>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</si>
  <si>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</si>
  <si>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</si>
  <si>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</si>
  <si>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</si>
  <si>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</si>
  <si>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</si>
  <si>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</si>
  <si>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</si>
  <si>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</si>
  <si>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</si>
  <si>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</si>
  <si>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</si>
  <si>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</si>
  <si>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</si>
  <si>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</si>
  <si>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</si>
  <si>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</si>
  <si>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</si>
  <si>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</si>
  <si>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</si>
  <si>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</si>
  <si>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</si>
  <si>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</si>
  <si>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</si>
  <si>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</si>
  <si>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</si>
  <si>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</si>
  <si>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</si>
  <si>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</si>
  <si>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</si>
  <si>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</si>
  <si>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</si>
  <si>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</si>
  <si>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</si>
  <si>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</si>
  <si>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</si>
  <si>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</si>
  <si>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</si>
  <si>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</si>
  <si>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</si>
  <si>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</si>
  <si>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</si>
  <si>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</si>
  <si>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</si>
  <si>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</si>
  <si>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</si>
  <si>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</si>
  <si>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</si>
  <si>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</si>
  <si>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</si>
  <si>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</si>
  <si>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</si>
  <si>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</si>
  <si>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</si>
  <si>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</si>
  <si>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</si>
  <si>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</si>
  <si>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</si>
  <si>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</si>
  <si>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</si>
  <si>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</si>
  <si>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</si>
  <si>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</si>
  <si>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</si>
  <si>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</si>
  <si>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</si>
  <si>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</si>
  <si>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</si>
  <si>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</si>
  <si>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</si>
  <si>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</si>
  <si>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</si>
  <si>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</si>
  <si>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</si>
  <si>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</si>
  <si>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</si>
  <si>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</si>
  <si>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</si>
  <si>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</si>
  <si>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</si>
  <si>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</si>
  <si>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</si>
  <si>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</si>
  <si>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</si>
  <si>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</si>
  <si>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</si>
  <si>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</si>
  <si>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</si>
  <si>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</si>
  <si>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</si>
  <si>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</si>
  <si>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</si>
  <si>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</si>
  <si>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</si>
  <si>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</si>
  <si>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</si>
  <si>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</si>
  <si>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</si>
  <si>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</si>
  <si>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</si>
  <si>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</si>
  <si>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</si>
  <si>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</si>
  <si>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</si>
  <si>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</si>
  <si>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</si>
  <si>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</si>
  <si>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</si>
  <si>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</si>
  <si>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</si>
  <si>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</si>
  <si>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</si>
  <si>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</si>
  <si>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</si>
  <si>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</si>
  <si>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</si>
  <si>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</si>
  <si>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</si>
  <si>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</si>
  <si>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</si>
  <si>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</si>
  <si>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</si>
  <si>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</si>
  <si>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</si>
  <si>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</si>
  <si>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</si>
  <si>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</si>
  <si>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</si>
  <si>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</si>
  <si>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</si>
  <si>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奈良県田原本町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</si>
  <si>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</si>
  <si>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</si>
  <si>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</si>
  <si>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</si>
  <si>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</si>
  <si>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</si>
  <si>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</si>
  <si>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</si>
  <si>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</si>
  <si>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</si>
  <si>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</si>
  <si>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</si>
  <si>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</si>
  <si>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</si>
  <si>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</si>
  <si>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</si>
  <si>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</si>
  <si>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</si>
  <si>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</si>
  <si>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</si>
  <si>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</si>
  <si>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</si>
  <si>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</si>
  <si>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</si>
  <si>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</si>
  <si>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</si>
  <si>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</si>
  <si>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</si>
  <si>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</si>
  <si>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</si>
  <si>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</si>
  <si>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</si>
  <si>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</si>
  <si>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</si>
  <si>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</si>
  <si>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</si>
  <si>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</si>
  <si>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</si>
  <si>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磯城郡介護認定審査会共同設置特別会計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</si>
  <si>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</si>
  <si>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</si>
  <si>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</si>
  <si>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</si>
  <si>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</si>
  <si>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</si>
  <si>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</si>
  <si>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</si>
  <si>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</si>
  <si>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</si>
  <si>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</si>
  <si>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</si>
  <si>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</si>
  <si>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</si>
  <si>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</si>
  <si>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</si>
  <si>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</si>
  <si>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</si>
  <si>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</si>
  <si>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</si>
  <si>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</si>
  <si>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</si>
  <si>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</si>
  <si>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</si>
  <si>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</si>
  <si>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</si>
  <si>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</si>
  <si>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</si>
  <si>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</si>
  <si>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</si>
  <si>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</si>
  <si>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</si>
  <si>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</si>
  <si>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</si>
  <si>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</si>
  <si>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</si>
  <si>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</si>
  <si>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</si>
  <si>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</si>
  <si>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</si>
  <si>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</si>
  <si>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</si>
  <si>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</si>
  <si>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</si>
  <si>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</si>
  <si>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</si>
  <si>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</si>
  <si>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</si>
  <si>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</si>
  <si>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</si>
  <si>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</si>
  <si>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</si>
  <si>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</si>
  <si>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</si>
  <si>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</si>
  <si>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</si>
  <si>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</si>
  <si>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</si>
  <si>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</si>
  <si>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</si>
  <si>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</si>
  <si>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</si>
  <si>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</si>
  <si>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</si>
  <si>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</si>
  <si>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磯城郡介護認定審査会共同設置特別会計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</si>
  <si>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</si>
  <si>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</si>
  <si>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</si>
  <si>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</si>
  <si>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</si>
  <si>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</si>
  <si>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</si>
  <si>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</si>
  <si>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</si>
  <si>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</si>
  <si>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</si>
  <si>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</si>
  <si>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</si>
  <si>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</si>
  <si>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</si>
  <si>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</si>
  <si>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</si>
  <si>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</si>
  <si>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</si>
  <si>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</si>
  <si>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</si>
  <si>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</si>
  <si>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</si>
  <si>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</si>
  <si>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</si>
  <si>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</si>
  <si>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</si>
  <si>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</si>
  <si>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</si>
  <si>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</si>
  <si>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</si>
  <si>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</si>
  <si>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</si>
  <si>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</si>
  <si>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</si>
  <si>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</si>
  <si>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</si>
  <si>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</si>
  <si>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</si>
  <si>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</si>
  <si>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</si>
  <si>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</si>
  <si>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</si>
  <si>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</si>
  <si>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</si>
  <si>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</si>
  <si>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</si>
  <si>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</si>
  <si>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</si>
  <si>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</si>
  <si>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</si>
  <si>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</si>
  <si>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</si>
  <si>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</si>
  <si>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</si>
  <si>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</si>
  <si>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</si>
  <si>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</si>
  <si>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</si>
  <si>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</si>
  <si>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</si>
  <si>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</si>
  <si>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</si>
  <si>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</si>
  <si>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</si>
  <si>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</si>
  <si>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</si>
  <si>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</si>
  <si>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</si>
  <si>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</si>
  <si>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</si>
  <si>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</si>
  <si>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</si>
  <si>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</si>
  <si>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</si>
  <si>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</si>
  <si>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</si>
  <si>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</si>
  <si>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</si>
  <si>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</si>
  <si>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</si>
  <si>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</si>
  <si>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</si>
  <si>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水道事業会計</t>
  </si>
  <si>
    <t>国民健康保険特別会計</t>
  </si>
  <si>
    <t>介護保険特別会計</t>
  </si>
  <si>
    <t>後期高齢者医療特別会計</t>
  </si>
  <si>
    <t>磯城郡介護認定審査会共同設置特別会計</t>
  </si>
  <si>
    <t>住宅新築資金等貸付事業特別会計</t>
  </si>
  <si>
    <t>公共下水道事業特別会計</t>
  </si>
  <si>
    <t>その他会計（赤字）</t>
  </si>
  <si>
    <t>その他会計（黒字）</t>
  </si>
  <si>
    <t>奈良県市町村総合事務組合</t>
    <rPh sb="0" eb="2">
      <t>ナラ</t>
    </rPh>
    <rPh sb="2" eb="3">
      <t>ケン</t>
    </rPh>
    <rPh sb="3" eb="6">
      <t>シチョウソン</t>
    </rPh>
    <rPh sb="6" eb="8">
      <t>ソウゴウ</t>
    </rPh>
    <rPh sb="8" eb="10">
      <t>ジム</t>
    </rPh>
    <rPh sb="10" eb="12">
      <t>クミアイ</t>
    </rPh>
    <phoneticPr fontId="2"/>
  </si>
  <si>
    <t>奈良県広域消防組合</t>
    <rPh sb="0" eb="2">
      <t>ナラ</t>
    </rPh>
    <rPh sb="2" eb="3">
      <t>ケン</t>
    </rPh>
    <rPh sb="3" eb="5">
      <t>コウイキ</t>
    </rPh>
    <rPh sb="5" eb="7">
      <t>ショウボウ</t>
    </rPh>
    <rPh sb="7" eb="9">
      <t>クミアイ</t>
    </rPh>
    <phoneticPr fontId="2"/>
  </si>
  <si>
    <t>奈良広域水質検査センター組合</t>
    <rPh sb="0" eb="2">
      <t>ナラ</t>
    </rPh>
    <rPh sb="2" eb="4">
      <t>コウイキ</t>
    </rPh>
    <rPh sb="4" eb="6">
      <t>スイシツ</t>
    </rPh>
    <rPh sb="6" eb="8">
      <t>ケンサ</t>
    </rPh>
    <rPh sb="12" eb="14">
      <t>クミアイ</t>
    </rPh>
    <phoneticPr fontId="2"/>
  </si>
  <si>
    <t>奈良県住宅新築資金等貸付金回収管理組合</t>
    <rPh sb="0" eb="2">
      <t>ナラ</t>
    </rPh>
    <rPh sb="2" eb="3">
      <t>ケン</t>
    </rPh>
    <rPh sb="3" eb="5">
      <t>ジュウタク</t>
    </rPh>
    <rPh sb="5" eb="7">
      <t>シンチク</t>
    </rPh>
    <rPh sb="7" eb="10">
      <t>シキントウ</t>
    </rPh>
    <rPh sb="10" eb="12">
      <t>カシツケ</t>
    </rPh>
    <rPh sb="12" eb="13">
      <t>キン</t>
    </rPh>
    <rPh sb="13" eb="15">
      <t>カイシュウ</t>
    </rPh>
    <rPh sb="15" eb="17">
      <t>カンリ</t>
    </rPh>
    <rPh sb="17" eb="19">
      <t>クミアイ</t>
    </rPh>
    <phoneticPr fontId="2"/>
  </si>
  <si>
    <t>国保中央病院組合</t>
    <rPh sb="0" eb="2">
      <t>コクホ</t>
    </rPh>
    <rPh sb="2" eb="4">
      <t>チュウオウ</t>
    </rPh>
    <rPh sb="4" eb="6">
      <t>ビョウイン</t>
    </rPh>
    <rPh sb="6" eb="8">
      <t>クミアイ</t>
    </rPh>
    <phoneticPr fontId="2"/>
  </si>
  <si>
    <t>奈良県後期高齢者医療広域連合</t>
    <rPh sb="0" eb="2">
      <t>ナラ</t>
    </rPh>
    <rPh sb="2" eb="3">
      <t>ケン</t>
    </rPh>
    <rPh sb="3" eb="5">
      <t>コウキ</t>
    </rPh>
    <rPh sb="5" eb="8">
      <t>コウレイシャ</t>
    </rPh>
    <rPh sb="8" eb="10">
      <t>イリョウ</t>
    </rPh>
    <rPh sb="10" eb="12">
      <t>コウイキ</t>
    </rPh>
    <rPh sb="12" eb="14">
      <t>レンゴウ</t>
    </rPh>
    <phoneticPr fontId="2"/>
  </si>
  <si>
    <t>やまと広域環境衛生事務組合</t>
    <rPh sb="3" eb="5">
      <t>コウイキ</t>
    </rPh>
    <rPh sb="5" eb="7">
      <t>カンキョウ</t>
    </rPh>
    <rPh sb="7" eb="9">
      <t>エイセイ</t>
    </rPh>
    <rPh sb="9" eb="11">
      <t>ジム</t>
    </rPh>
    <rPh sb="11" eb="13">
      <t>クミアイ</t>
    </rPh>
    <phoneticPr fontId="2"/>
  </si>
  <si>
    <t>田原本町土地開発公社</t>
    <rPh sb="0" eb="4">
      <t>タワラモトチョウ</t>
    </rPh>
    <rPh sb="4" eb="6">
      <t>トチ</t>
    </rPh>
    <rPh sb="6" eb="8">
      <t>カイハツ</t>
    </rPh>
    <rPh sb="8" eb="10">
      <t>コウシャ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</si>
  <si>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</si>
  <si>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</si>
  <si>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</si>
  <si>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</si>
  <si>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</si>
  <si>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</si>
  <si>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</si>
  <si>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</si>
  <si>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</si>
  <si>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</si>
  <si>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</si>
  <si>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</si>
  <si>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</si>
  <si>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</si>
  <si>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</si>
  <si>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将来負担比率に関しては、類似団体に比べて高くなっている。ただし、実質公債費率に関しては、財源的に有利な起債を活用するなど、比率の上昇の抑制に努めた結果、類似団体を下回っている。
今後、新たな事業を行うにあたり、さらに地方債の活用が見込まれるため、税収や充当可能財源の確保に努め、また、財源的に有利な起債を活用するなどし、両比率の上昇の抑制に努める。</t>
    <rPh sb="12" eb="16">
      <t>ルイジダンタイ</t>
    </rPh>
    <rPh sb="17" eb="18">
      <t>クラ</t>
    </rPh>
    <rPh sb="20" eb="21">
      <t>タカ</t>
    </rPh>
    <rPh sb="89" eb="91">
      <t>コンゴ</t>
    </rPh>
    <rPh sb="92" eb="93">
      <t>アラ</t>
    </rPh>
    <rPh sb="95" eb="97">
      <t>ジギョウ</t>
    </rPh>
    <rPh sb="98" eb="99">
      <t>オコナ</t>
    </rPh>
    <rPh sb="108" eb="111">
      <t>チホウサイ</t>
    </rPh>
    <rPh sb="112" eb="114">
      <t>カツヨウ</t>
    </rPh>
    <rPh sb="115" eb="117">
      <t>ミコ</t>
    </rPh>
    <rPh sb="123" eb="125">
      <t>ゼイシュウ</t>
    </rPh>
    <rPh sb="126" eb="132">
      <t>ジュウトウカノウザイゲン</t>
    </rPh>
    <rPh sb="133" eb="135">
      <t>カクホ</t>
    </rPh>
    <rPh sb="136" eb="137">
      <t>ツト</t>
    </rPh>
    <rPh sb="142" eb="145">
      <t>ザイゲンテキ</t>
    </rPh>
    <rPh sb="146" eb="148">
      <t>ユウリ</t>
    </rPh>
    <rPh sb="149" eb="151">
      <t>キサイ</t>
    </rPh>
    <rPh sb="152" eb="154">
      <t>カツヨウ</t>
    </rPh>
    <rPh sb="160" eb="163">
      <t>リョウヒリツ</t>
    </rPh>
    <rPh sb="164" eb="166">
      <t>ジョウショウ</t>
    </rPh>
    <rPh sb="167" eb="169">
      <t>ヨクセイ</t>
    </rPh>
    <rPh sb="170" eb="171">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</si>
</sst>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30195</c:v>
                </c:pt>
                <c:pt idx="1">
                  <c:v>18626</c:v>
                </c:pt>
                <c:pt idx="2">
                  <c:v>21790</c:v>
                </c:pt>
                <c:pt idx="3">
                  <c:v>35340</c:v>
                </c:pt>
                <c:pt idx="4">
                  <c:v>51774</c:v>
                </c:pt>
              </c:numCache>
            </c:numRef>
          </c:val>
          <c:smooth val="0"/>
        </c:ser>
        <c:dLbls>
          <c:showLegendKey val="0"/>
          <c:showVal val="0"/>
          <c:showCatName val="0"/>
          <c:showSerName val="0"/>
          <c:showPercent val="0"/>
          <c:showBubbleSize val="0"/>
        </c:dLbls>
        <c:marker val="1"/>
        <c:smooth val="0"/>
        <c:axId val="100635008"/>
        <c:axId val="100636928"/>
      </c:lineChart>
      <c:catAx>
        <c:axId val="100635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636928"/>
        <c:crosses val="autoZero"/>
        <c:auto val="1"/>
        <c:lblAlgn val="ctr"/>
        <c:lblOffset val="100"/>
        <c:tickLblSkip val="1"/>
        <c:tickMarkSkip val="1"/>
        <c:noMultiLvlLbl val="0"/>
      </c:catAx>
      <c:valAx>
        <c:axId val="10063692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635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6.84</c:v>
                </c:pt>
                <c:pt idx="1">
                  <c:v>9.68</c:v>
                </c:pt>
                <c:pt idx="2">
                  <c:v>12.63</c:v>
                </c:pt>
                <c:pt idx="3">
                  <c:v>12.62</c:v>
                </c:pt>
                <c:pt idx="4">
                  <c:v>11.08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13.99</c:v>
                </c:pt>
                <c:pt idx="1">
                  <c:v>19.66</c:v>
                </c:pt>
                <c:pt idx="2">
                  <c:v>26.85</c:v>
                </c:pt>
                <c:pt idx="3">
                  <c:v>31.23</c:v>
                </c:pt>
                <c:pt idx="4">
                  <c:v>34.880000000000003</c:v>
                </c:pt>
              </c:numCache>
            </c:numRef>
          </c:val>
        </c:ser>
        <c:dLbls>
          <c:showLegendKey val="0"/>
          <c:showVal val="0"/>
          <c:showCatName val="0"/>
          <c:showSerName val="0"/>
          <c:showPercent val="0"/>
          <c:showBubbleSize val="0"/>
        </c:dLbls>
        <c:gapWidth val="250"/>
        <c:overlap val="100"/>
        <c:axId val="102588416"/>
        <c:axId val="102590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0.68</c:v>
                </c:pt>
                <c:pt idx="1">
                  <c:v>8.3800000000000008</c:v>
                </c:pt>
                <c:pt idx="2">
                  <c:v>10.41</c:v>
                </c:pt>
                <c:pt idx="3">
                  <c:v>4.3499999999999996</c:v>
                </c:pt>
                <c:pt idx="4">
                  <c:v>3</c:v>
                </c:pt>
              </c:numCache>
            </c:numRef>
          </c:val>
          <c:smooth val="0"/>
        </c:ser>
        <c:dLbls>
          <c:showLegendKey val="0"/>
          <c:showVal val="0"/>
          <c:showCatName val="0"/>
          <c:showSerName val="0"/>
          <c:showPercent val="0"/>
          <c:showBubbleSize val="0"/>
        </c:dLbls>
        <c:marker val="1"/>
        <c:smooth val="0"/>
        <c:axId val="102588416"/>
        <c:axId val="102590336"/>
      </c:lineChart>
      <c:catAx>
        <c:axId val="1025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590336"/>
        <c:crosses val="autoZero"/>
        <c:auto val="1"/>
        <c:lblAlgn val="ctr"/>
        <c:lblOffset val="100"/>
        <c:tickLblSkip val="1"/>
        <c:tickMarkSkip val="1"/>
        <c:noMultiLvlLbl val="0"/>
      </c:catAx>
      <c:valAx>
        <c:axId val="102590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58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0.08</c:v>
                </c:pt>
                <c:pt idx="2">
                  <c:v>#N/A</c:v>
                </c:pt>
                <c:pt idx="3">
                  <c:v>0</c:v>
                </c:pt>
                <c:pt idx="4">
                  <c:v>#N/A</c:v>
                </c:pt>
                <c:pt idx="5">
                  <c:v>0</c:v>
                </c:pt>
                <c:pt idx="6">
                  <c:v>#N/A</c:v>
                </c:pt>
                <c:pt idx="7">
                  <c:v>0.01</c:v>
                </c:pt>
                <c:pt idx="8">
                  <c:v>#N/A</c:v>
                </c:pt>
                <c:pt idx="9">
                  <c:v>0</c:v>
                </c:pt>
              </c:numCache>
            </c:numRef>
          </c:val>
        </c:ser>
        <c:ser>
          <c:idx val="4"/>
          <c:order val="4"/>
          <c:tx>
            <c:strRef>
              <c:f>データシート!$A$31</c:f>
              <c:strCache>
                <c:ptCount val="1"/>
                <c:pt idx="0">
                  <c:v>磯城郡介護認定審査会共同設置特別会計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0.03</c:v>
                </c:pt>
                <c:pt idx="6">
                  <c:v>#N/A</c:v>
                </c:pt>
                <c:pt idx="7">
                  <c:v>0.03</c:v>
                </c:pt>
                <c:pt idx="8">
                  <c:v>#N/A</c:v>
                </c:pt>
                <c:pt idx="9">
                  <c:v>0.01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0.01</c:v>
                </c:pt>
                <c:pt idx="8">
                  <c:v>#N/A</c:v>
                </c:pt>
                <c:pt idx="9">
                  <c:v>0.12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0.26</c:v>
                </c:pt>
                <c:pt idx="2">
                  <c:v>#N/A</c:v>
                </c:pt>
                <c:pt idx="3">
                  <c:v>0.26</c:v>
                </c:pt>
                <c:pt idx="4">
                  <c:v>#N/A</c:v>
                </c:pt>
                <c:pt idx="5">
                  <c:v>0.31</c:v>
                </c:pt>
                <c:pt idx="6">
                  <c:v>#N/A</c:v>
                </c:pt>
                <c:pt idx="7">
                  <c:v>0.48</c:v>
                </c:pt>
                <c:pt idx="8">
                  <c:v>#N/A</c:v>
                </c:pt>
                <c:pt idx="9">
                  <c:v>1.0900000000000001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5.37</c:v>
                </c:pt>
                <c:pt idx="2">
                  <c:v>#N/A</c:v>
                </c:pt>
                <c:pt idx="3">
                  <c:v>6.64</c:v>
                </c:pt>
                <c:pt idx="4">
                  <c:v>#N/A</c:v>
                </c:pt>
                <c:pt idx="5">
                  <c:v>7.23</c:v>
                </c:pt>
                <c:pt idx="6">
                  <c:v>#N/A</c:v>
                </c:pt>
                <c:pt idx="7">
                  <c:v>6.88</c:v>
                </c:pt>
                <c:pt idx="8">
                  <c:v>#N/A</c:v>
                </c:pt>
                <c:pt idx="9">
                  <c:v>7.12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5.58</c:v>
                </c:pt>
                <c:pt idx="2">
                  <c:v>#N/A</c:v>
                </c:pt>
                <c:pt idx="3">
                  <c:v>6.52</c:v>
                </c:pt>
                <c:pt idx="4">
                  <c:v>#N/A</c:v>
                </c:pt>
                <c:pt idx="5">
                  <c:v>7.22</c:v>
                </c:pt>
                <c:pt idx="6">
                  <c:v>#N/A</c:v>
                </c:pt>
                <c:pt idx="7">
                  <c:v>8.44</c:v>
                </c:pt>
                <c:pt idx="8">
                  <c:v>#N/A</c:v>
                </c:pt>
                <c:pt idx="9">
                  <c:v>9.26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6.74</c:v>
                </c:pt>
                <c:pt idx="2">
                  <c:v>#N/A</c:v>
                </c:pt>
                <c:pt idx="3">
                  <c:v>9.68</c:v>
                </c:pt>
                <c:pt idx="4">
                  <c:v>#N/A</c:v>
                </c:pt>
                <c:pt idx="5">
                  <c:v>12.62</c:v>
                </c:pt>
                <c:pt idx="6">
                  <c:v>#N/A</c:v>
                </c:pt>
                <c:pt idx="7">
                  <c:v>12.6</c:v>
                </c:pt>
                <c:pt idx="8">
                  <c:v>#N/A</c:v>
                </c:pt>
                <c:pt idx="9">
                  <c:v>11.07</c:v>
                </c:pt>
              </c:numCache>
            </c:numRef>
          </c:val>
        </c:ser>
        <c:dLbls>
          <c:showLegendKey val="0"/>
          <c:showVal val="0"/>
          <c:showCatName val="0"/>
          <c:showSerName val="0"/>
          <c:showPercent val="0"/>
          <c:showBubbleSize val="0"/>
        </c:dLbls>
        <c:gapWidth val="150"/>
        <c:overlap val="100"/>
        <c:axId val="91645440"/>
        <c:axId val="91646976"/>
      </c:barChart>
      <c:catAx>
        <c:axId val="9164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646976"/>
        <c:crosses val="autoZero"/>
        <c:auto val="1"/>
        <c:lblAlgn val="ctr"/>
        <c:lblOffset val="100"/>
        <c:tickLblSkip val="1"/>
        <c:tickMarkSkip val="1"/>
        <c:noMultiLvlLbl val="0"/>
      </c:catAx>
      <c:valAx>
        <c:axId val="91646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45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1481</c:v>
                </c:pt>
                <c:pt idx="5">
                  <c:v>1438</c:v>
                </c:pt>
                <c:pt idx="8">
                  <c:v>1384</c:v>
                </c:pt>
                <c:pt idx="11">
                  <c:v>1436</c:v>
                </c:pt>
                <c:pt idx="14">
                  <c:v>1366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99</c:v>
                </c:pt>
                <c:pt idx="3">
                  <c:v>99</c:v>
                </c:pt>
                <c:pt idx="6">
                  <c:v>97</c:v>
                </c:pt>
                <c:pt idx="9">
                  <c:v>81</c:v>
                </c:pt>
                <c:pt idx="12">
                  <c:v>99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406</c:v>
                </c:pt>
                <c:pt idx="3">
                  <c:v>417</c:v>
                </c:pt>
                <c:pt idx="6">
                  <c:v>398</c:v>
                </c:pt>
                <c:pt idx="9">
                  <c:v>396</c:v>
                </c:pt>
                <c:pt idx="12">
                  <c:v>402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1454</c:v>
                </c:pt>
                <c:pt idx="3">
                  <c:v>1341</c:v>
                </c:pt>
                <c:pt idx="6">
                  <c:v>1254</c:v>
                </c:pt>
                <c:pt idx="9">
                  <c:v>1300</c:v>
                </c:pt>
                <c:pt idx="12">
                  <c:v>1211</c:v>
                </c:pt>
              </c:numCache>
            </c:numRef>
          </c:val>
        </c:ser>
        <c:dLbls>
          <c:showLegendKey val="0"/>
          <c:showVal val="0"/>
          <c:showCatName val="0"/>
          <c:showSerName val="0"/>
          <c:showPercent val="0"/>
          <c:showBubbleSize val="0"/>
        </c:dLbls>
        <c:gapWidth val="100"/>
        <c:overlap val="100"/>
        <c:axId val="101844096"/>
        <c:axId val="101846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478</c:v>
                </c:pt>
                <c:pt idx="2">
                  <c:v>#N/A</c:v>
                </c:pt>
                <c:pt idx="3">
                  <c:v>#N/A</c:v>
                </c:pt>
                <c:pt idx="4">
                  <c:v>419</c:v>
                </c:pt>
                <c:pt idx="5">
                  <c:v>#N/A</c:v>
                </c:pt>
                <c:pt idx="6">
                  <c:v>#N/A</c:v>
                </c:pt>
                <c:pt idx="7">
                  <c:v>365</c:v>
                </c:pt>
                <c:pt idx="8">
                  <c:v>#N/A</c:v>
                </c:pt>
                <c:pt idx="9">
                  <c:v>#N/A</c:v>
                </c:pt>
                <c:pt idx="10">
                  <c:v>341</c:v>
                </c:pt>
                <c:pt idx="11">
                  <c:v>#N/A</c:v>
                </c:pt>
                <c:pt idx="12">
                  <c:v>#N/A</c:v>
                </c:pt>
                <c:pt idx="13">
                  <c:v>346</c:v>
                </c:pt>
                <c:pt idx="14">
                  <c:v>#N/A</c:v>
                </c:pt>
              </c:numCache>
            </c:numRef>
          </c:val>
          <c:smooth val="0"/>
        </c:ser>
        <c:dLbls>
          <c:showLegendKey val="0"/>
          <c:showVal val="0"/>
          <c:showCatName val="0"/>
          <c:showSerName val="0"/>
          <c:showPercent val="0"/>
          <c:showBubbleSize val="0"/>
        </c:dLbls>
        <c:marker val="1"/>
        <c:smooth val="0"/>
        <c:axId val="101844096"/>
        <c:axId val="101846016"/>
      </c:lineChart>
      <c:catAx>
        <c:axId val="10184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846016"/>
        <c:crosses val="autoZero"/>
        <c:auto val="1"/>
        <c:lblAlgn val="ctr"/>
        <c:lblOffset val="100"/>
        <c:tickLblSkip val="1"/>
        <c:tickMarkSkip val="1"/>
        <c:noMultiLvlLbl val="0"/>
      </c:catAx>
      <c:valAx>
        <c:axId val="101846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84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14312</c:v>
                </c:pt>
                <c:pt idx="5">
                  <c:v>14172</c:v>
                </c:pt>
                <c:pt idx="8">
                  <c:v>14242</c:v>
                </c:pt>
                <c:pt idx="11">
                  <c:v>13955</c:v>
                </c:pt>
                <c:pt idx="14">
                  <c:v>14049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2692</c:v>
                </c:pt>
                <c:pt idx="5">
                  <c:v>2480</c:v>
                </c:pt>
                <c:pt idx="8">
                  <c:v>2240</c:v>
                </c:pt>
                <c:pt idx="11">
                  <c:v>2090</c:v>
                </c:pt>
                <c:pt idx="14">
                  <c:v>2107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3145</c:v>
                </c:pt>
                <c:pt idx="5">
                  <c:v>3464</c:v>
                </c:pt>
                <c:pt idx="8">
                  <c:v>3902</c:v>
                </c:pt>
                <c:pt idx="11">
                  <c:v>3961</c:v>
                </c:pt>
                <c:pt idx="14">
                  <c:v>3761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2647</c:v>
                </c:pt>
                <c:pt idx="3">
                  <c:v>2652</c:v>
                </c:pt>
                <c:pt idx="6">
                  <c:v>2450</c:v>
                </c:pt>
                <c:pt idx="9">
                  <c:v>2524</c:v>
                </c:pt>
                <c:pt idx="12">
                  <c:v>2369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766</c:v>
                </c:pt>
                <c:pt idx="3">
                  <c:v>742</c:v>
                </c:pt>
                <c:pt idx="6">
                  <c:v>1169</c:v>
                </c:pt>
                <c:pt idx="9">
                  <c:v>1163</c:v>
                </c:pt>
                <c:pt idx="12">
                  <c:v>1148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8285</c:v>
                </c:pt>
                <c:pt idx="3">
                  <c:v>8040</c:v>
                </c:pt>
                <c:pt idx="6">
                  <c:v>7938</c:v>
                </c:pt>
                <c:pt idx="9">
                  <c:v>7764</c:v>
                </c:pt>
                <c:pt idx="12">
                  <c:v>7496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26</c:v>
                </c:pt>
                <c:pt idx="3">
                  <c:v>0</c:v>
                </c:pt>
                <c:pt idx="6">
                  <c:v>1</c:v>
                </c:pt>
                <c:pt idx="9">
                  <c:v>208</c:v>
                </c:pt>
                <c:pt idx="12">
                  <c:v>209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12090</c:v>
                </c:pt>
                <c:pt idx="3">
                  <c:v>11649</c:v>
                </c:pt>
                <c:pt idx="6">
                  <c:v>11387</c:v>
                </c:pt>
                <c:pt idx="9">
                  <c:v>10860</c:v>
                </c:pt>
                <c:pt idx="12">
                  <c:v>11013</c:v>
                </c:pt>
              </c:numCache>
            </c:numRef>
          </c:val>
        </c:ser>
        <c:dLbls>
          <c:showLegendKey val="0"/>
          <c:showVal val="0"/>
          <c:showCatName val="0"/>
          <c:showSerName val="0"/>
          <c:showPercent val="0"/>
          <c:showBubbleSize val="0"/>
        </c:dLbls>
        <c:gapWidth val="100"/>
        <c:overlap val="100"/>
        <c:axId val="108483328"/>
        <c:axId val="108485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3666</c:v>
                </c:pt>
                <c:pt idx="2">
                  <c:v>#N/A</c:v>
                </c:pt>
                <c:pt idx="3">
                  <c:v>#N/A</c:v>
                </c:pt>
                <c:pt idx="4">
                  <c:v>2967</c:v>
                </c:pt>
                <c:pt idx="5">
                  <c:v>#N/A</c:v>
                </c:pt>
                <c:pt idx="6">
                  <c:v>#N/A</c:v>
                </c:pt>
                <c:pt idx="7">
                  <c:v>2562</c:v>
                </c:pt>
                <c:pt idx="8">
                  <c:v>#N/A</c:v>
                </c:pt>
                <c:pt idx="9">
                  <c:v>#N/A</c:v>
                </c:pt>
                <c:pt idx="10">
                  <c:v>2512</c:v>
                </c:pt>
                <c:pt idx="11">
                  <c:v>#N/A</c:v>
                </c:pt>
                <c:pt idx="12">
                  <c:v>#N/A</c:v>
                </c:pt>
                <c:pt idx="13">
                  <c:v>2317</c:v>
                </c:pt>
                <c:pt idx="14">
                  <c:v>#N/A</c:v>
                </c:pt>
              </c:numCache>
            </c:numRef>
          </c:val>
          <c:smooth val="0"/>
        </c:ser>
        <c:dLbls>
          <c:showLegendKey val="0"/>
          <c:showVal val="0"/>
          <c:showCatName val="0"/>
          <c:showSerName val="0"/>
          <c:showPercent val="0"/>
          <c:showBubbleSize val="0"/>
        </c:dLbls>
        <c:marker val="1"/>
        <c:smooth val="0"/>
        <c:axId val="108483328"/>
        <c:axId val="108485248"/>
      </c:lineChart>
      <c:catAx>
        <c:axId val="10848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485248"/>
        <c:crosses val="autoZero"/>
        <c:auto val="1"/>
        <c:lblAlgn val="ctr"/>
        <c:lblOffset val="100"/>
        <c:tickLblSkip val="1"/>
        <c:tickMarkSkip val="1"/>
        <c:noMultiLvlLbl val="0"/>
      </c:catAx>
      <c:valAx>
        <c:axId val="108485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8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{3DDAEE0F-5A63-4E33-AFE9-EB44AEDF5EC1}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{0119DF75-C796-4C41-A8BE-F85E0CF52025}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{8AA21182-8B27-405D-A178-B97288CDA5D0}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{1230C992-68C0-47F5-9350-CDF8806D6502}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{4A5194E2-5401-41B7-83E2-25DE0743028E}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{E3869BC8-A3D5-45CE-BFF3-2D0F9A88C7BE}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{63B83F65-D44A-4B96-AE4B-EF43CFFDDCE8}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{35EC0785-C4AC-41B5-B685-111D11ADFEED}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{FAEFBF90-4B76-44D6-8323-653C9B175D29}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{EFB94CEF-6A4C-4FB3-8F92-960E8B8F0CC3}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9036672"/>
        <c:axId val="109038592"/>
      </c:scatterChart>
      <c:valAx>
        <c:axId val="1090366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038592"/>
        <c:crosses val="autoZero"/>
        <c:crossBetween val="midCat"/>
      </c:valAx>
      <c:valAx>
        <c:axId val="1090385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036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{830CA5FA-C6A7-47D9-A6F4-14471E7345BB}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{B704B5CA-8103-467A-80A1-A3E43733CC9F}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{9638B32B-4370-4A4C-9458-D37EB7EECC2B}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{3C9BB954-891E-4851-9B7E-F0AC69518EE1}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{D21677B4-2388-40F2-833C-4002DAA39FC0}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c:v>
                </c:pt>
                <c:pt idx="1">
                  <c:v>8.3000000000000007</c:v>
                </c:pt>
                <c:pt idx="2">
                  <c:v>7.3</c:v>
                </c:pt>
                <c:pt idx="3">
                  <c:v>6.5</c:v>
                </c:pt>
                <c:pt idx="4">
                  <c:v>6</c:v>
                </c:pt>
              </c:numCache>
            </c:numRef>
          </c:xVal>
          <c:yVal>
            <c:numRef>
              <c:f>公会計指標分析・財政指標組合せ分析表!$K$73:$O$73</c:f>
              <c:numCache>
                <c:formatCode>#,##0.0;"▲ "#,##0.0</c:formatCode>
                <c:ptCount val="5"/>
                <c:pt idx="0">
                  <c:v>63.2</c:v>
                </c:pt>
                <c:pt idx="1">
                  <c:v>51.8</c:v>
                </c:pt>
                <c:pt idx="2">
                  <c:v>44.3</c:v>
                </c:pt>
                <c:pt idx="3">
                  <c:v>43.8</c:v>
                </c:pt>
                <c:pt idx="4">
                  <c:v>39.1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{A84A2693-D474-4AEA-9690-C965BAC239D0}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{C9CADD8B-EA58-4316-8A1A-14EF7245C3D3}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{2DF7B86F-C0BC-4C8E-898F-85623B7AB039}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{8727B5A5-6680-41AC-97B0-962D1392D5C8}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{3FB49494-F4BA-45F4-A77A-EEB6B058D337}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09429120"/>
        <c:axId val="109431040"/>
      </c:scatterChart>
      <c:valAx>
        <c:axId val="109429120"/>
        <c:scaling>
          <c:orientation val="minMax"/>
          <c:max val="10.5"/>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431040"/>
        <c:crosses val="autoZero"/>
        <c:crossBetween val="midCat"/>
      </c:valAx>
      <c:valAx>
        <c:axId val="109431040"/>
        <c:scaling>
          <c:orientation val="minMax"/>
          <c:max val="72"/>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4291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年度の実質公債費比率は</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で、前年度に比べて</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　分子は約</a:t>
          </a:r>
          <a:r>
            <a:rPr kumimoji="1" lang="en-US" altLang="ja-JP" sz="1400">
              <a:latin typeface="ＭＳ ゴシック" pitchFamily="49" charset="-128"/>
              <a:ea typeface="ＭＳ ゴシック" pitchFamily="49" charset="-128"/>
            </a:rPr>
            <a:t>440</a:t>
          </a:r>
          <a:r>
            <a:rPr kumimoji="1" lang="ja-JP" altLang="en-US" sz="1400">
              <a:latin typeface="ＭＳ ゴシック" pitchFamily="49" charset="-128"/>
              <a:ea typeface="ＭＳ ゴシック" pitchFamily="49" charset="-128"/>
            </a:rPr>
            <a:t>万円の増で、内訳は普通会計の元利償還金が約</a:t>
          </a:r>
          <a:r>
            <a:rPr kumimoji="1" lang="en-US" altLang="ja-JP" sz="1400">
              <a:latin typeface="ＭＳ ゴシック" pitchFamily="49" charset="-128"/>
              <a:ea typeface="ＭＳ ゴシック" pitchFamily="49" charset="-128"/>
            </a:rPr>
            <a:t>8,900</a:t>
          </a:r>
          <a:r>
            <a:rPr kumimoji="1" lang="ja-JP" altLang="en-US" sz="1400">
              <a:latin typeface="ＭＳ ゴシック" pitchFamily="49" charset="-128"/>
              <a:ea typeface="ＭＳ ゴシック" pitchFamily="49" charset="-128"/>
            </a:rPr>
            <a:t>万円の減、公営企業・一部事務組合の繰入金・負担金が約</a:t>
          </a:r>
          <a:r>
            <a:rPr kumimoji="1" lang="en-US" altLang="ja-JP" sz="1400">
              <a:latin typeface="ＭＳ ゴシック" pitchFamily="49" charset="-128"/>
              <a:ea typeface="ＭＳ ゴシック" pitchFamily="49" charset="-128"/>
            </a:rPr>
            <a:t>2,400</a:t>
          </a:r>
          <a:r>
            <a:rPr kumimoji="1" lang="ja-JP" altLang="en-US" sz="1400">
              <a:latin typeface="ＭＳ ゴシック" pitchFamily="49" charset="-128"/>
              <a:ea typeface="ＭＳ ゴシック" pitchFamily="49" charset="-128"/>
            </a:rPr>
            <a:t>万円の増、交付税算入など分子からの控除額が約</a:t>
          </a:r>
          <a:r>
            <a:rPr kumimoji="1" lang="en-US" altLang="ja-JP" sz="1400">
              <a:latin typeface="ＭＳ ゴシック" pitchFamily="49" charset="-128"/>
              <a:ea typeface="ＭＳ ゴシック" pitchFamily="49" charset="-128"/>
            </a:rPr>
            <a:t>7,000</a:t>
          </a:r>
          <a:r>
            <a:rPr kumimoji="1" lang="ja-JP" altLang="en-US" sz="1400">
              <a:latin typeface="ＭＳ ゴシック" pitchFamily="49" charset="-128"/>
              <a:ea typeface="ＭＳ ゴシック" pitchFamily="49" charset="-128"/>
            </a:rPr>
            <a:t>万円の減となっている。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年度の将来負担比率は</a:t>
          </a:r>
          <a:r>
            <a:rPr kumimoji="1" lang="en-US" altLang="ja-JP" sz="1400">
              <a:latin typeface="ＭＳ ゴシック" pitchFamily="49" charset="-128"/>
              <a:ea typeface="ＭＳ ゴシック" pitchFamily="49" charset="-128"/>
            </a:rPr>
            <a:t>39.1%</a:t>
          </a:r>
          <a:r>
            <a:rPr kumimoji="1" lang="ja-JP" altLang="en-US" sz="1400">
              <a:latin typeface="ＭＳ ゴシック" pitchFamily="49" charset="-128"/>
              <a:ea typeface="ＭＳ ゴシック" pitchFamily="49" charset="-128"/>
            </a:rPr>
            <a:t>で、前年度に比べて</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ポイント改善した</a:t>
          </a:r>
          <a:r>
            <a:rPr kumimoji="1" lang="ja-JP" altLang="en-US" sz="1400">
              <a:solidFill>
                <a:sysClr val="windowText" lastClr="000000"/>
              </a:solidFill>
              <a:latin typeface="ＭＳ ゴシック" pitchFamily="49" charset="-128"/>
              <a:ea typeface="ＭＳ ゴシック" pitchFamily="49" charset="-128"/>
            </a:rPr>
            <a:t>。主な要因は、地方債残高が約</a:t>
          </a:r>
          <a:r>
            <a:rPr kumimoji="1" lang="en-US" altLang="ja-JP" sz="1400">
              <a:solidFill>
                <a:sysClr val="windowText" lastClr="000000"/>
              </a:solidFill>
              <a:latin typeface="ＭＳ ゴシック" pitchFamily="49" charset="-128"/>
              <a:ea typeface="ＭＳ ゴシック" pitchFamily="49" charset="-128"/>
            </a:rPr>
            <a:t>1</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千万円の増、公営企業債等繰入見込額が約</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千万円の減、債務負担行為に基づく支出予定額が約</a:t>
          </a:r>
          <a:r>
            <a:rPr kumimoji="1" lang="en-US" altLang="ja-JP" sz="1400">
              <a:solidFill>
                <a:sysClr val="windowText" lastClr="000000"/>
              </a:solidFill>
              <a:latin typeface="ＭＳ ゴシック" pitchFamily="49" charset="-128"/>
              <a:ea typeface="ＭＳ ゴシック" pitchFamily="49" charset="-128"/>
            </a:rPr>
            <a:t>160</a:t>
          </a:r>
          <a:r>
            <a:rPr kumimoji="1" lang="ja-JP" altLang="en-US" sz="1400">
              <a:solidFill>
                <a:sysClr val="windowText" lastClr="000000"/>
              </a:solidFill>
              <a:latin typeface="ＭＳ ゴシック" pitchFamily="49" charset="-128"/>
              <a:ea typeface="ＭＳ ゴシック" pitchFamily="49" charset="-128"/>
            </a:rPr>
            <a:t>万円の増、基準財政需要額算入見込額が約</a:t>
          </a:r>
          <a:r>
            <a:rPr kumimoji="1" lang="en-US" altLang="ja-JP" sz="1400">
              <a:solidFill>
                <a:sysClr val="windowText" lastClr="000000"/>
              </a:solidFill>
              <a:latin typeface="ＭＳ ゴシック" pitchFamily="49" charset="-128"/>
              <a:ea typeface="ＭＳ ゴシック" pitchFamily="49" charset="-128"/>
            </a:rPr>
            <a:t>9,400</a:t>
          </a:r>
          <a:r>
            <a:rPr kumimoji="1" lang="ja-JP" altLang="en-US" sz="1400">
              <a:solidFill>
                <a:sysClr val="windowText" lastClr="000000"/>
              </a:solidFill>
              <a:latin typeface="ＭＳ ゴシック" pitchFamily="49" charset="-128"/>
              <a:ea typeface="ＭＳ ゴシック" pitchFamily="49" charset="-128"/>
            </a:rPr>
            <a:t>万円の増となったためである。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今後、広域ごみ処理施設の新設や唐古・鍵史跡公園整備、道の駅新設等に伴う地方債の発行等を行うことから、町全体として計画的な地方債の新規発行や、財政調整基金などの充当可能基金への積み立てなど、比率の急激な上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奈良県田原本町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32,524
32,352
21.09
12,669,208
11,796,291
786,561
7,101,891
11,012,904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39.1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奈良県田原本町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32,524
32,352
21.09
12,669,208
11,796,291
786,561
7,101,891
11,012,904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39.1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奈良県田原本町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32,524
32,352
21.09
12,669,208
11,796,291
786,561
7,101,891
11,012,904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39.1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奈良県田原本町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32,524
32,352
21.09
12,669,208
11,796,291
786,561
7,101,891
11,012,904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39.1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類似団体と比較すると、分子である基準財政収入額が少なく、一方の分母である基準財政需要額が多い状態が続いていることから、財政力指数は類似団体平均を下回っている。</a:t>
          </a:r>
        </a:p>
        <a:p>
          <a:r>
            <a:rPr kumimoji="1" lang="ja-JP" altLang="en-US" sz="1300">
              <a:latin typeface="ＭＳ Ｐゴシック"/>
            </a:rPr>
            <a:t>　今後も税収の確保などの財政基盤の強化を図っていく。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81845</xdr:rowOff>
    </xdr:from>
    <xdr:to>
      <xdr:col>7</xdr:col>
      <xdr:colOff>152400</xdr:colOff>
      <xdr:row>43</xdr:row>
      <xdr:rowOff>81845</xdr:rowOff>
    </xdr:to>
    <xdr:cxnSp macro="">
      <xdr:nvCxnSpPr>
        <xdr:cNvPr id="68" name="直線コネクタ 67"/>
        <xdr:cNvCxnSpPr/>
      </xdr:nvCxnSpPr>
      <xdr:spPr>
        <a:xfrm>
          <a:off x="4114800" y="745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81845</xdr:rowOff>
    </xdr:from>
    <xdr:to>
      <xdr:col>6</xdr:col>
      <xdr:colOff>0</xdr:colOff>
      <xdr:row>43</xdr:row>
      <xdr:rowOff>95250</xdr:rowOff>
    </xdr:to>
    <xdr:cxnSp macro="">
      <xdr:nvCxnSpPr>
        <xdr:cNvPr id="71" name="直線コネクタ 70"/>
        <xdr:cNvCxnSpPr/>
      </xdr:nvCxnSpPr>
      <xdr:spPr>
        <a:xfrm flipV="1">
          <a:off x="3225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4" name="直線コネクタ 73"/>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68439</xdr:rowOff>
    </xdr:from>
    <xdr:to>
      <xdr:col>3</xdr:col>
      <xdr:colOff>279400</xdr:colOff>
      <xdr:row>43</xdr:row>
      <xdr:rowOff>95250</xdr:rowOff>
    </xdr:to>
    <xdr:cxnSp macro="">
      <xdr:nvCxnSpPr>
        <xdr:cNvPr id="77" name="直線コネクタ 76"/>
        <xdr:cNvCxnSpPr/>
      </xdr:nvCxnSpPr>
      <xdr:spPr>
        <a:xfrm>
          <a:off x="1447800" y="744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31045</xdr:rowOff>
    </xdr:from>
    <xdr:to>
      <xdr:col>7</xdr:col>
      <xdr:colOff>203200</xdr:colOff>
      <xdr:row>43</xdr:row>
      <xdr:rowOff>132645</xdr:rowOff>
    </xdr:to>
    <xdr:sp macro="" textlink="">
      <xdr:nvSpPr>
        <xdr:cNvPr id="87" name="円/楕円 86"/>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3122</xdr:rowOff>
    </xdr:from>
    <xdr:ext cx="762000" cy="259045"/>
    <xdr:sp macro="" textlink="">
      <xdr:nvSpPr>
        <xdr:cNvPr id="88"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31045</xdr:rowOff>
    </xdr:from>
    <xdr:to>
      <xdr:col>6</xdr:col>
      <xdr:colOff>50800</xdr:colOff>
      <xdr:row>43</xdr:row>
      <xdr:rowOff>132645</xdr:rowOff>
    </xdr:to>
    <xdr:sp macro="" textlink="">
      <xdr:nvSpPr>
        <xdr:cNvPr id="89" name="円/楕円 88"/>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117422</xdr:rowOff>
    </xdr:from>
    <xdr:ext cx="736600" cy="259045"/>
    <xdr:sp macro="" textlink="">
      <xdr:nvSpPr>
        <xdr:cNvPr id="90" name="テキスト ボックス 89"/>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95" name="円/楕円 94"/>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96" name="テキスト ボックス 95"/>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分母（経常一般財源）は、地方消費税交付金や</a:t>
          </a:r>
          <a:r>
            <a:rPr kumimoji="1" lang="ja-JP" altLang="ja-JP" sz="1300">
              <a:solidFill>
                <a:schemeClr val="dk1"/>
              </a:solidFill>
              <a:effectLst/>
              <a:latin typeface="+mn-lt"/>
              <a:ea typeface="+mn-ea"/>
              <a:cs typeface="+mn-cs"/>
            </a:rPr>
            <a:t>普通交付税</a:t>
          </a:r>
          <a:r>
            <a:rPr kumimoji="1" lang="ja-JP" altLang="en-US" sz="1300">
              <a:latin typeface="ＭＳ Ｐゴシック"/>
            </a:rPr>
            <a:t>の増、臨時財政対策債の減により、総額で約</a:t>
          </a:r>
          <a:r>
            <a:rPr kumimoji="1" lang="en-US" altLang="ja-JP" sz="1300">
              <a:latin typeface="ＭＳ Ｐゴシック"/>
            </a:rPr>
            <a:t>2</a:t>
          </a:r>
          <a:r>
            <a:rPr kumimoji="1" lang="ja-JP" altLang="en-US" sz="1300">
              <a:latin typeface="ＭＳ Ｐゴシック"/>
            </a:rPr>
            <a:t>億</a:t>
          </a:r>
          <a:r>
            <a:rPr kumimoji="1" lang="en-US" altLang="ja-JP" sz="1300">
              <a:latin typeface="ＭＳ Ｐゴシック"/>
            </a:rPr>
            <a:t>100</a:t>
          </a:r>
          <a:r>
            <a:rPr kumimoji="1" lang="ja-JP" altLang="en-US" sz="1300">
              <a:latin typeface="ＭＳ Ｐゴシック"/>
            </a:rPr>
            <a:t>万円の増となった。分子（経常経費充当一般財源）は、扶助費や物件費、繰出金等の増により、総額で約</a:t>
          </a:r>
          <a:r>
            <a:rPr kumimoji="1" lang="en-US" altLang="ja-JP" sz="1300">
              <a:latin typeface="ＭＳ Ｐゴシック"/>
            </a:rPr>
            <a:t>9,100</a:t>
          </a:r>
          <a:r>
            <a:rPr kumimoji="1" lang="ja-JP" altLang="en-US" sz="1300">
              <a:latin typeface="ＭＳ Ｐゴシック"/>
            </a:rPr>
            <a:t>万円の増となった。その結果、経常収支比率は前年度に比べ</a:t>
          </a:r>
          <a:r>
            <a:rPr kumimoji="1" lang="en-US" altLang="ja-JP" sz="1300">
              <a:latin typeface="ＭＳ Ｐゴシック"/>
            </a:rPr>
            <a:t>1.4</a:t>
          </a:r>
          <a:r>
            <a:rPr kumimoji="1" lang="ja-JP" altLang="en-US" sz="1300">
              <a:latin typeface="ＭＳ Ｐゴシック"/>
            </a:rPr>
            <a:t>ポイント改善した。</a:t>
          </a:r>
        </a:p>
        <a:p>
          <a:r>
            <a:rPr kumimoji="1" lang="ja-JP" altLang="en-US" sz="1300">
              <a:latin typeface="ＭＳ Ｐゴシック"/>
            </a:rPr>
            <a:t>　今後も行財政改革を基本に事務事業の削減・見直しを一層進め、これまで以上に経常経費の抑制に努める。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140716</xdr:rowOff>
    </xdr:from>
    <xdr:to>
      <xdr:col>7</xdr:col>
      <xdr:colOff>152400</xdr:colOff>
      <xdr:row>65</xdr:row>
      <xdr:rowOff>36830</xdr:rowOff>
    </xdr:to>
    <xdr:cxnSp macro="">
      <xdr:nvCxnSpPr>
        <xdr:cNvPr id="129" name="直線コネクタ 128"/>
        <xdr:cNvCxnSpPr/>
      </xdr:nvCxnSpPr>
      <xdr:spPr>
        <a:xfrm flipV="1">
          <a:off x="4114800" y="1111351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53848</xdr:rowOff>
    </xdr:from>
    <xdr:to>
      <xdr:col>6</xdr:col>
      <xdr:colOff>0</xdr:colOff>
      <xdr:row>65</xdr:row>
      <xdr:rowOff>36830</xdr:rowOff>
    </xdr:to>
    <xdr:cxnSp macro="">
      <xdr:nvCxnSpPr>
        <xdr:cNvPr id="132" name="直線コネクタ 131"/>
        <xdr:cNvCxnSpPr/>
      </xdr:nvCxnSpPr>
      <xdr:spPr>
        <a:xfrm>
          <a:off x="3225800" y="1102664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39370</xdr:rowOff>
    </xdr:from>
    <xdr:to>
      <xdr:col>4</xdr:col>
      <xdr:colOff>482600</xdr:colOff>
      <xdr:row>64</xdr:row>
      <xdr:rowOff>53848</xdr:rowOff>
    </xdr:to>
    <xdr:cxnSp macro="">
      <xdr:nvCxnSpPr>
        <xdr:cNvPr id="135" name="直線コネクタ 134"/>
        <xdr:cNvCxnSpPr/>
      </xdr:nvCxnSpPr>
      <xdr:spPr>
        <a:xfrm>
          <a:off x="2336800" y="110121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167386</xdr:rowOff>
    </xdr:from>
    <xdr:to>
      <xdr:col>3</xdr:col>
      <xdr:colOff>279400</xdr:colOff>
      <xdr:row>64</xdr:row>
      <xdr:rowOff>39370</xdr:rowOff>
    </xdr:to>
    <xdr:cxnSp macro="">
      <xdr:nvCxnSpPr>
        <xdr:cNvPr id="138" name="直線コネクタ 137"/>
        <xdr:cNvCxnSpPr/>
      </xdr:nvCxnSpPr>
      <xdr:spPr>
        <a:xfrm>
          <a:off x="1447800" y="1096873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89916</xdr:rowOff>
    </xdr:from>
    <xdr:to>
      <xdr:col>7</xdr:col>
      <xdr:colOff>203200</xdr:colOff>
      <xdr:row>65</xdr:row>
      <xdr:rowOff>20066</xdr:rowOff>
    </xdr:to>
    <xdr:sp macro="" textlink="">
      <xdr:nvSpPr>
        <xdr:cNvPr id="148" name="円/楕円 147"/>
        <xdr:cNvSpPr/>
      </xdr:nvSpPr>
      <xdr:spPr>
        <a:xfrm>
          <a:off x="49022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61993</xdr:rowOff>
    </xdr:from>
    <xdr:ext cx="762000" cy="259045"/>
    <xdr:sp macro="" textlink="">
      <xdr:nvSpPr>
        <xdr:cNvPr id="149" name="財政構造の弾力性該当値テキスト"/>
        <xdr:cNvSpPr txBox="1"/>
      </xdr:nvSpPr>
      <xdr:spPr>
        <a:xfrm>
          <a:off x="5041900" y="1103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157480</xdr:rowOff>
    </xdr:from>
    <xdr:to>
      <xdr:col>6</xdr:col>
      <xdr:colOff>50800</xdr:colOff>
      <xdr:row>65</xdr:row>
      <xdr:rowOff>87630</xdr:rowOff>
    </xdr:to>
    <xdr:sp macro="" textlink="">
      <xdr:nvSpPr>
        <xdr:cNvPr id="150" name="円/楕円 149"/>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72407</xdr:rowOff>
    </xdr:from>
    <xdr:ext cx="736600" cy="259045"/>
    <xdr:sp macro="" textlink="">
      <xdr:nvSpPr>
        <xdr:cNvPr id="151" name="テキスト ボックス 150"/>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3048</xdr:rowOff>
    </xdr:from>
    <xdr:to>
      <xdr:col>4</xdr:col>
      <xdr:colOff>533400</xdr:colOff>
      <xdr:row>64</xdr:row>
      <xdr:rowOff>104648</xdr:rowOff>
    </xdr:to>
    <xdr:sp macro="" textlink="">
      <xdr:nvSpPr>
        <xdr:cNvPr id="152" name="円/楕円 151"/>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89425</xdr:rowOff>
    </xdr:from>
    <xdr:ext cx="762000" cy="259045"/>
    <xdr:sp macro="" textlink="">
      <xdr:nvSpPr>
        <xdr:cNvPr id="153" name="テキスト ボックス 152"/>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160020</xdr:rowOff>
    </xdr:from>
    <xdr:to>
      <xdr:col>3</xdr:col>
      <xdr:colOff>330200</xdr:colOff>
      <xdr:row>64</xdr:row>
      <xdr:rowOff>90170</xdr:rowOff>
    </xdr:to>
    <xdr:sp macro="" textlink="">
      <xdr:nvSpPr>
        <xdr:cNvPr id="154" name="円/楕円 153"/>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55" name="テキスト ボックス 154"/>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116586</xdr:rowOff>
    </xdr:from>
    <xdr:to>
      <xdr:col>2</xdr:col>
      <xdr:colOff>127000</xdr:colOff>
      <xdr:row>64</xdr:row>
      <xdr:rowOff>46736</xdr:rowOff>
    </xdr:to>
    <xdr:sp macro="" textlink="">
      <xdr:nvSpPr>
        <xdr:cNvPr id="156" name="円/楕円 155"/>
        <xdr:cNvSpPr/>
      </xdr:nvSpPr>
      <xdr:spPr>
        <a:xfrm>
          <a:off x="1397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31513</xdr:rowOff>
    </xdr:from>
    <xdr:ext cx="762000" cy="259045"/>
    <xdr:sp macro="" textlink="">
      <xdr:nvSpPr>
        <xdr:cNvPr id="157" name="テキスト ボックス 156"/>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[106,203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前年度に比べると増加したものの、人件費、物件費等いずれも類似団体平均を下回っている。今後も引き続き、予算枠配分方式による物件費の抑制や定員適性化計画に基づく職員数の適正化を進めていく。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133293</xdr:rowOff>
    </xdr:from>
    <xdr:to>
      <xdr:col>7</xdr:col>
      <xdr:colOff>152400</xdr:colOff>
      <xdr:row>83</xdr:row>
      <xdr:rowOff>43759</xdr:rowOff>
    </xdr:to>
    <xdr:cxnSp macro="">
      <xdr:nvCxnSpPr>
        <xdr:cNvPr id="194" name="直線コネクタ 193"/>
        <xdr:cNvCxnSpPr/>
      </xdr:nvCxnSpPr>
      <xdr:spPr>
        <a:xfrm>
          <a:off x="4114800" y="14192193"/>
          <a:ext cx="8382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127479</xdr:rowOff>
    </xdr:from>
    <xdr:to>
      <xdr:col>6</xdr:col>
      <xdr:colOff>0</xdr:colOff>
      <xdr:row>82</xdr:row>
      <xdr:rowOff>133293</xdr:rowOff>
    </xdr:to>
    <xdr:cxnSp macro="">
      <xdr:nvCxnSpPr>
        <xdr:cNvPr id="197" name="直線コネクタ 196"/>
        <xdr:cNvCxnSpPr/>
      </xdr:nvCxnSpPr>
      <xdr:spPr>
        <a:xfrm>
          <a:off x="3225800" y="14186379"/>
          <a:ext cx="8890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66315</xdr:rowOff>
    </xdr:from>
    <xdr:to>
      <xdr:col>4</xdr:col>
      <xdr:colOff>482600</xdr:colOff>
      <xdr:row>82</xdr:row>
      <xdr:rowOff>127479</xdr:rowOff>
    </xdr:to>
    <xdr:cxnSp macro="">
      <xdr:nvCxnSpPr>
        <xdr:cNvPr id="200" name="直線コネクタ 199"/>
        <xdr:cNvCxnSpPr/>
      </xdr:nvCxnSpPr>
      <xdr:spPr>
        <a:xfrm>
          <a:off x="2336800" y="14125215"/>
          <a:ext cx="889000" cy="6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66315</xdr:rowOff>
    </xdr:from>
    <xdr:to>
      <xdr:col>3</xdr:col>
      <xdr:colOff>279400</xdr:colOff>
      <xdr:row>82</xdr:row>
      <xdr:rowOff>112347</xdr:rowOff>
    </xdr:to>
    <xdr:cxnSp macro="">
      <xdr:nvCxnSpPr>
        <xdr:cNvPr id="203" name="直線コネクタ 202"/>
        <xdr:cNvCxnSpPr/>
      </xdr:nvCxnSpPr>
      <xdr:spPr>
        <a:xfrm flipV="1">
          <a:off x="1447800" y="14125215"/>
          <a:ext cx="889000" cy="4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164409</xdr:rowOff>
    </xdr:from>
    <xdr:to>
      <xdr:col>7</xdr:col>
      <xdr:colOff>203200</xdr:colOff>
      <xdr:row>83</xdr:row>
      <xdr:rowOff>94559</xdr:rowOff>
    </xdr:to>
    <xdr:sp macro="" textlink="">
      <xdr:nvSpPr>
        <xdr:cNvPr id="213" name="円/楕円 212"/>
        <xdr:cNvSpPr/>
      </xdr:nvSpPr>
      <xdr:spPr>
        <a:xfrm>
          <a:off x="4902200" y="1422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9486</xdr:rowOff>
    </xdr:from>
    <xdr:ext cx="762000" cy="259045"/>
    <xdr:sp macro="" textlink="">
      <xdr:nvSpPr>
        <xdr:cNvPr id="214" name="人件費・物件費等の状況該当値テキスト"/>
        <xdr:cNvSpPr txBox="1"/>
      </xdr:nvSpPr>
      <xdr:spPr>
        <a:xfrm>
          <a:off x="5041900" y="1406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106,203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82493</xdr:rowOff>
    </xdr:from>
    <xdr:to>
      <xdr:col>6</xdr:col>
      <xdr:colOff>50800</xdr:colOff>
      <xdr:row>83</xdr:row>
      <xdr:rowOff>12643</xdr:rowOff>
    </xdr:to>
    <xdr:sp macro="" textlink="">
      <xdr:nvSpPr>
        <xdr:cNvPr id="215" name="円/楕円 214"/>
        <xdr:cNvSpPr/>
      </xdr:nvSpPr>
      <xdr:spPr>
        <a:xfrm>
          <a:off x="4064000" y="1414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22820</xdr:rowOff>
    </xdr:from>
    <xdr:ext cx="736600" cy="259045"/>
    <xdr:sp macro="" textlink="">
      <xdr:nvSpPr>
        <xdr:cNvPr id="216" name="テキスト ボックス 215"/>
        <xdr:cNvSpPr txBox="1"/>
      </xdr:nvSpPr>
      <xdr:spPr>
        <a:xfrm>
          <a:off x="3733800" y="13910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99,074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76679</xdr:rowOff>
    </xdr:from>
    <xdr:to>
      <xdr:col>4</xdr:col>
      <xdr:colOff>533400</xdr:colOff>
      <xdr:row>83</xdr:row>
      <xdr:rowOff>6829</xdr:rowOff>
    </xdr:to>
    <xdr:sp macro="" textlink="">
      <xdr:nvSpPr>
        <xdr:cNvPr id="217" name="円/楕円 216"/>
        <xdr:cNvSpPr/>
      </xdr:nvSpPr>
      <xdr:spPr>
        <a:xfrm>
          <a:off x="3175000" y="1413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17006</xdr:rowOff>
    </xdr:from>
    <xdr:ext cx="762000" cy="259045"/>
    <xdr:sp macro="" textlink="">
      <xdr:nvSpPr>
        <xdr:cNvPr id="218" name="テキスト ボックス 217"/>
        <xdr:cNvSpPr txBox="1"/>
      </xdr:nvSpPr>
      <xdr:spPr>
        <a:xfrm>
          <a:off x="2844800" y="13904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98,568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15515</xdr:rowOff>
    </xdr:from>
    <xdr:to>
      <xdr:col>3</xdr:col>
      <xdr:colOff>330200</xdr:colOff>
      <xdr:row>82</xdr:row>
      <xdr:rowOff>117115</xdr:rowOff>
    </xdr:to>
    <xdr:sp macro="" textlink="">
      <xdr:nvSpPr>
        <xdr:cNvPr id="219" name="円/楕円 218"/>
        <xdr:cNvSpPr/>
      </xdr:nvSpPr>
      <xdr:spPr>
        <a:xfrm>
          <a:off x="2286000" y="140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127292</xdr:rowOff>
    </xdr:from>
    <xdr:ext cx="762000" cy="259045"/>
    <xdr:sp macro="" textlink="">
      <xdr:nvSpPr>
        <xdr:cNvPr id="220" name="テキスト ボックス 219"/>
        <xdr:cNvSpPr txBox="1"/>
      </xdr:nvSpPr>
      <xdr:spPr>
        <a:xfrm>
          <a:off x="1955800" y="1384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93,245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61547</xdr:rowOff>
    </xdr:from>
    <xdr:to>
      <xdr:col>2</xdr:col>
      <xdr:colOff>127000</xdr:colOff>
      <xdr:row>82</xdr:row>
      <xdr:rowOff>163147</xdr:rowOff>
    </xdr:to>
    <xdr:sp macro="" textlink="">
      <xdr:nvSpPr>
        <xdr:cNvPr id="221" name="円/楕円 220"/>
        <xdr:cNvSpPr/>
      </xdr:nvSpPr>
      <xdr:spPr>
        <a:xfrm>
          <a:off x="1397000" y="1412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1874</xdr:rowOff>
    </xdr:from>
    <xdr:ext cx="762000" cy="259045"/>
    <xdr:sp macro="" textlink="">
      <xdr:nvSpPr>
        <xdr:cNvPr id="222" name="テキスト ボックス 221"/>
        <xdr:cNvSpPr txBox="1"/>
      </xdr:nvSpPr>
      <xdr:spPr>
        <a:xfrm>
          <a:off x="1066800" y="1388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昭和</a:t>
          </a:r>
          <a:r>
            <a:rPr kumimoji="1" lang="en-US" altLang="ja-JP" sz="1300" b="0" i="0" u="none" strike="noStrike" kern="0" cap="none" spc="0" normalizeH="0" baseline="0" noProof="0">
              <a:ln>
                <a:noFill/>
              </a:ln>
              <a:solidFill>
                <a:prstClr val="black"/>
              </a:solidFill>
              <a:effectLst/>
              <a:uLnTx/>
              <a:uFillTx/>
              <a:latin typeface="ＭＳ Ｐゴシック"/>
              <a:ea typeface="+mn-ea"/>
            </a:rPr>
            <a:t>62</a:t>
          </a:r>
          <a:r>
            <a:rPr kumimoji="1" lang="ja-JP" altLang="en-US" sz="1300" b="0" i="0" u="none" strike="noStrike" kern="0" cap="none" spc="0" normalizeH="0" baseline="0" noProof="0">
              <a:ln>
                <a:noFill/>
              </a:ln>
              <a:solidFill>
                <a:prstClr val="black"/>
              </a:solidFill>
              <a:effectLst/>
              <a:uLnTx/>
              <a:uFillTx/>
              <a:latin typeface="ＭＳ Ｐゴシック"/>
              <a:ea typeface="+mn-ea"/>
            </a:rPr>
            <a:t>年以降、主査以上の昇格について試験制度を導入し、昇給運用の適性化を進めてきたため、類似団体平均を下回っている。今後も、給与制度運用の適性化に努める。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131536</xdr:rowOff>
    </xdr:from>
    <xdr:to>
      <xdr:col>24</xdr:col>
      <xdr:colOff>558800</xdr:colOff>
      <xdr:row>82</xdr:row>
      <xdr:rowOff>29029</xdr:rowOff>
    </xdr:to>
    <xdr:cxnSp macro="">
      <xdr:nvCxnSpPr>
        <xdr:cNvPr id="258" name="直線コネクタ 257"/>
        <xdr:cNvCxnSpPr/>
      </xdr:nvCxnSpPr>
      <xdr:spPr>
        <a:xfrm>
          <a:off x="16179800" y="140189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59"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120045</xdr:rowOff>
    </xdr:from>
    <xdr:to>
      <xdr:col>23</xdr:col>
      <xdr:colOff>406400</xdr:colOff>
      <xdr:row>81</xdr:row>
      <xdr:rowOff>131536</xdr:rowOff>
    </xdr:to>
    <xdr:cxnSp macro="">
      <xdr:nvCxnSpPr>
        <xdr:cNvPr id="261" name="直線コネクタ 260"/>
        <xdr:cNvCxnSpPr/>
      </xdr:nvCxnSpPr>
      <xdr:spPr>
        <a:xfrm>
          <a:off x="15290800" y="140074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120045</xdr:rowOff>
    </xdr:from>
    <xdr:to>
      <xdr:col>22</xdr:col>
      <xdr:colOff>203200</xdr:colOff>
      <xdr:row>86</xdr:row>
      <xdr:rowOff>32657</xdr:rowOff>
    </xdr:to>
    <xdr:cxnSp macro="">
      <xdr:nvCxnSpPr>
        <xdr:cNvPr id="264" name="直線コネクタ 263"/>
        <xdr:cNvCxnSpPr/>
      </xdr:nvCxnSpPr>
      <xdr:spPr>
        <a:xfrm flipV="1">
          <a:off x="14401800" y="14007495"/>
          <a:ext cx="889000" cy="76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6" name="テキスト ボックス 265"/>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32657</xdr:rowOff>
    </xdr:from>
    <xdr:to>
      <xdr:col>21</xdr:col>
      <xdr:colOff>0</xdr:colOff>
      <xdr:row>87</xdr:row>
      <xdr:rowOff>159959</xdr:rowOff>
    </xdr:to>
    <xdr:cxnSp macro="">
      <xdr:nvCxnSpPr>
        <xdr:cNvPr id="267" name="直線コネクタ 266"/>
        <xdr:cNvCxnSpPr/>
      </xdr:nvCxnSpPr>
      <xdr:spPr>
        <a:xfrm flipV="1">
          <a:off x="13512800" y="14777357"/>
          <a:ext cx="8890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149679</xdr:rowOff>
    </xdr:from>
    <xdr:to>
      <xdr:col>24</xdr:col>
      <xdr:colOff>609600</xdr:colOff>
      <xdr:row>82</xdr:row>
      <xdr:rowOff>79829</xdr:rowOff>
    </xdr:to>
    <xdr:sp macro="" textlink="">
      <xdr:nvSpPr>
        <xdr:cNvPr id="277" name="円/楕円 276"/>
        <xdr:cNvSpPr/>
      </xdr:nvSpPr>
      <xdr:spPr>
        <a:xfrm>
          <a:off x="16967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166206</xdr:rowOff>
    </xdr:from>
    <xdr:ext cx="762000" cy="259045"/>
    <xdr:sp macro="" textlink="">
      <xdr:nvSpPr>
        <xdr:cNvPr id="278" name="給与水準   （国との比較）該当値テキスト"/>
        <xdr:cNvSpPr txBox="1"/>
      </xdr:nvSpPr>
      <xdr:spPr>
        <a:xfrm>
          <a:off x="17106900" y="138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80736</xdr:rowOff>
    </xdr:from>
    <xdr:to>
      <xdr:col>23</xdr:col>
      <xdr:colOff>457200</xdr:colOff>
      <xdr:row>82</xdr:row>
      <xdr:rowOff>10886</xdr:rowOff>
    </xdr:to>
    <xdr:sp macro="" textlink="">
      <xdr:nvSpPr>
        <xdr:cNvPr id="279" name="円/楕円 278"/>
        <xdr:cNvSpPr/>
      </xdr:nvSpPr>
      <xdr:spPr>
        <a:xfrm>
          <a:off x="16129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21063</xdr:rowOff>
    </xdr:from>
    <xdr:ext cx="736600" cy="259045"/>
    <xdr:sp macro="" textlink="">
      <xdr:nvSpPr>
        <xdr:cNvPr id="280" name="テキスト ボックス 279"/>
        <xdr:cNvSpPr txBox="1"/>
      </xdr:nvSpPr>
      <xdr:spPr>
        <a:xfrm>
          <a:off x="15798800" y="1373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69245</xdr:rowOff>
    </xdr:from>
    <xdr:to>
      <xdr:col>22</xdr:col>
      <xdr:colOff>254000</xdr:colOff>
      <xdr:row>81</xdr:row>
      <xdr:rowOff>170845</xdr:rowOff>
    </xdr:to>
    <xdr:sp macro="" textlink="">
      <xdr:nvSpPr>
        <xdr:cNvPr id="281" name="円/楕円 280"/>
        <xdr:cNvSpPr/>
      </xdr:nvSpPr>
      <xdr:spPr>
        <a:xfrm>
          <a:off x="15240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9572</xdr:rowOff>
    </xdr:from>
    <xdr:ext cx="762000" cy="259045"/>
    <xdr:sp macro="" textlink="">
      <xdr:nvSpPr>
        <xdr:cNvPr id="282" name="テキスト ボックス 281"/>
        <xdr:cNvSpPr txBox="1"/>
      </xdr:nvSpPr>
      <xdr:spPr>
        <a:xfrm>
          <a:off x="14909800" y="1372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153307</xdr:rowOff>
    </xdr:from>
    <xdr:to>
      <xdr:col>21</xdr:col>
      <xdr:colOff>50800</xdr:colOff>
      <xdr:row>86</xdr:row>
      <xdr:rowOff>83457</xdr:rowOff>
    </xdr:to>
    <xdr:sp macro="" textlink="">
      <xdr:nvSpPr>
        <xdr:cNvPr id="283" name="円/楕円 282"/>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93634</xdr:rowOff>
    </xdr:from>
    <xdr:ext cx="762000" cy="259045"/>
    <xdr:sp macro="" textlink="">
      <xdr:nvSpPr>
        <xdr:cNvPr id="284" name="テキスト ボックス 283"/>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109159</xdr:rowOff>
    </xdr:from>
    <xdr:to>
      <xdr:col>19</xdr:col>
      <xdr:colOff>533400</xdr:colOff>
      <xdr:row>88</xdr:row>
      <xdr:rowOff>39309</xdr:rowOff>
    </xdr:to>
    <xdr:sp macro="" textlink="">
      <xdr:nvSpPr>
        <xdr:cNvPr id="285" name="円/楕円 284"/>
        <xdr:cNvSpPr/>
      </xdr:nvSpPr>
      <xdr:spPr>
        <a:xfrm>
          <a:off x="13462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49486</xdr:rowOff>
    </xdr:from>
    <xdr:ext cx="762000" cy="259045"/>
    <xdr:sp macro="" textlink="">
      <xdr:nvSpPr>
        <xdr:cNvPr id="286" name="テキスト ボックス 285"/>
        <xdr:cNvSpPr txBox="1"/>
      </xdr:nvSpPr>
      <xdr:spPr>
        <a:xfrm>
          <a:off x="13131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solidFill>
                <a:schemeClr val="dk1"/>
              </a:solidFill>
              <a:effectLst/>
              <a:latin typeface="+mn-lt"/>
              <a:ea typeface="+mn-ea"/>
              <a:cs typeface="+mn-cs"/>
            </a:rPr>
            <a:t>　類似団体の平均値を上回る状態が続いているが、主な要因は同規模団体に比べて文化財関連業務が充実していることや図書館の規模が大きいこと、学校・幼稚園数が多いことなどが挙げられる。今後も、定員適正化計画を基に、職員数の適正化を図っ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2177</xdr:rowOff>
    </xdr:from>
    <xdr:to>
      <xdr:col>24</xdr:col>
      <xdr:colOff>558800</xdr:colOff>
      <xdr:row>61</xdr:row>
      <xdr:rowOff>36649</xdr:rowOff>
    </xdr:to>
    <xdr:cxnSp macro="">
      <xdr:nvCxnSpPr>
        <xdr:cNvPr id="323" name="直線コネクタ 322"/>
        <xdr:cNvCxnSpPr/>
      </xdr:nvCxnSpPr>
      <xdr:spPr>
        <a:xfrm>
          <a:off x="16179800" y="1046062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4"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146050</xdr:rowOff>
    </xdr:from>
    <xdr:to>
      <xdr:col>23</xdr:col>
      <xdr:colOff>406400</xdr:colOff>
      <xdr:row>61</xdr:row>
      <xdr:rowOff>2177</xdr:rowOff>
    </xdr:to>
    <xdr:cxnSp macro="">
      <xdr:nvCxnSpPr>
        <xdr:cNvPr id="326" name="直線コネクタ 325"/>
        <xdr:cNvCxnSpPr/>
      </xdr:nvCxnSpPr>
      <xdr:spPr>
        <a:xfrm>
          <a:off x="15290800" y="1043305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8" name="テキスト ボックス 327"/>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146050</xdr:rowOff>
    </xdr:from>
    <xdr:to>
      <xdr:col>22</xdr:col>
      <xdr:colOff>203200</xdr:colOff>
      <xdr:row>61</xdr:row>
      <xdr:rowOff>2177</xdr:rowOff>
    </xdr:to>
    <xdr:cxnSp macro="">
      <xdr:nvCxnSpPr>
        <xdr:cNvPr id="329" name="直線コネクタ 328"/>
        <xdr:cNvCxnSpPr/>
      </xdr:nvCxnSpPr>
      <xdr:spPr>
        <a:xfrm flipV="1">
          <a:off x="14401800" y="1043305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31" name="テキスト ボックス 330"/>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2177</xdr:rowOff>
    </xdr:from>
    <xdr:to>
      <xdr:col>21</xdr:col>
      <xdr:colOff>0</xdr:colOff>
      <xdr:row>61</xdr:row>
      <xdr:rowOff>33201</xdr:rowOff>
    </xdr:to>
    <xdr:cxnSp macro="">
      <xdr:nvCxnSpPr>
        <xdr:cNvPr id="332" name="直線コネクタ 331"/>
        <xdr:cNvCxnSpPr/>
      </xdr:nvCxnSpPr>
      <xdr:spPr>
        <a:xfrm flipV="1">
          <a:off x="13512800" y="104606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4" name="テキスト ボックス 333"/>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6" name="テキスト ボックス 335"/>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157299</xdr:rowOff>
    </xdr:from>
    <xdr:to>
      <xdr:col>24</xdr:col>
      <xdr:colOff>609600</xdr:colOff>
      <xdr:row>61</xdr:row>
      <xdr:rowOff>87449</xdr:rowOff>
    </xdr:to>
    <xdr:sp macro="" textlink="">
      <xdr:nvSpPr>
        <xdr:cNvPr id="342" name="円/楕円 341"/>
        <xdr:cNvSpPr/>
      </xdr:nvSpPr>
      <xdr:spPr>
        <a:xfrm>
          <a:off x="169672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129376</xdr:rowOff>
    </xdr:from>
    <xdr:ext cx="762000" cy="259045"/>
    <xdr:sp macro="" textlink="">
      <xdr:nvSpPr>
        <xdr:cNvPr id="343" name="定員管理の状況該当値テキスト"/>
        <xdr:cNvSpPr txBox="1"/>
      </xdr:nvSpPr>
      <xdr:spPr>
        <a:xfrm>
          <a:off x="17106900" y="1041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122827</xdr:rowOff>
    </xdr:from>
    <xdr:to>
      <xdr:col>23</xdr:col>
      <xdr:colOff>457200</xdr:colOff>
      <xdr:row>61</xdr:row>
      <xdr:rowOff>52977</xdr:rowOff>
    </xdr:to>
    <xdr:sp macro="" textlink="">
      <xdr:nvSpPr>
        <xdr:cNvPr id="344" name="円/楕円 343"/>
        <xdr:cNvSpPr/>
      </xdr:nvSpPr>
      <xdr:spPr>
        <a:xfrm>
          <a:off x="16129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37754</xdr:rowOff>
    </xdr:from>
    <xdr:ext cx="736600" cy="259045"/>
    <xdr:sp macro="" textlink="">
      <xdr:nvSpPr>
        <xdr:cNvPr id="345" name="テキスト ボックス 344"/>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95250</xdr:rowOff>
    </xdr:from>
    <xdr:to>
      <xdr:col>22</xdr:col>
      <xdr:colOff>254000</xdr:colOff>
      <xdr:row>61</xdr:row>
      <xdr:rowOff>25400</xdr:rowOff>
    </xdr:to>
    <xdr:sp macro="" textlink="">
      <xdr:nvSpPr>
        <xdr:cNvPr id="346" name="円/楕円 345"/>
        <xdr:cNvSpPr/>
      </xdr:nvSpPr>
      <xdr:spPr>
        <a:xfrm>
          <a:off x="1524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10177</xdr:rowOff>
    </xdr:from>
    <xdr:ext cx="762000" cy="259045"/>
    <xdr:sp macro="" textlink="">
      <xdr:nvSpPr>
        <xdr:cNvPr id="347" name="テキスト ボックス 346"/>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122827</xdr:rowOff>
    </xdr:from>
    <xdr:to>
      <xdr:col>21</xdr:col>
      <xdr:colOff>50800</xdr:colOff>
      <xdr:row>61</xdr:row>
      <xdr:rowOff>52977</xdr:rowOff>
    </xdr:to>
    <xdr:sp macro="" textlink="">
      <xdr:nvSpPr>
        <xdr:cNvPr id="348" name="円/楕円 347"/>
        <xdr:cNvSpPr/>
      </xdr:nvSpPr>
      <xdr:spPr>
        <a:xfrm>
          <a:off x="14351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37754</xdr:rowOff>
    </xdr:from>
    <xdr:ext cx="762000" cy="259045"/>
    <xdr:sp macro="" textlink="">
      <xdr:nvSpPr>
        <xdr:cNvPr id="349" name="テキスト ボックス 348"/>
        <xdr:cNvSpPr txBox="1"/>
      </xdr:nvSpPr>
      <xdr:spPr>
        <a:xfrm>
          <a:off x="14020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153851</xdr:rowOff>
    </xdr:from>
    <xdr:to>
      <xdr:col>19</xdr:col>
      <xdr:colOff>533400</xdr:colOff>
      <xdr:row>61</xdr:row>
      <xdr:rowOff>84001</xdr:rowOff>
    </xdr:to>
    <xdr:sp macro="" textlink="">
      <xdr:nvSpPr>
        <xdr:cNvPr id="350" name="円/楕円 349"/>
        <xdr:cNvSpPr/>
      </xdr:nvSpPr>
      <xdr:spPr>
        <a:xfrm>
          <a:off x="13462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68778</xdr:rowOff>
    </xdr:from>
    <xdr:ext cx="762000" cy="259045"/>
    <xdr:sp macro="" textlink="">
      <xdr:nvSpPr>
        <xdr:cNvPr id="351" name="テキスト ボックス 350"/>
        <xdr:cNvSpPr txBox="1"/>
      </xdr:nvSpPr>
      <xdr:spPr>
        <a:xfrm>
          <a:off x="131318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下水道事業や国保中央病院組合</a:t>
          </a:r>
          <a:r>
            <a:rPr kumimoji="1" lang="ja-JP" altLang="en-US" sz="1300">
              <a:solidFill>
                <a:schemeClr val="dk1"/>
              </a:solidFill>
              <a:effectLst/>
              <a:latin typeface="+mn-lt"/>
              <a:ea typeface="+mn-ea"/>
              <a:cs typeface="+mn-cs"/>
            </a:rPr>
            <a:t>、奈良県広域消防組合</a:t>
          </a:r>
          <a:r>
            <a:rPr kumimoji="1" lang="ja-JP" altLang="ja-JP" sz="1300">
              <a:solidFill>
                <a:schemeClr val="dk1"/>
              </a:solidFill>
              <a:effectLst/>
              <a:latin typeface="+mn-lt"/>
              <a:ea typeface="+mn-ea"/>
              <a:cs typeface="+mn-cs"/>
            </a:rPr>
            <a:t>の起債の償還に対する繰出金・負担金</a:t>
          </a:r>
          <a:r>
            <a:rPr kumimoji="1" lang="ja-JP" altLang="en-US" sz="1300">
              <a:latin typeface="ＭＳ Ｐゴシック"/>
            </a:rPr>
            <a:t>は増加したものの、</a:t>
          </a:r>
          <a:r>
            <a:rPr kumimoji="1" lang="ja-JP" altLang="ja-JP" sz="1300">
              <a:solidFill>
                <a:schemeClr val="dk1"/>
              </a:solidFill>
              <a:effectLst/>
              <a:latin typeface="+mn-lt"/>
              <a:ea typeface="+mn-ea"/>
              <a:cs typeface="+mn-cs"/>
            </a:rPr>
            <a:t>元利償還金</a:t>
          </a:r>
          <a:r>
            <a:rPr kumimoji="1" lang="ja-JP" altLang="en-US" sz="1300">
              <a:latin typeface="ＭＳ Ｐゴシック"/>
            </a:rPr>
            <a:t>が減少したことなどから、前年度に比べ</a:t>
          </a:r>
          <a:r>
            <a:rPr kumimoji="1" lang="en-US" altLang="ja-JP" sz="1300">
              <a:latin typeface="ＭＳ Ｐゴシック"/>
            </a:rPr>
            <a:t>0.5</a:t>
          </a:r>
          <a:r>
            <a:rPr kumimoji="1" lang="ja-JP" altLang="en-US" sz="1300">
              <a:latin typeface="ＭＳ Ｐゴシック"/>
            </a:rPr>
            <a:t>ポイント改善した。</a:t>
          </a:r>
          <a:r>
            <a:rPr kumimoji="1" lang="ja-JP" altLang="en-US" sz="1300">
              <a:solidFill>
                <a:sysClr val="windowText" lastClr="000000"/>
              </a:solidFill>
              <a:latin typeface="ＭＳ Ｐゴシック"/>
            </a:rPr>
            <a:t>なお、類似団体と比べると元利償還金、繰出金とも上回ったが、交付税算入公債費等を控いた実質的な公債費は類似団体平均を下回っている。</a:t>
          </a:r>
        </a:p>
        <a:p>
          <a:r>
            <a:rPr kumimoji="1" lang="ja-JP" altLang="en-US" sz="1300">
              <a:latin typeface="ＭＳ Ｐゴシック"/>
            </a:rPr>
            <a:t>　今後も、各種事業を計画的に実施していく中で、財源的に有利な起債を活用するなど、実質公債費比率の上昇の抑制に努める。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35983</xdr:rowOff>
    </xdr:from>
    <xdr:to>
      <xdr:col>24</xdr:col>
      <xdr:colOff>558800</xdr:colOff>
      <xdr:row>41</xdr:row>
      <xdr:rowOff>76200</xdr:rowOff>
    </xdr:to>
    <xdr:cxnSp macro="">
      <xdr:nvCxnSpPr>
        <xdr:cNvPr id="384" name="直線コネクタ 383"/>
        <xdr:cNvCxnSpPr/>
      </xdr:nvCxnSpPr>
      <xdr:spPr>
        <a:xfrm flipV="1">
          <a:off x="16179800" y="70654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5"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41</xdr:row>
      <xdr:rowOff>140546</xdr:rowOff>
    </xdr:to>
    <xdr:cxnSp macro="">
      <xdr:nvCxnSpPr>
        <xdr:cNvPr id="387" name="直線コネクタ 386"/>
        <xdr:cNvCxnSpPr/>
      </xdr:nvCxnSpPr>
      <xdr:spPr>
        <a:xfrm flipV="1">
          <a:off x="15290800" y="71056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9" name="テキスト ボックス 388"/>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140546</xdr:rowOff>
    </xdr:from>
    <xdr:to>
      <xdr:col>22</xdr:col>
      <xdr:colOff>203200</xdr:colOff>
      <xdr:row>42</xdr:row>
      <xdr:rowOff>49530</xdr:rowOff>
    </xdr:to>
    <xdr:cxnSp macro="">
      <xdr:nvCxnSpPr>
        <xdr:cNvPr id="390" name="直線コネクタ 389"/>
        <xdr:cNvCxnSpPr/>
      </xdr:nvCxnSpPr>
      <xdr:spPr>
        <a:xfrm flipV="1">
          <a:off x="14401800" y="71699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2" name="テキスト ボックス 391"/>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49530</xdr:rowOff>
    </xdr:from>
    <xdr:to>
      <xdr:col>21</xdr:col>
      <xdr:colOff>0</xdr:colOff>
      <xdr:row>43</xdr:row>
      <xdr:rowOff>22860</xdr:rowOff>
    </xdr:to>
    <xdr:cxnSp macro="">
      <xdr:nvCxnSpPr>
        <xdr:cNvPr id="393" name="直線コネクタ 392"/>
        <xdr:cNvCxnSpPr/>
      </xdr:nvCxnSpPr>
      <xdr:spPr>
        <a:xfrm flipV="1">
          <a:off x="13512800" y="725043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5" name="テキスト ボックス 394"/>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7" name="テキスト ボックス 396"/>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403" name="円/楕円 402"/>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1710</xdr:rowOff>
    </xdr:from>
    <xdr:ext cx="762000" cy="259045"/>
    <xdr:sp macro="" textlink="">
      <xdr:nvSpPr>
        <xdr:cNvPr id="404" name="公債費負担の状況該当値テキスト"/>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405" name="円/楕円 404"/>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406" name="テキスト ボックス 405"/>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89746</xdr:rowOff>
    </xdr:from>
    <xdr:to>
      <xdr:col>22</xdr:col>
      <xdr:colOff>254000</xdr:colOff>
      <xdr:row>42</xdr:row>
      <xdr:rowOff>19896</xdr:rowOff>
    </xdr:to>
    <xdr:sp macro="" textlink="">
      <xdr:nvSpPr>
        <xdr:cNvPr id="407" name="円/楕円 406"/>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30073</xdr:rowOff>
    </xdr:from>
    <xdr:ext cx="762000" cy="259045"/>
    <xdr:sp macro="" textlink="">
      <xdr:nvSpPr>
        <xdr:cNvPr id="408" name="テキスト ボックス 407"/>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170180</xdr:rowOff>
    </xdr:from>
    <xdr:to>
      <xdr:col>21</xdr:col>
      <xdr:colOff>50800</xdr:colOff>
      <xdr:row>42</xdr:row>
      <xdr:rowOff>100330</xdr:rowOff>
    </xdr:to>
    <xdr:sp macro="" textlink="">
      <xdr:nvSpPr>
        <xdr:cNvPr id="409" name="円/楕円 408"/>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410" name="テキスト ボックス 409"/>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411" name="円/楕円 410"/>
        <xdr:cNvSpPr/>
      </xdr:nvSpPr>
      <xdr:spPr>
        <a:xfrm>
          <a:off x="13462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412" name="テキスト ボックス 411"/>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地方債残高が増加したが、下水道事業の繰入や国保中央病院組合負担金の減などにより前年度に比べて</a:t>
          </a:r>
          <a:r>
            <a:rPr kumimoji="1" lang="en-US" altLang="ja-JP" sz="1300">
              <a:latin typeface="ＭＳ Ｐゴシック"/>
            </a:rPr>
            <a:t>4.7</a:t>
          </a:r>
          <a:r>
            <a:rPr kumimoji="1" lang="ja-JP" altLang="en-US" sz="1300">
              <a:latin typeface="ＭＳ Ｐゴシック"/>
            </a:rPr>
            <a:t>ポイント改善した。但し、地方債残高は依然として類似団体を超過している。</a:t>
          </a:r>
        </a:p>
        <a:p>
          <a:r>
            <a:rPr kumimoji="1" lang="ja-JP" altLang="en-US" sz="1300">
              <a:latin typeface="ＭＳ Ｐゴシック"/>
            </a:rPr>
            <a:t>　今後、広域ごみ処理施設の新設に伴う地方債の活用等により将来負担比率の上昇が見込まれることから、税収の強化や充当可能財源の確保など、より一層財政の健全化に取り組む必要がある。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113411</xdr:rowOff>
    </xdr:from>
    <xdr:to>
      <xdr:col>24</xdr:col>
      <xdr:colOff>558800</xdr:colOff>
      <xdr:row>15</xdr:row>
      <xdr:rowOff>151215</xdr:rowOff>
    </xdr:to>
    <xdr:cxnSp macro="">
      <xdr:nvCxnSpPr>
        <xdr:cNvPr id="446" name="直線コネクタ 445"/>
        <xdr:cNvCxnSpPr/>
      </xdr:nvCxnSpPr>
      <xdr:spPr>
        <a:xfrm flipV="1">
          <a:off x="16179800" y="2685161"/>
          <a:ext cx="8382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7"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8" name="フローチャート : 判断 447"/>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151215</xdr:rowOff>
    </xdr:from>
    <xdr:to>
      <xdr:col>23</xdr:col>
      <xdr:colOff>406400</xdr:colOff>
      <xdr:row>15</xdr:row>
      <xdr:rowOff>155236</xdr:rowOff>
    </xdr:to>
    <xdr:cxnSp macro="">
      <xdr:nvCxnSpPr>
        <xdr:cNvPr id="449" name="直線コネクタ 448"/>
        <xdr:cNvCxnSpPr/>
      </xdr:nvCxnSpPr>
      <xdr:spPr>
        <a:xfrm flipV="1">
          <a:off x="15290800" y="272296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50" name="フローチャート : 判断 449"/>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51" name="テキスト ボックス 450"/>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155236</xdr:rowOff>
    </xdr:from>
    <xdr:to>
      <xdr:col>22</xdr:col>
      <xdr:colOff>203200</xdr:colOff>
      <xdr:row>16</xdr:row>
      <xdr:rowOff>44111</xdr:rowOff>
    </xdr:to>
    <xdr:cxnSp macro="">
      <xdr:nvCxnSpPr>
        <xdr:cNvPr id="452" name="直線コネクタ 451"/>
        <xdr:cNvCxnSpPr/>
      </xdr:nvCxnSpPr>
      <xdr:spPr>
        <a:xfrm flipV="1">
          <a:off x="14401800" y="272698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3" name="フローチャート : 判断 452"/>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4" name="テキスト ボックス 453"/>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44111</xdr:rowOff>
    </xdr:from>
    <xdr:to>
      <xdr:col>21</xdr:col>
      <xdr:colOff>0</xdr:colOff>
      <xdr:row>16</xdr:row>
      <xdr:rowOff>135805</xdr:rowOff>
    </xdr:to>
    <xdr:cxnSp macro="">
      <xdr:nvCxnSpPr>
        <xdr:cNvPr id="455" name="直線コネクタ 454"/>
        <xdr:cNvCxnSpPr/>
      </xdr:nvCxnSpPr>
      <xdr:spPr>
        <a:xfrm flipV="1">
          <a:off x="13512800" y="2787311"/>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6" name="フローチャート : 判断 455"/>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7" name="テキスト ボックス 456"/>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8" name="フローチャート : 判断 457"/>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9" name="テキスト ボックス 458"/>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62611</xdr:rowOff>
    </xdr:from>
    <xdr:to>
      <xdr:col>24</xdr:col>
      <xdr:colOff>609600</xdr:colOff>
      <xdr:row>15</xdr:row>
      <xdr:rowOff>164211</xdr:rowOff>
    </xdr:to>
    <xdr:sp macro="" textlink="">
      <xdr:nvSpPr>
        <xdr:cNvPr id="465" name="円/楕円 464"/>
        <xdr:cNvSpPr/>
      </xdr:nvSpPr>
      <xdr:spPr>
        <a:xfrm>
          <a:off x="16967200" y="26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34688</xdr:rowOff>
    </xdr:from>
    <xdr:ext cx="762000" cy="259045"/>
    <xdr:sp macro="" textlink="">
      <xdr:nvSpPr>
        <xdr:cNvPr id="466" name="将来負担の状況該当値テキスト"/>
        <xdr:cNvSpPr txBox="1"/>
      </xdr:nvSpPr>
      <xdr:spPr>
        <a:xfrm>
          <a:off x="17106900" y="260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100415</xdr:rowOff>
    </xdr:from>
    <xdr:to>
      <xdr:col>23</xdr:col>
      <xdr:colOff>457200</xdr:colOff>
      <xdr:row>16</xdr:row>
      <xdr:rowOff>30565</xdr:rowOff>
    </xdr:to>
    <xdr:sp macro="" textlink="">
      <xdr:nvSpPr>
        <xdr:cNvPr id="467" name="円/楕円 466"/>
        <xdr:cNvSpPr/>
      </xdr:nvSpPr>
      <xdr:spPr>
        <a:xfrm>
          <a:off x="16129000" y="26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15342</xdr:rowOff>
    </xdr:from>
    <xdr:ext cx="736600" cy="259045"/>
    <xdr:sp macro="" textlink="">
      <xdr:nvSpPr>
        <xdr:cNvPr id="468" name="テキスト ボックス 467"/>
        <xdr:cNvSpPr txBox="1"/>
      </xdr:nvSpPr>
      <xdr:spPr>
        <a:xfrm>
          <a:off x="15798800" y="2758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104436</xdr:rowOff>
    </xdr:from>
    <xdr:to>
      <xdr:col>22</xdr:col>
      <xdr:colOff>254000</xdr:colOff>
      <xdr:row>16</xdr:row>
      <xdr:rowOff>34586</xdr:rowOff>
    </xdr:to>
    <xdr:sp macro="" textlink="">
      <xdr:nvSpPr>
        <xdr:cNvPr id="469" name="円/楕円 468"/>
        <xdr:cNvSpPr/>
      </xdr:nvSpPr>
      <xdr:spPr>
        <a:xfrm>
          <a:off x="15240000" y="267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19363</xdr:rowOff>
    </xdr:from>
    <xdr:ext cx="762000" cy="259045"/>
    <xdr:sp macro="" textlink="">
      <xdr:nvSpPr>
        <xdr:cNvPr id="470" name="テキスト ボックス 469"/>
        <xdr:cNvSpPr txBox="1"/>
      </xdr:nvSpPr>
      <xdr:spPr>
        <a:xfrm>
          <a:off x="14909800" y="276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164761</xdr:rowOff>
    </xdr:from>
    <xdr:to>
      <xdr:col>21</xdr:col>
      <xdr:colOff>50800</xdr:colOff>
      <xdr:row>16</xdr:row>
      <xdr:rowOff>94911</xdr:rowOff>
    </xdr:to>
    <xdr:sp macro="" textlink="">
      <xdr:nvSpPr>
        <xdr:cNvPr id="471" name="円/楕円 470"/>
        <xdr:cNvSpPr/>
      </xdr:nvSpPr>
      <xdr:spPr>
        <a:xfrm>
          <a:off x="14351000" y="27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79688</xdr:rowOff>
    </xdr:from>
    <xdr:ext cx="762000" cy="259045"/>
    <xdr:sp macro="" textlink="">
      <xdr:nvSpPr>
        <xdr:cNvPr id="472" name="テキスト ボックス 471"/>
        <xdr:cNvSpPr txBox="1"/>
      </xdr:nvSpPr>
      <xdr:spPr>
        <a:xfrm>
          <a:off x="14020800" y="282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85005</xdr:rowOff>
    </xdr:from>
    <xdr:to>
      <xdr:col>19</xdr:col>
      <xdr:colOff>533400</xdr:colOff>
      <xdr:row>17</xdr:row>
      <xdr:rowOff>15155</xdr:rowOff>
    </xdr:to>
    <xdr:sp macro="" textlink="">
      <xdr:nvSpPr>
        <xdr:cNvPr id="473" name="円/楕円 472"/>
        <xdr:cNvSpPr/>
      </xdr:nvSpPr>
      <xdr:spPr>
        <a:xfrm>
          <a:off x="13462000" y="28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171382</xdr:rowOff>
    </xdr:from>
    <xdr:ext cx="762000" cy="259045"/>
    <xdr:sp macro="" textlink="">
      <xdr:nvSpPr>
        <xdr:cNvPr id="474" name="テキスト ボックス 473"/>
        <xdr:cNvSpPr txBox="1"/>
      </xdr:nvSpPr>
      <xdr:spPr>
        <a:xfrm>
          <a:off x="13131800" y="291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奈良県田原本町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32,524
32,352
21.09
12,669,208
11,796,291
786,561
7,101,891
11,012,904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39.1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地域手当や時間外勤務手当、期末勤勉手当が増加したが、一般職給料や議員報酬手当が減少したため、前年度に比べ</a:t>
          </a:r>
          <a:r>
            <a:rPr kumimoji="1" lang="en-US" altLang="ja-JP" sz="1300">
              <a:latin typeface="ＭＳ Ｐゴシック"/>
            </a:rPr>
            <a:t>0.4</a:t>
          </a:r>
          <a:r>
            <a:rPr kumimoji="1" lang="ja-JP" altLang="en-US" sz="1300">
              <a:latin typeface="ＭＳ Ｐゴシック"/>
            </a:rPr>
            <a:t>ポイント低下した。</a:t>
          </a:r>
          <a:endParaRPr kumimoji="1" lang="en-US" altLang="ja-JP" sz="1300">
            <a:latin typeface="ＭＳ Ｐゴシック"/>
          </a:endParaRPr>
        </a:p>
        <a:p>
          <a:r>
            <a:rPr kumimoji="1" lang="ja-JP" altLang="en-US" sz="1300">
              <a:latin typeface="ＭＳ Ｐゴシック"/>
            </a:rPr>
            <a:t>　今後も、定員適正化計画を基に職員数の適正化を図り、人件費全体の抑制に努めていく。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56134</xdr:rowOff>
    </xdr:from>
    <xdr:to>
      <xdr:col>7</xdr:col>
      <xdr:colOff>15875</xdr:colOff>
      <xdr:row>37</xdr:row>
      <xdr:rowOff>74422</xdr:rowOff>
    </xdr:to>
    <xdr:cxnSp macro="">
      <xdr:nvCxnSpPr>
        <xdr:cNvPr id="64" name="直線コネクタ 63"/>
        <xdr:cNvCxnSpPr/>
      </xdr:nvCxnSpPr>
      <xdr:spPr>
        <a:xfrm flipV="1">
          <a:off x="3987800" y="63997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74422</xdr:rowOff>
    </xdr:to>
    <xdr:cxnSp macro="">
      <xdr:nvCxnSpPr>
        <xdr:cNvPr id="67" name="直線コネクタ 66"/>
        <xdr:cNvCxnSpPr/>
      </xdr:nvCxnSpPr>
      <xdr:spPr>
        <a:xfrm>
          <a:off x="3098800" y="6413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78994</xdr:rowOff>
    </xdr:to>
    <xdr:cxnSp macro="">
      <xdr:nvCxnSpPr>
        <xdr:cNvPr id="70" name="直線コネクタ 69"/>
        <xdr:cNvCxnSpPr/>
      </xdr:nvCxnSpPr>
      <xdr:spPr>
        <a:xfrm flipV="1">
          <a:off x="2209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51562</xdr:rowOff>
    </xdr:from>
    <xdr:to>
      <xdr:col>3</xdr:col>
      <xdr:colOff>142875</xdr:colOff>
      <xdr:row>37</xdr:row>
      <xdr:rowOff>78994</xdr:rowOff>
    </xdr:to>
    <xdr:cxnSp macro="">
      <xdr:nvCxnSpPr>
        <xdr:cNvPr id="73" name="直線コネクタ 72"/>
        <xdr:cNvCxnSpPr/>
      </xdr:nvCxnSpPr>
      <xdr:spPr>
        <a:xfrm>
          <a:off x="1320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5334</xdr:rowOff>
    </xdr:from>
    <xdr:to>
      <xdr:col>7</xdr:col>
      <xdr:colOff>66675</xdr:colOff>
      <xdr:row>37</xdr:row>
      <xdr:rowOff>106934</xdr:rowOff>
    </xdr:to>
    <xdr:sp macro="" textlink="">
      <xdr:nvSpPr>
        <xdr:cNvPr id="83" name="円/楕円 82"/>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148861</xdr:rowOff>
    </xdr:from>
    <xdr:ext cx="762000" cy="259045"/>
    <xdr:sp macro="" textlink="">
      <xdr:nvSpPr>
        <xdr:cNvPr id="84" name="人件費該当値テキスト"/>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23622</xdr:rowOff>
    </xdr:from>
    <xdr:to>
      <xdr:col>5</xdr:col>
      <xdr:colOff>600075</xdr:colOff>
      <xdr:row>37</xdr:row>
      <xdr:rowOff>125222</xdr:rowOff>
    </xdr:to>
    <xdr:sp macro="" textlink="">
      <xdr:nvSpPr>
        <xdr:cNvPr id="85" name="円/楕円 84"/>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109999</xdr:rowOff>
    </xdr:from>
    <xdr:ext cx="736600" cy="259045"/>
    <xdr:sp macro="" textlink="">
      <xdr:nvSpPr>
        <xdr:cNvPr id="86" name="テキスト ボックス 85"/>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7" name="円/楕円 86"/>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88" name="テキスト ボックス 87"/>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28194</xdr:rowOff>
    </xdr:from>
    <xdr:to>
      <xdr:col>3</xdr:col>
      <xdr:colOff>193675</xdr:colOff>
      <xdr:row>37</xdr:row>
      <xdr:rowOff>129794</xdr:rowOff>
    </xdr:to>
    <xdr:sp macro="" textlink="">
      <xdr:nvSpPr>
        <xdr:cNvPr id="89" name="円/楕円 88"/>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114571</xdr:rowOff>
    </xdr:from>
    <xdr:ext cx="762000" cy="259045"/>
    <xdr:sp macro="" textlink="">
      <xdr:nvSpPr>
        <xdr:cNvPr id="90" name="テキスト ボックス 89"/>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91" name="円/楕円 90"/>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92" name="テキスト ボックス 91"/>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小中コンピューター教室機器賃借料や小中教諭等賃金、学童保育指定管理料、ふれあいセンター指定管理料等の増加により、前年度に比べ</a:t>
          </a:r>
          <a:r>
            <a:rPr kumimoji="1" lang="en-US" altLang="ja-JP" sz="1300">
              <a:latin typeface="ＭＳ Ｐゴシック"/>
            </a:rPr>
            <a:t>0.4</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今後も定期的な使用料・手数料の見直しによる収入確保や、予算枠配分方式の実施によるコスト削減に努めていく。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16</xdr:row>
      <xdr:rowOff>130266</xdr:rowOff>
    </xdr:to>
    <xdr:cxnSp macro="">
      <xdr:nvCxnSpPr>
        <xdr:cNvPr id="127" name="直線コネクタ 126"/>
        <xdr:cNvCxnSpPr/>
      </xdr:nvCxnSpPr>
      <xdr:spPr>
        <a:xfrm>
          <a:off x="15671800" y="284734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104140</xdr:rowOff>
    </xdr:to>
    <xdr:cxnSp macro="">
      <xdr:nvCxnSpPr>
        <xdr:cNvPr id="130" name="直線コネクタ 129"/>
        <xdr:cNvCxnSpPr/>
      </xdr:nvCxnSpPr>
      <xdr:spPr>
        <a:xfrm>
          <a:off x="14782800" y="280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164556</xdr:rowOff>
    </xdr:from>
    <xdr:to>
      <xdr:col>21</xdr:col>
      <xdr:colOff>361950</xdr:colOff>
      <xdr:row>16</xdr:row>
      <xdr:rowOff>58420</xdr:rowOff>
    </xdr:to>
    <xdr:cxnSp macro="">
      <xdr:nvCxnSpPr>
        <xdr:cNvPr id="133" name="直線コネクタ 132"/>
        <xdr:cNvCxnSpPr/>
      </xdr:nvCxnSpPr>
      <xdr:spPr>
        <a:xfrm>
          <a:off x="13893800" y="27363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112304</xdr:rowOff>
    </xdr:from>
    <xdr:to>
      <xdr:col>20</xdr:col>
      <xdr:colOff>158750</xdr:colOff>
      <xdr:row>15</xdr:row>
      <xdr:rowOff>164556</xdr:rowOff>
    </xdr:to>
    <xdr:cxnSp macro="">
      <xdr:nvCxnSpPr>
        <xdr:cNvPr id="136" name="直線コネクタ 135"/>
        <xdr:cNvCxnSpPr/>
      </xdr:nvCxnSpPr>
      <xdr:spPr>
        <a:xfrm>
          <a:off x="13004800" y="2684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79466</xdr:rowOff>
    </xdr:from>
    <xdr:to>
      <xdr:col>24</xdr:col>
      <xdr:colOff>82550</xdr:colOff>
      <xdr:row>17</xdr:row>
      <xdr:rowOff>9616</xdr:rowOff>
    </xdr:to>
    <xdr:sp macro="" textlink="">
      <xdr:nvSpPr>
        <xdr:cNvPr id="146" name="円/楕円 145"/>
        <xdr:cNvSpPr/>
      </xdr:nvSpPr>
      <xdr:spPr>
        <a:xfrm>
          <a:off x="164592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95993</xdr:rowOff>
    </xdr:from>
    <xdr:ext cx="762000" cy="259045"/>
    <xdr:sp macro="" textlink="">
      <xdr:nvSpPr>
        <xdr:cNvPr id="147" name="物件費該当値テキスト"/>
        <xdr:cNvSpPr txBox="1"/>
      </xdr:nvSpPr>
      <xdr:spPr>
        <a:xfrm>
          <a:off x="16598900" y="2667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8" name="円/楕円 147"/>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49" name="テキスト ボックス 148"/>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50" name="円/楕円 149"/>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119397</xdr:rowOff>
    </xdr:from>
    <xdr:ext cx="762000" cy="259045"/>
    <xdr:sp macro="" textlink="">
      <xdr:nvSpPr>
        <xdr:cNvPr id="151" name="テキスト ボックス 150"/>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113756</xdr:rowOff>
    </xdr:from>
    <xdr:to>
      <xdr:col>20</xdr:col>
      <xdr:colOff>209550</xdr:colOff>
      <xdr:row>16</xdr:row>
      <xdr:rowOff>43906</xdr:rowOff>
    </xdr:to>
    <xdr:sp macro="" textlink="">
      <xdr:nvSpPr>
        <xdr:cNvPr id="152" name="円/楕円 151"/>
        <xdr:cNvSpPr/>
      </xdr:nvSpPr>
      <xdr:spPr>
        <a:xfrm>
          <a:off x="13843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54083</xdr:rowOff>
    </xdr:from>
    <xdr:ext cx="762000" cy="259045"/>
    <xdr:sp macro="" textlink="">
      <xdr:nvSpPr>
        <xdr:cNvPr id="153" name="テキスト ボックス 152"/>
        <xdr:cNvSpPr txBox="1"/>
      </xdr:nvSpPr>
      <xdr:spPr>
        <a:xfrm>
          <a:off x="13512800" y="245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61504</xdr:rowOff>
    </xdr:from>
    <xdr:to>
      <xdr:col>19</xdr:col>
      <xdr:colOff>6350</xdr:colOff>
      <xdr:row>15</xdr:row>
      <xdr:rowOff>163104</xdr:rowOff>
    </xdr:to>
    <xdr:sp macro="" textlink="">
      <xdr:nvSpPr>
        <xdr:cNvPr id="154" name="円/楕円 153"/>
        <xdr:cNvSpPr/>
      </xdr:nvSpPr>
      <xdr:spPr>
        <a:xfrm>
          <a:off x="129540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1831</xdr:rowOff>
    </xdr:from>
    <xdr:ext cx="762000" cy="259045"/>
    <xdr:sp macro="" textlink="">
      <xdr:nvSpPr>
        <xdr:cNvPr id="155" name="テキスト ボックス 154"/>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保育所運営費負担金や自立支援介護・訓練等給付費などの伸びにより、前年度に比べ</a:t>
          </a:r>
          <a:r>
            <a:rPr kumimoji="1" lang="en-US" altLang="ja-JP" sz="1300">
              <a:latin typeface="ＭＳ Ｐゴシック"/>
            </a:rPr>
            <a:t>0.6</a:t>
          </a:r>
          <a:r>
            <a:rPr kumimoji="1" lang="ja-JP" altLang="en-US" sz="1300">
              <a:latin typeface="ＭＳ Ｐゴシック"/>
            </a:rPr>
            <a:t>ポイント上昇した。今後も適正な支出に努めていく。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146050</xdr:rowOff>
    </xdr:to>
    <xdr:cxnSp macro="">
      <xdr:nvCxnSpPr>
        <xdr:cNvPr id="188" name="直線コネクタ 187"/>
        <xdr:cNvCxnSpPr/>
      </xdr:nvCxnSpPr>
      <xdr:spPr>
        <a:xfrm>
          <a:off x="3987800" y="9499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69850</xdr:rowOff>
    </xdr:to>
    <xdr:cxnSp macro="">
      <xdr:nvCxnSpPr>
        <xdr:cNvPr id="191" name="直線コネクタ 190"/>
        <xdr:cNvCxnSpPr/>
      </xdr:nvCxnSpPr>
      <xdr:spPr>
        <a:xfrm>
          <a:off x="3098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19050</xdr:rowOff>
    </xdr:from>
    <xdr:to>
      <xdr:col>4</xdr:col>
      <xdr:colOff>346075</xdr:colOff>
      <xdr:row>55</xdr:row>
      <xdr:rowOff>31750</xdr:rowOff>
    </xdr:to>
    <xdr:cxnSp macro="">
      <xdr:nvCxnSpPr>
        <xdr:cNvPr id="194" name="直線コネクタ 193"/>
        <xdr:cNvCxnSpPr/>
      </xdr:nvCxnSpPr>
      <xdr:spPr>
        <a:xfrm>
          <a:off x="2209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19050</xdr:rowOff>
    </xdr:from>
    <xdr:to>
      <xdr:col>3</xdr:col>
      <xdr:colOff>142875</xdr:colOff>
      <xdr:row>55</xdr:row>
      <xdr:rowOff>69850</xdr:rowOff>
    </xdr:to>
    <xdr:cxnSp macro="">
      <xdr:nvCxnSpPr>
        <xdr:cNvPr id="197" name="直線コネクタ 196"/>
        <xdr:cNvCxnSpPr/>
      </xdr:nvCxnSpPr>
      <xdr:spPr>
        <a:xfrm flipV="1">
          <a:off x="1320800" y="9448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7" name="円/楕円 206"/>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111777</xdr:rowOff>
    </xdr:from>
    <xdr:ext cx="762000" cy="259045"/>
    <xdr:sp macro="" textlink="">
      <xdr:nvSpPr>
        <xdr:cNvPr id="208"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9" name="円/楕円 208"/>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10" name="テキスト ボックス 209"/>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1" name="円/楕円 210"/>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2" name="テキスト ボックス 211"/>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139700</xdr:rowOff>
    </xdr:from>
    <xdr:to>
      <xdr:col>3</xdr:col>
      <xdr:colOff>193675</xdr:colOff>
      <xdr:row>55</xdr:row>
      <xdr:rowOff>69850</xdr:rowOff>
    </xdr:to>
    <xdr:sp macro="" textlink="">
      <xdr:nvSpPr>
        <xdr:cNvPr id="213" name="円/楕円 212"/>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80027</xdr:rowOff>
    </xdr:from>
    <xdr:ext cx="762000" cy="259045"/>
    <xdr:sp macro="" textlink="">
      <xdr:nvSpPr>
        <xdr:cNvPr id="214" name="テキスト ボックス 213"/>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5" name="円/楕円 214"/>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6" name="テキスト ボックス 215"/>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0.3</a:t>
          </a:r>
          <a:r>
            <a:rPr kumimoji="1" lang="ja-JP" altLang="en-US" sz="1300">
              <a:latin typeface="ＭＳ Ｐゴシック"/>
            </a:rPr>
            <a:t>ポイント上昇した主な要因は、浄化センター、生涯学習センター、小中学校の維持補修費の増加や、特別会計（介護保険、公共下水道事業、国民健康保険）への繰出金、後期高齢者医療広域連合への負担金が増加したためである。</a:t>
          </a:r>
          <a:endParaRPr kumimoji="1" lang="en-US" altLang="ja-JP" sz="1300">
            <a:latin typeface="ＭＳ Ｐゴシック"/>
          </a:endParaRPr>
        </a:p>
        <a:p>
          <a:r>
            <a:rPr kumimoji="1" lang="ja-JP" altLang="en-US" sz="1300">
              <a:latin typeface="ＭＳ Ｐゴシック"/>
            </a:rPr>
            <a:t>　今後も維持補修費や繰出金等の抑制に取り組み、普通会計の負担額を減らしていくよう努める。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77470</xdr:rowOff>
    </xdr:from>
    <xdr:to>
      <xdr:col>24</xdr:col>
      <xdr:colOff>31750</xdr:colOff>
      <xdr:row>57</xdr:row>
      <xdr:rowOff>100330</xdr:rowOff>
    </xdr:to>
    <xdr:cxnSp macro="">
      <xdr:nvCxnSpPr>
        <xdr:cNvPr id="249" name="直線コネクタ 248"/>
        <xdr:cNvCxnSpPr/>
      </xdr:nvCxnSpPr>
      <xdr:spPr>
        <a:xfrm>
          <a:off x="15671800" y="9850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77470</xdr:rowOff>
    </xdr:to>
    <xdr:cxnSp macro="">
      <xdr:nvCxnSpPr>
        <xdr:cNvPr id="252" name="直線コネクタ 251"/>
        <xdr:cNvCxnSpPr/>
      </xdr:nvCxnSpPr>
      <xdr:spPr>
        <a:xfrm>
          <a:off x="14782800" y="9796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57</xdr:row>
      <xdr:rowOff>24130</xdr:rowOff>
    </xdr:to>
    <xdr:cxnSp macro="">
      <xdr:nvCxnSpPr>
        <xdr:cNvPr id="255" name="直線コネクタ 254"/>
        <xdr:cNvCxnSpPr/>
      </xdr:nvCxnSpPr>
      <xdr:spPr>
        <a:xfrm>
          <a:off x="13893800" y="977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57</xdr:row>
      <xdr:rowOff>1270</xdr:rowOff>
    </xdr:to>
    <xdr:cxnSp macro="">
      <xdr:nvCxnSpPr>
        <xdr:cNvPr id="258" name="直線コネクタ 257"/>
        <xdr:cNvCxnSpPr/>
      </xdr:nvCxnSpPr>
      <xdr:spPr>
        <a:xfrm>
          <a:off x="13004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68" name="円/楕円 267"/>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21607</xdr:rowOff>
    </xdr:from>
    <xdr:ext cx="762000" cy="259045"/>
    <xdr:sp macro="" textlink="">
      <xdr:nvSpPr>
        <xdr:cNvPr id="269" name="その他該当値テキスト"/>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26670</xdr:rowOff>
    </xdr:from>
    <xdr:to>
      <xdr:col>22</xdr:col>
      <xdr:colOff>615950</xdr:colOff>
      <xdr:row>57</xdr:row>
      <xdr:rowOff>128270</xdr:rowOff>
    </xdr:to>
    <xdr:sp macro="" textlink="">
      <xdr:nvSpPr>
        <xdr:cNvPr id="270" name="円/楕円 269"/>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113047</xdr:rowOff>
    </xdr:from>
    <xdr:ext cx="736600" cy="259045"/>
    <xdr:sp macro="" textlink="">
      <xdr:nvSpPr>
        <xdr:cNvPr id="271" name="テキスト ボックス 270"/>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72" name="円/楕円 271"/>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73" name="テキスト ボックス 27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121920</xdr:rowOff>
    </xdr:from>
    <xdr:to>
      <xdr:col>20</xdr:col>
      <xdr:colOff>209550</xdr:colOff>
      <xdr:row>57</xdr:row>
      <xdr:rowOff>52070</xdr:rowOff>
    </xdr:to>
    <xdr:sp macro="" textlink="">
      <xdr:nvSpPr>
        <xdr:cNvPr id="274" name="円/楕円 273"/>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36847</xdr:rowOff>
    </xdr:from>
    <xdr:ext cx="762000" cy="259045"/>
    <xdr:sp macro="" textlink="">
      <xdr:nvSpPr>
        <xdr:cNvPr id="275" name="テキスト ボックス 274"/>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6" name="円/楕円 275"/>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77" name="テキスト ボックス 276"/>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国保中央病院組合負担金は増加したものの、奈良県広域消防組合負担金や保育所運営費補助金の減少により、前年度に比べ</a:t>
          </a:r>
          <a:r>
            <a:rPr kumimoji="1" lang="en-US" altLang="ja-JP" sz="1300">
              <a:latin typeface="ＭＳ Ｐゴシック"/>
            </a:rPr>
            <a:t>1</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今後も団体等に対する補助金や協議会等の負担金について、事業効果や目的、団体の状況等を精査し、終期の設定や廃止・縮減に努める。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140716</xdr:rowOff>
    </xdr:from>
    <xdr:to>
      <xdr:col>24</xdr:col>
      <xdr:colOff>31750</xdr:colOff>
      <xdr:row>37</xdr:row>
      <xdr:rowOff>14986</xdr:rowOff>
    </xdr:to>
    <xdr:cxnSp macro="">
      <xdr:nvCxnSpPr>
        <xdr:cNvPr id="307" name="直線コネクタ 306"/>
        <xdr:cNvCxnSpPr/>
      </xdr:nvCxnSpPr>
      <xdr:spPr>
        <a:xfrm flipV="1">
          <a:off x="15671800" y="63129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154432</xdr:rowOff>
    </xdr:from>
    <xdr:to>
      <xdr:col>22</xdr:col>
      <xdr:colOff>565150</xdr:colOff>
      <xdr:row>37</xdr:row>
      <xdr:rowOff>14986</xdr:rowOff>
    </xdr:to>
    <xdr:cxnSp macro="">
      <xdr:nvCxnSpPr>
        <xdr:cNvPr id="310" name="直線コネクタ 309"/>
        <xdr:cNvCxnSpPr/>
      </xdr:nvCxnSpPr>
      <xdr:spPr>
        <a:xfrm>
          <a:off x="14782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154432</xdr:rowOff>
    </xdr:from>
    <xdr:to>
      <xdr:col>21</xdr:col>
      <xdr:colOff>361950</xdr:colOff>
      <xdr:row>36</xdr:row>
      <xdr:rowOff>168148</xdr:rowOff>
    </xdr:to>
    <xdr:cxnSp macro="">
      <xdr:nvCxnSpPr>
        <xdr:cNvPr id="313" name="直線コネクタ 312"/>
        <xdr:cNvCxnSpPr/>
      </xdr:nvCxnSpPr>
      <xdr:spPr>
        <a:xfrm flipV="1">
          <a:off x="13893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168148</xdr:rowOff>
    </xdr:from>
    <xdr:to>
      <xdr:col>20</xdr:col>
      <xdr:colOff>158750</xdr:colOff>
      <xdr:row>37</xdr:row>
      <xdr:rowOff>5842</xdr:rowOff>
    </xdr:to>
    <xdr:cxnSp macro="">
      <xdr:nvCxnSpPr>
        <xdr:cNvPr id="316" name="直線コネクタ 315"/>
        <xdr:cNvCxnSpPr/>
      </xdr:nvCxnSpPr>
      <xdr:spPr>
        <a:xfrm flipV="1">
          <a:off x="13004800" y="6340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26" name="円/楕円 325"/>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106443</xdr:rowOff>
    </xdr:from>
    <xdr:ext cx="762000" cy="259045"/>
    <xdr:sp macro="" textlink="">
      <xdr:nvSpPr>
        <xdr:cNvPr id="327"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135636</xdr:rowOff>
    </xdr:from>
    <xdr:to>
      <xdr:col>22</xdr:col>
      <xdr:colOff>615950</xdr:colOff>
      <xdr:row>37</xdr:row>
      <xdr:rowOff>65786</xdr:rowOff>
    </xdr:to>
    <xdr:sp macro="" textlink="">
      <xdr:nvSpPr>
        <xdr:cNvPr id="328" name="円/楕円 327"/>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29" name="テキスト ボックス 328"/>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103632</xdr:rowOff>
    </xdr:from>
    <xdr:to>
      <xdr:col>21</xdr:col>
      <xdr:colOff>412750</xdr:colOff>
      <xdr:row>37</xdr:row>
      <xdr:rowOff>33782</xdr:rowOff>
    </xdr:to>
    <xdr:sp macro="" textlink="">
      <xdr:nvSpPr>
        <xdr:cNvPr id="330" name="円/楕円 329"/>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31" name="テキスト ボックス 33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117348</xdr:rowOff>
    </xdr:from>
    <xdr:to>
      <xdr:col>20</xdr:col>
      <xdr:colOff>209550</xdr:colOff>
      <xdr:row>37</xdr:row>
      <xdr:rowOff>47498</xdr:rowOff>
    </xdr:to>
    <xdr:sp macro="" textlink="">
      <xdr:nvSpPr>
        <xdr:cNvPr id="332" name="円/楕円 331"/>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32275</xdr:rowOff>
    </xdr:from>
    <xdr:ext cx="762000" cy="259045"/>
    <xdr:sp macro="" textlink="">
      <xdr:nvSpPr>
        <xdr:cNvPr id="333" name="テキスト ボックス 332"/>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34" name="円/楕円 333"/>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41419</xdr:rowOff>
    </xdr:from>
    <xdr:ext cx="762000" cy="259045"/>
    <xdr:sp macro="" textlink="">
      <xdr:nvSpPr>
        <xdr:cNvPr id="335" name="テキスト ボックス 334"/>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多額の借入を行った生涯学習センター建設事業（平成</a:t>
          </a:r>
          <a:r>
            <a:rPr kumimoji="1" lang="en-US" altLang="ja-JP" sz="1300">
              <a:latin typeface="ＭＳ Ｐゴシック"/>
            </a:rPr>
            <a:t>16</a:t>
          </a:r>
          <a:r>
            <a:rPr kumimoji="1" lang="ja-JP" altLang="en-US" sz="1300">
              <a:latin typeface="ＭＳ Ｐゴシック"/>
            </a:rPr>
            <a:t>年度完成）の償還ピークが過ぎ、比率は低下の傾向にある。</a:t>
          </a:r>
          <a:endParaRPr kumimoji="1" lang="en-US" altLang="ja-JP" sz="1300">
            <a:latin typeface="ＭＳ Ｐゴシック"/>
          </a:endParaRPr>
        </a:p>
        <a:p>
          <a:r>
            <a:rPr kumimoji="1" lang="ja-JP" altLang="en-US" sz="1300">
              <a:latin typeface="ＭＳ Ｐゴシック"/>
            </a:rPr>
            <a:t>　但し、広域ごみ処理施設建設事業や道の駅建設事業等に取り組んでいくことから、比率の上昇を抑えるよう計画的な地方債の新規発行に努める。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146050</xdr:rowOff>
    </xdr:from>
    <xdr:to>
      <xdr:col>7</xdr:col>
      <xdr:colOff>15875</xdr:colOff>
      <xdr:row>78</xdr:row>
      <xdr:rowOff>73661</xdr:rowOff>
    </xdr:to>
    <xdr:cxnSp macro="">
      <xdr:nvCxnSpPr>
        <xdr:cNvPr id="368" name="直線コネクタ 367"/>
        <xdr:cNvCxnSpPr/>
      </xdr:nvCxnSpPr>
      <xdr:spPr>
        <a:xfrm flipV="1">
          <a:off x="3987800" y="133477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20320</xdr:rowOff>
    </xdr:from>
    <xdr:to>
      <xdr:col>5</xdr:col>
      <xdr:colOff>549275</xdr:colOff>
      <xdr:row>78</xdr:row>
      <xdr:rowOff>73661</xdr:rowOff>
    </xdr:to>
    <xdr:cxnSp macro="">
      <xdr:nvCxnSpPr>
        <xdr:cNvPr id="371" name="直線コネクタ 370"/>
        <xdr:cNvCxnSpPr/>
      </xdr:nvCxnSpPr>
      <xdr:spPr>
        <a:xfrm>
          <a:off x="3098800" y="133934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20320</xdr:rowOff>
    </xdr:from>
    <xdr:to>
      <xdr:col>4</xdr:col>
      <xdr:colOff>346075</xdr:colOff>
      <xdr:row>78</xdr:row>
      <xdr:rowOff>66039</xdr:rowOff>
    </xdr:to>
    <xdr:cxnSp macro="">
      <xdr:nvCxnSpPr>
        <xdr:cNvPr id="374" name="直線コネクタ 373"/>
        <xdr:cNvCxnSpPr/>
      </xdr:nvCxnSpPr>
      <xdr:spPr>
        <a:xfrm flipV="1">
          <a:off x="2209800" y="13393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66039</xdr:rowOff>
    </xdr:from>
    <xdr:to>
      <xdr:col>3</xdr:col>
      <xdr:colOff>142875</xdr:colOff>
      <xdr:row>78</xdr:row>
      <xdr:rowOff>104139</xdr:rowOff>
    </xdr:to>
    <xdr:cxnSp macro="">
      <xdr:nvCxnSpPr>
        <xdr:cNvPr id="377" name="直線コネクタ 376"/>
        <xdr:cNvCxnSpPr/>
      </xdr:nvCxnSpPr>
      <xdr:spPr>
        <a:xfrm flipV="1">
          <a:off x="1320800" y="13439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87" name="円/楕円 386"/>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67327</xdr:rowOff>
    </xdr:from>
    <xdr:ext cx="762000" cy="259045"/>
    <xdr:sp macro="" textlink="">
      <xdr:nvSpPr>
        <xdr:cNvPr id="388" name="公債費該当値テキスト"/>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22861</xdr:rowOff>
    </xdr:from>
    <xdr:to>
      <xdr:col>5</xdr:col>
      <xdr:colOff>600075</xdr:colOff>
      <xdr:row>78</xdr:row>
      <xdr:rowOff>124461</xdr:rowOff>
    </xdr:to>
    <xdr:sp macro="" textlink="">
      <xdr:nvSpPr>
        <xdr:cNvPr id="389" name="円/楕円 388"/>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109238</xdr:rowOff>
    </xdr:from>
    <xdr:ext cx="736600" cy="259045"/>
    <xdr:sp macro="" textlink="">
      <xdr:nvSpPr>
        <xdr:cNvPr id="390" name="テキスト ボックス 389"/>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140970</xdr:rowOff>
    </xdr:from>
    <xdr:to>
      <xdr:col>4</xdr:col>
      <xdr:colOff>396875</xdr:colOff>
      <xdr:row>78</xdr:row>
      <xdr:rowOff>71120</xdr:rowOff>
    </xdr:to>
    <xdr:sp macro="" textlink="">
      <xdr:nvSpPr>
        <xdr:cNvPr id="391" name="円/楕円 390"/>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55897</xdr:rowOff>
    </xdr:from>
    <xdr:ext cx="762000" cy="259045"/>
    <xdr:sp macro="" textlink="">
      <xdr:nvSpPr>
        <xdr:cNvPr id="392" name="テキスト ボックス 391"/>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15239</xdr:rowOff>
    </xdr:from>
    <xdr:to>
      <xdr:col>3</xdr:col>
      <xdr:colOff>193675</xdr:colOff>
      <xdr:row>78</xdr:row>
      <xdr:rowOff>116839</xdr:rowOff>
    </xdr:to>
    <xdr:sp macro="" textlink="">
      <xdr:nvSpPr>
        <xdr:cNvPr id="393" name="円/楕円 392"/>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101616</xdr:rowOff>
    </xdr:from>
    <xdr:ext cx="762000" cy="259045"/>
    <xdr:sp macro="" textlink="">
      <xdr:nvSpPr>
        <xdr:cNvPr id="394" name="テキスト ボックス 393"/>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95" name="円/楕円 394"/>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96" name="テキスト ボックス 395"/>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補助費等の経常一般財源が減少したことから、前年度より</a:t>
          </a:r>
          <a:r>
            <a:rPr kumimoji="1" lang="en-US" altLang="ja-JP" sz="1300">
              <a:latin typeface="ＭＳ Ｐゴシック"/>
            </a:rPr>
            <a:t>0.1</a:t>
          </a:r>
          <a:r>
            <a:rPr kumimoji="1" lang="ja-JP" altLang="en-US" sz="1300">
              <a:latin typeface="ＭＳ Ｐゴシック"/>
            </a:rPr>
            <a:t>ポイント低下した。今後も引き続き経常経費の節減に努める。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97282</xdr:rowOff>
    </xdr:from>
    <xdr:to>
      <xdr:col>24</xdr:col>
      <xdr:colOff>31750</xdr:colOff>
      <xdr:row>77</xdr:row>
      <xdr:rowOff>101854</xdr:rowOff>
    </xdr:to>
    <xdr:cxnSp macro="">
      <xdr:nvCxnSpPr>
        <xdr:cNvPr id="427" name="直線コネクタ 426"/>
        <xdr:cNvCxnSpPr/>
      </xdr:nvCxnSpPr>
      <xdr:spPr>
        <a:xfrm flipV="1">
          <a:off x="15671800" y="132989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159004</xdr:rowOff>
    </xdr:from>
    <xdr:to>
      <xdr:col>22</xdr:col>
      <xdr:colOff>565150</xdr:colOff>
      <xdr:row>77</xdr:row>
      <xdr:rowOff>101854</xdr:rowOff>
    </xdr:to>
    <xdr:cxnSp macro="">
      <xdr:nvCxnSpPr>
        <xdr:cNvPr id="430" name="直線コネクタ 429"/>
        <xdr:cNvCxnSpPr/>
      </xdr:nvCxnSpPr>
      <xdr:spPr>
        <a:xfrm>
          <a:off x="14782800" y="131892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117856</xdr:rowOff>
    </xdr:from>
    <xdr:to>
      <xdr:col>21</xdr:col>
      <xdr:colOff>361950</xdr:colOff>
      <xdr:row>76</xdr:row>
      <xdr:rowOff>159004</xdr:rowOff>
    </xdr:to>
    <xdr:cxnSp macro="">
      <xdr:nvCxnSpPr>
        <xdr:cNvPr id="433" name="直線コネクタ 432"/>
        <xdr:cNvCxnSpPr/>
      </xdr:nvCxnSpPr>
      <xdr:spPr>
        <a:xfrm>
          <a:off x="13893800" y="13148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53848</xdr:rowOff>
    </xdr:from>
    <xdr:to>
      <xdr:col>20</xdr:col>
      <xdr:colOff>158750</xdr:colOff>
      <xdr:row>76</xdr:row>
      <xdr:rowOff>117856</xdr:rowOff>
    </xdr:to>
    <xdr:cxnSp macro="">
      <xdr:nvCxnSpPr>
        <xdr:cNvPr id="436" name="直線コネクタ 435"/>
        <xdr:cNvCxnSpPr/>
      </xdr:nvCxnSpPr>
      <xdr:spPr>
        <a:xfrm>
          <a:off x="13004800" y="130840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0" name="テキスト ボックス 43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46482</xdr:rowOff>
    </xdr:from>
    <xdr:to>
      <xdr:col>24</xdr:col>
      <xdr:colOff>82550</xdr:colOff>
      <xdr:row>77</xdr:row>
      <xdr:rowOff>148082</xdr:rowOff>
    </xdr:to>
    <xdr:sp macro="" textlink="">
      <xdr:nvSpPr>
        <xdr:cNvPr id="446" name="円/楕円 445"/>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18559</xdr:rowOff>
    </xdr:from>
    <xdr:ext cx="762000" cy="259045"/>
    <xdr:sp macro="" textlink="">
      <xdr:nvSpPr>
        <xdr:cNvPr id="447" name="公債費以外該当値テキスト"/>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51054</xdr:rowOff>
    </xdr:from>
    <xdr:to>
      <xdr:col>22</xdr:col>
      <xdr:colOff>615950</xdr:colOff>
      <xdr:row>77</xdr:row>
      <xdr:rowOff>152654</xdr:rowOff>
    </xdr:to>
    <xdr:sp macro="" textlink="">
      <xdr:nvSpPr>
        <xdr:cNvPr id="448" name="円/楕円 447"/>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137431</xdr:rowOff>
    </xdr:from>
    <xdr:ext cx="736600" cy="259045"/>
    <xdr:sp macro="" textlink="">
      <xdr:nvSpPr>
        <xdr:cNvPr id="449" name="テキスト ボックス 448"/>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108204</xdr:rowOff>
    </xdr:from>
    <xdr:to>
      <xdr:col>21</xdr:col>
      <xdr:colOff>412750</xdr:colOff>
      <xdr:row>77</xdr:row>
      <xdr:rowOff>38354</xdr:rowOff>
    </xdr:to>
    <xdr:sp macro="" textlink="">
      <xdr:nvSpPr>
        <xdr:cNvPr id="450" name="円/楕円 449"/>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23131</xdr:rowOff>
    </xdr:from>
    <xdr:ext cx="762000" cy="259045"/>
    <xdr:sp macro="" textlink="">
      <xdr:nvSpPr>
        <xdr:cNvPr id="451" name="テキスト ボックス 450"/>
        <xdr:cNvSpPr txBox="1"/>
      </xdr:nvSpPr>
      <xdr:spPr>
        <a:xfrm>
          <a:off x="14401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67056</xdr:rowOff>
    </xdr:from>
    <xdr:to>
      <xdr:col>20</xdr:col>
      <xdr:colOff>209550</xdr:colOff>
      <xdr:row>76</xdr:row>
      <xdr:rowOff>168656</xdr:rowOff>
    </xdr:to>
    <xdr:sp macro="" textlink="">
      <xdr:nvSpPr>
        <xdr:cNvPr id="452" name="円/楕円 451"/>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153433</xdr:rowOff>
    </xdr:from>
    <xdr:ext cx="762000" cy="259045"/>
    <xdr:sp macro="" textlink="">
      <xdr:nvSpPr>
        <xdr:cNvPr id="453" name="テキスト ボックス 452"/>
        <xdr:cNvSpPr txBox="1"/>
      </xdr:nvSpPr>
      <xdr:spPr>
        <a:xfrm>
          <a:off x="13512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xdr:rowOff>
    </xdr:from>
    <xdr:to>
      <xdr:col>19</xdr:col>
      <xdr:colOff>6350</xdr:colOff>
      <xdr:row>76</xdr:row>
      <xdr:rowOff>104648</xdr:rowOff>
    </xdr:to>
    <xdr:sp macro="" textlink="">
      <xdr:nvSpPr>
        <xdr:cNvPr id="454" name="円/楕円 453"/>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114825</xdr:rowOff>
    </xdr:from>
    <xdr:ext cx="762000" cy="259045"/>
    <xdr:sp macro="" textlink="">
      <xdr:nvSpPr>
        <xdr:cNvPr id="455" name="テキスト ボックス 454"/>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奈良県田原本町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108266</xdr:rowOff>
    </xdr:from>
    <xdr:to>
      <xdr:col>4</xdr:col>
      <xdr:colOff>1117600</xdr:colOff>
      <xdr:row>17</xdr:row>
      <xdr:rowOff>147242</xdr:rowOff>
    </xdr:to>
    <xdr:cxnSp macro="">
      <xdr:nvCxnSpPr>
        <xdr:cNvPr id="52" name="直線コネクタ 51"/>
        <xdr:cNvCxnSpPr/>
      </xdr:nvCxnSpPr>
      <xdr:spPr bwMode="auto">
        <a:xfrm flipV="1">
          <a:off x="5003800" y="3070541"/>
          <a:ext cx="647700" cy="38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147242</xdr:rowOff>
    </xdr:from>
    <xdr:to>
      <xdr:col>4</xdr:col>
      <xdr:colOff>469900</xdr:colOff>
      <xdr:row>18</xdr:row>
      <xdr:rowOff>37449</xdr:rowOff>
    </xdr:to>
    <xdr:cxnSp macro="">
      <xdr:nvCxnSpPr>
        <xdr:cNvPr id="55" name="直線コネクタ 54"/>
        <xdr:cNvCxnSpPr/>
      </xdr:nvCxnSpPr>
      <xdr:spPr bwMode="auto">
        <a:xfrm flipV="1">
          <a:off x="4305300" y="3109517"/>
          <a:ext cx="698500" cy="61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155537</xdr:rowOff>
    </xdr:from>
    <xdr:to>
      <xdr:col>3</xdr:col>
      <xdr:colOff>904875</xdr:colOff>
      <xdr:row>18</xdr:row>
      <xdr:rowOff>37449</xdr:rowOff>
    </xdr:to>
    <xdr:cxnSp macro="">
      <xdr:nvCxnSpPr>
        <xdr:cNvPr id="58" name="直線コネクタ 57"/>
        <xdr:cNvCxnSpPr/>
      </xdr:nvCxnSpPr>
      <xdr:spPr bwMode="auto">
        <a:xfrm>
          <a:off x="3606800" y="3117812"/>
          <a:ext cx="698500" cy="53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92558</xdr:rowOff>
    </xdr:from>
    <xdr:to>
      <xdr:col>3</xdr:col>
      <xdr:colOff>206375</xdr:colOff>
      <xdr:row>17</xdr:row>
      <xdr:rowOff>155537</xdr:rowOff>
    </xdr:to>
    <xdr:cxnSp macro="">
      <xdr:nvCxnSpPr>
        <xdr:cNvPr id="61" name="直線コネクタ 60"/>
        <xdr:cNvCxnSpPr/>
      </xdr:nvCxnSpPr>
      <xdr:spPr bwMode="auto">
        <a:xfrm>
          <a:off x="2908300" y="3054833"/>
          <a:ext cx="698500" cy="62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161004</xdr:rowOff>
    </xdr:from>
    <xdr:ext cx="762000" cy="259045"/>
    <xdr:sp macro="" textlink="">
      <xdr:nvSpPr>
        <xdr:cNvPr id="65" name="テキスト ボックス 64"/>
        <xdr:cNvSpPr txBox="1"/>
      </xdr:nvSpPr>
      <xdr:spPr>
        <a:xfrm>
          <a:off x="2527300" y="3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57466</xdr:rowOff>
    </xdr:from>
    <xdr:to>
      <xdr:col>5</xdr:col>
      <xdr:colOff>34925</xdr:colOff>
      <xdr:row>17</xdr:row>
      <xdr:rowOff>159066</xdr:rowOff>
    </xdr:to>
    <xdr:sp macro="" textlink="">
      <xdr:nvSpPr>
        <xdr:cNvPr id="71" name="円/楕円 70"/>
        <xdr:cNvSpPr/>
      </xdr:nvSpPr>
      <xdr:spPr bwMode="auto">
        <a:xfrm>
          <a:off x="5600700" y="3019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73993</xdr:rowOff>
    </xdr:from>
    <xdr:ext cx="762000" cy="259045"/>
    <xdr:sp macro="" textlink="">
      <xdr:nvSpPr>
        <xdr:cNvPr id="72" name="人口1人当たり決算額の推移該当値テキスト130"/>
        <xdr:cNvSpPr txBox="1"/>
      </xdr:nvSpPr>
      <xdr:spPr>
        <a:xfrm>
          <a:off x="5740400" y="286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73,064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96442</xdr:rowOff>
    </xdr:from>
    <xdr:to>
      <xdr:col>4</xdr:col>
      <xdr:colOff>520700</xdr:colOff>
      <xdr:row>18</xdr:row>
      <xdr:rowOff>26592</xdr:rowOff>
    </xdr:to>
    <xdr:sp macro="" textlink="">
      <xdr:nvSpPr>
        <xdr:cNvPr id="73" name="円/楕円 72"/>
        <xdr:cNvSpPr/>
      </xdr:nvSpPr>
      <xdr:spPr bwMode="auto">
        <a:xfrm>
          <a:off x="4953000" y="3058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11369</xdr:rowOff>
    </xdr:from>
    <xdr:ext cx="736600" cy="259045"/>
    <xdr:sp macro="" textlink="">
      <xdr:nvSpPr>
        <xdr:cNvPr id="74" name="テキスト ボックス 73"/>
        <xdr:cNvSpPr txBox="1"/>
      </xdr:nvSpPr>
      <xdr:spPr>
        <a:xfrm>
          <a:off x="4622800" y="3145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70,677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158099</xdr:rowOff>
    </xdr:from>
    <xdr:to>
      <xdr:col>3</xdr:col>
      <xdr:colOff>955675</xdr:colOff>
      <xdr:row>18</xdr:row>
      <xdr:rowOff>88249</xdr:rowOff>
    </xdr:to>
    <xdr:sp macro="" textlink="">
      <xdr:nvSpPr>
        <xdr:cNvPr id="75" name="円/楕円 74"/>
        <xdr:cNvSpPr/>
      </xdr:nvSpPr>
      <xdr:spPr bwMode="auto">
        <a:xfrm>
          <a:off x="4254500" y="3120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73025</xdr:rowOff>
    </xdr:from>
    <xdr:ext cx="762000" cy="259045"/>
    <xdr:sp macro="" textlink="">
      <xdr:nvSpPr>
        <xdr:cNvPr id="76" name="テキスト ボックス 75"/>
        <xdr:cNvSpPr txBox="1"/>
      </xdr:nvSpPr>
      <xdr:spPr>
        <a:xfrm>
          <a:off x="3924300" y="320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66,901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104737</xdr:rowOff>
    </xdr:from>
    <xdr:to>
      <xdr:col>3</xdr:col>
      <xdr:colOff>257175</xdr:colOff>
      <xdr:row>18</xdr:row>
      <xdr:rowOff>34887</xdr:rowOff>
    </xdr:to>
    <xdr:sp macro="" textlink="">
      <xdr:nvSpPr>
        <xdr:cNvPr id="77" name="円/楕円 76"/>
        <xdr:cNvSpPr/>
      </xdr:nvSpPr>
      <xdr:spPr bwMode="auto">
        <a:xfrm>
          <a:off x="3556000" y="3067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19664</xdr:rowOff>
    </xdr:from>
    <xdr:ext cx="762000" cy="259045"/>
    <xdr:sp macro="" textlink="">
      <xdr:nvSpPr>
        <xdr:cNvPr id="78" name="テキスト ボックス 77"/>
        <xdr:cNvSpPr txBox="1"/>
      </xdr:nvSpPr>
      <xdr:spPr>
        <a:xfrm>
          <a:off x="3225800" y="31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70,169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41758</xdr:rowOff>
    </xdr:from>
    <xdr:to>
      <xdr:col>2</xdr:col>
      <xdr:colOff>692150</xdr:colOff>
      <xdr:row>17</xdr:row>
      <xdr:rowOff>143358</xdr:rowOff>
    </xdr:to>
    <xdr:sp macro="" textlink="">
      <xdr:nvSpPr>
        <xdr:cNvPr id="79" name="円/楕円 78"/>
        <xdr:cNvSpPr/>
      </xdr:nvSpPr>
      <xdr:spPr bwMode="auto">
        <a:xfrm>
          <a:off x="2857500" y="3004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153535</xdr:rowOff>
    </xdr:from>
    <xdr:ext cx="762000" cy="259045"/>
    <xdr:sp macro="" textlink="">
      <xdr:nvSpPr>
        <xdr:cNvPr id="80" name="テキスト ボックス 79"/>
        <xdr:cNvSpPr txBox="1"/>
      </xdr:nvSpPr>
      <xdr:spPr>
        <a:xfrm>
          <a:off x="2527300" y="277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325359</xdr:rowOff>
    </xdr:from>
    <xdr:to>
      <xdr:col>4</xdr:col>
      <xdr:colOff>1117600</xdr:colOff>
      <xdr:row>35</xdr:row>
      <xdr:rowOff>331825</xdr:rowOff>
    </xdr:to>
    <xdr:cxnSp macro="">
      <xdr:nvCxnSpPr>
        <xdr:cNvPr id="115" name="直線コネクタ 114"/>
        <xdr:cNvCxnSpPr/>
      </xdr:nvCxnSpPr>
      <xdr:spPr bwMode="auto">
        <a:xfrm flipV="1">
          <a:off x="5003800" y="6935709"/>
          <a:ext cx="647700" cy="6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310239</xdr:rowOff>
    </xdr:from>
    <xdr:to>
      <xdr:col>4</xdr:col>
      <xdr:colOff>469900</xdr:colOff>
      <xdr:row>35</xdr:row>
      <xdr:rowOff>331825</xdr:rowOff>
    </xdr:to>
    <xdr:cxnSp macro="">
      <xdr:nvCxnSpPr>
        <xdr:cNvPr id="118" name="直線コネクタ 117"/>
        <xdr:cNvCxnSpPr/>
      </xdr:nvCxnSpPr>
      <xdr:spPr bwMode="auto">
        <a:xfrm>
          <a:off x="4305300" y="6920589"/>
          <a:ext cx="698500" cy="21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257596</xdr:rowOff>
    </xdr:from>
    <xdr:to>
      <xdr:col>3</xdr:col>
      <xdr:colOff>904875</xdr:colOff>
      <xdr:row>35</xdr:row>
      <xdr:rowOff>310239</xdr:rowOff>
    </xdr:to>
    <xdr:cxnSp macro="">
      <xdr:nvCxnSpPr>
        <xdr:cNvPr id="121" name="直線コネクタ 120"/>
        <xdr:cNvCxnSpPr/>
      </xdr:nvCxnSpPr>
      <xdr:spPr bwMode="auto">
        <a:xfrm>
          <a:off x="3606800" y="6867946"/>
          <a:ext cx="698500" cy="52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194535</xdr:rowOff>
    </xdr:from>
    <xdr:to>
      <xdr:col>3</xdr:col>
      <xdr:colOff>206375</xdr:colOff>
      <xdr:row>35</xdr:row>
      <xdr:rowOff>257596</xdr:rowOff>
    </xdr:to>
    <xdr:cxnSp macro="">
      <xdr:nvCxnSpPr>
        <xdr:cNvPr id="124" name="直線コネクタ 123"/>
        <xdr:cNvCxnSpPr/>
      </xdr:nvCxnSpPr>
      <xdr:spPr bwMode="auto">
        <a:xfrm>
          <a:off x="2908300" y="6804885"/>
          <a:ext cx="698500" cy="63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274559</xdr:rowOff>
    </xdr:from>
    <xdr:to>
      <xdr:col>5</xdr:col>
      <xdr:colOff>34925</xdr:colOff>
      <xdr:row>36</xdr:row>
      <xdr:rowOff>33259</xdr:rowOff>
    </xdr:to>
    <xdr:sp macro="" textlink="">
      <xdr:nvSpPr>
        <xdr:cNvPr id="134" name="円/楕円 133"/>
        <xdr:cNvSpPr/>
      </xdr:nvSpPr>
      <xdr:spPr bwMode="auto">
        <a:xfrm>
          <a:off x="5600700" y="6884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246636</xdr:rowOff>
    </xdr:from>
    <xdr:ext cx="762000" cy="259045"/>
    <xdr:sp macro="" textlink="">
      <xdr:nvSpPr>
        <xdr:cNvPr id="135" name="人口1人当たり決算額の推移該当値テキスト445"/>
        <xdr:cNvSpPr txBox="1"/>
      </xdr:nvSpPr>
      <xdr:spPr>
        <a:xfrm>
          <a:off x="5740400" y="685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10,676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281025</xdr:rowOff>
    </xdr:from>
    <xdr:to>
      <xdr:col>4</xdr:col>
      <xdr:colOff>520700</xdr:colOff>
      <xdr:row>36</xdr:row>
      <xdr:rowOff>39725</xdr:rowOff>
    </xdr:to>
    <xdr:sp macro="" textlink="">
      <xdr:nvSpPr>
        <xdr:cNvPr id="136" name="円/楕円 135"/>
        <xdr:cNvSpPr/>
      </xdr:nvSpPr>
      <xdr:spPr bwMode="auto">
        <a:xfrm>
          <a:off x="4953000" y="6891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24502</xdr:rowOff>
    </xdr:from>
    <xdr:ext cx="736600" cy="259045"/>
    <xdr:sp macro="" textlink="">
      <xdr:nvSpPr>
        <xdr:cNvPr id="137" name="テキスト ボックス 136"/>
        <xdr:cNvSpPr txBox="1"/>
      </xdr:nvSpPr>
      <xdr:spPr>
        <a:xfrm>
          <a:off x="4622800" y="6977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259439</xdr:rowOff>
    </xdr:from>
    <xdr:to>
      <xdr:col>3</xdr:col>
      <xdr:colOff>955675</xdr:colOff>
      <xdr:row>36</xdr:row>
      <xdr:rowOff>18139</xdr:rowOff>
    </xdr:to>
    <xdr:sp macro="" textlink="">
      <xdr:nvSpPr>
        <xdr:cNvPr id="138" name="円/楕円 137"/>
        <xdr:cNvSpPr/>
      </xdr:nvSpPr>
      <xdr:spPr bwMode="auto">
        <a:xfrm>
          <a:off x="4254500" y="6869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2916</xdr:rowOff>
    </xdr:from>
    <xdr:ext cx="762000" cy="259045"/>
    <xdr:sp macro="" textlink="">
      <xdr:nvSpPr>
        <xdr:cNvPr id="139" name="テキスト ボックス 138"/>
        <xdr:cNvSpPr txBox="1"/>
      </xdr:nvSpPr>
      <xdr:spPr>
        <a:xfrm>
          <a:off x="3924300" y="695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206796</xdr:rowOff>
    </xdr:from>
    <xdr:to>
      <xdr:col>3</xdr:col>
      <xdr:colOff>257175</xdr:colOff>
      <xdr:row>35</xdr:row>
      <xdr:rowOff>308396</xdr:rowOff>
    </xdr:to>
    <xdr:sp macro="" textlink="">
      <xdr:nvSpPr>
        <xdr:cNvPr id="140" name="円/楕円 139"/>
        <xdr:cNvSpPr/>
      </xdr:nvSpPr>
      <xdr:spPr bwMode="auto">
        <a:xfrm>
          <a:off x="3556000" y="6817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293173</xdr:rowOff>
    </xdr:from>
    <xdr:ext cx="762000" cy="259045"/>
    <xdr:sp macro="" textlink="">
      <xdr:nvSpPr>
        <xdr:cNvPr id="141" name="テキスト ボックス 140"/>
        <xdr:cNvSpPr txBox="1"/>
      </xdr:nvSpPr>
      <xdr:spPr>
        <a:xfrm>
          <a:off x="3225800" y="6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143735</xdr:rowOff>
    </xdr:from>
    <xdr:to>
      <xdr:col>2</xdr:col>
      <xdr:colOff>692150</xdr:colOff>
      <xdr:row>35</xdr:row>
      <xdr:rowOff>245335</xdr:rowOff>
    </xdr:to>
    <xdr:sp macro="" textlink="">
      <xdr:nvSpPr>
        <xdr:cNvPr id="142" name="円/楕円 141"/>
        <xdr:cNvSpPr/>
      </xdr:nvSpPr>
      <xdr:spPr bwMode="auto">
        <a:xfrm>
          <a:off x="2857500" y="6754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230112</xdr:rowOff>
    </xdr:from>
    <xdr:ext cx="762000" cy="259045"/>
    <xdr:sp macro="" textlink="">
      <xdr:nvSpPr>
        <xdr:cNvPr id="143" name="テキスト ボックス 142"/>
        <xdr:cNvSpPr txBox="1"/>
      </xdr:nvSpPr>
      <xdr:spPr>
        <a:xfrm>
          <a:off x="2527300" y="684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奈良県田原本町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32,524
32,352
21.09
12,669,208
11,796,291
786,561
7,101,891
11,012,904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39.1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35344</xdr:rowOff>
    </xdr:from>
    <xdr:to>
      <xdr:col>6</xdr:col>
      <xdr:colOff>511175</xdr:colOff>
      <xdr:row>37</xdr:row>
      <xdr:rowOff>52718</xdr:rowOff>
    </xdr:to>
    <xdr:cxnSp macro="">
      <xdr:nvCxnSpPr>
        <xdr:cNvPr id="61" name="直線コネクタ 60"/>
        <xdr:cNvCxnSpPr/>
      </xdr:nvCxnSpPr>
      <xdr:spPr>
        <a:xfrm flipV="1">
          <a:off x="3797300" y="6378994"/>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52718</xdr:rowOff>
    </xdr:from>
    <xdr:to>
      <xdr:col>5</xdr:col>
      <xdr:colOff>358775</xdr:colOff>
      <xdr:row>37</xdr:row>
      <xdr:rowOff>70396</xdr:rowOff>
    </xdr:to>
    <xdr:cxnSp macro="">
      <xdr:nvCxnSpPr>
        <xdr:cNvPr id="64" name="直線コネクタ 63"/>
        <xdr:cNvCxnSpPr/>
      </xdr:nvCxnSpPr>
      <xdr:spPr>
        <a:xfrm flipV="1">
          <a:off x="2908300" y="6396368"/>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54851</xdr:rowOff>
    </xdr:from>
    <xdr:to>
      <xdr:col>4</xdr:col>
      <xdr:colOff>155575</xdr:colOff>
      <xdr:row>37</xdr:row>
      <xdr:rowOff>70396</xdr:rowOff>
    </xdr:to>
    <xdr:cxnSp macro="">
      <xdr:nvCxnSpPr>
        <xdr:cNvPr id="67" name="直線コネクタ 66"/>
        <xdr:cNvCxnSpPr/>
      </xdr:nvCxnSpPr>
      <xdr:spPr>
        <a:xfrm>
          <a:off x="2019300" y="6398501"/>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54851</xdr:rowOff>
    </xdr:from>
    <xdr:to>
      <xdr:col>2</xdr:col>
      <xdr:colOff>638175</xdr:colOff>
      <xdr:row>37</xdr:row>
      <xdr:rowOff>82112</xdr:rowOff>
    </xdr:to>
    <xdr:cxnSp macro="">
      <xdr:nvCxnSpPr>
        <xdr:cNvPr id="70" name="直線コネクタ 69"/>
        <xdr:cNvCxnSpPr/>
      </xdr:nvCxnSpPr>
      <xdr:spPr>
        <a:xfrm flipV="1">
          <a:off x="1130300" y="6398501"/>
          <a:ext cx="889000" cy="2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155994</xdr:rowOff>
    </xdr:from>
    <xdr:to>
      <xdr:col>6</xdr:col>
      <xdr:colOff>561975</xdr:colOff>
      <xdr:row>37</xdr:row>
      <xdr:rowOff>86144</xdr:rowOff>
    </xdr:to>
    <xdr:sp macro="" textlink="">
      <xdr:nvSpPr>
        <xdr:cNvPr id="80" name="円/楕円 79"/>
        <xdr:cNvSpPr/>
      </xdr:nvSpPr>
      <xdr:spPr>
        <a:xfrm>
          <a:off x="4584700" y="63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7421</xdr:rowOff>
    </xdr:from>
    <xdr:ext cx="534377" cy="259045"/>
    <xdr:sp macro="" textlink="">
      <xdr:nvSpPr>
        <xdr:cNvPr id="81" name="人件費該当値テキスト"/>
        <xdr:cNvSpPr txBox="1"/>
      </xdr:nvSpPr>
      <xdr:spPr>
        <a:xfrm>
          <a:off x="4686300" y="617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58,478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1918</xdr:rowOff>
    </xdr:from>
    <xdr:to>
      <xdr:col>5</xdr:col>
      <xdr:colOff>409575</xdr:colOff>
      <xdr:row>37</xdr:row>
      <xdr:rowOff>103518</xdr:rowOff>
    </xdr:to>
    <xdr:sp macro="" textlink="">
      <xdr:nvSpPr>
        <xdr:cNvPr id="82" name="円/楕円 81"/>
        <xdr:cNvSpPr/>
      </xdr:nvSpPr>
      <xdr:spPr>
        <a:xfrm>
          <a:off x="3746500" y="634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94645</xdr:rowOff>
    </xdr:from>
    <xdr:ext cx="534377" cy="259045"/>
    <xdr:sp macro="" textlink="">
      <xdr:nvSpPr>
        <xdr:cNvPr id="83" name="テキスト ボックス 82"/>
        <xdr:cNvSpPr txBox="1"/>
      </xdr:nvSpPr>
      <xdr:spPr>
        <a:xfrm>
          <a:off x="3530111" y="643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57,566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19596</xdr:rowOff>
    </xdr:from>
    <xdr:to>
      <xdr:col>4</xdr:col>
      <xdr:colOff>206375</xdr:colOff>
      <xdr:row>37</xdr:row>
      <xdr:rowOff>121196</xdr:rowOff>
    </xdr:to>
    <xdr:sp macro="" textlink="">
      <xdr:nvSpPr>
        <xdr:cNvPr id="84" name="円/楕円 83"/>
        <xdr:cNvSpPr/>
      </xdr:nvSpPr>
      <xdr:spPr>
        <a:xfrm>
          <a:off x="2857500" y="636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112323</xdr:rowOff>
    </xdr:from>
    <xdr:ext cx="534377" cy="259045"/>
    <xdr:sp macro="" textlink="">
      <xdr:nvSpPr>
        <xdr:cNvPr id="85" name="テキスト ボックス 84"/>
        <xdr:cNvSpPr txBox="1"/>
      </xdr:nvSpPr>
      <xdr:spPr>
        <a:xfrm>
          <a:off x="2641111" y="645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4051</xdr:rowOff>
    </xdr:from>
    <xdr:to>
      <xdr:col>3</xdr:col>
      <xdr:colOff>3175</xdr:colOff>
      <xdr:row>37</xdr:row>
      <xdr:rowOff>105651</xdr:rowOff>
    </xdr:to>
    <xdr:sp macro="" textlink="">
      <xdr:nvSpPr>
        <xdr:cNvPr id="86" name="円/楕円 85"/>
        <xdr:cNvSpPr/>
      </xdr:nvSpPr>
      <xdr:spPr>
        <a:xfrm>
          <a:off x="1968500" y="63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96778</xdr:rowOff>
    </xdr:from>
    <xdr:ext cx="534377" cy="259045"/>
    <xdr:sp macro="" textlink="">
      <xdr:nvSpPr>
        <xdr:cNvPr id="87" name="テキスト ボックス 86"/>
        <xdr:cNvSpPr txBox="1"/>
      </xdr:nvSpPr>
      <xdr:spPr>
        <a:xfrm>
          <a:off x="1752111" y="644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31312</xdr:rowOff>
    </xdr:from>
    <xdr:to>
      <xdr:col>1</xdr:col>
      <xdr:colOff>485775</xdr:colOff>
      <xdr:row>37</xdr:row>
      <xdr:rowOff>132912</xdr:rowOff>
    </xdr:to>
    <xdr:sp macro="" textlink="">
      <xdr:nvSpPr>
        <xdr:cNvPr id="88" name="円/楕円 87"/>
        <xdr:cNvSpPr/>
      </xdr:nvSpPr>
      <xdr:spPr>
        <a:xfrm>
          <a:off x="1079500" y="637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124039</xdr:rowOff>
    </xdr:from>
    <xdr:ext cx="534377" cy="259045"/>
    <xdr:sp macro="" textlink="">
      <xdr:nvSpPr>
        <xdr:cNvPr id="89" name="テキスト ボックス 88"/>
        <xdr:cNvSpPr txBox="1"/>
      </xdr:nvSpPr>
      <xdr:spPr>
        <a:xfrm>
          <a:off x="863111" y="646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113150</xdr:rowOff>
    </xdr:from>
    <xdr:to>
      <xdr:col>6</xdr:col>
      <xdr:colOff>511175</xdr:colOff>
      <xdr:row>57</xdr:row>
      <xdr:rowOff>28584</xdr:rowOff>
    </xdr:to>
    <xdr:cxnSp macro="">
      <xdr:nvCxnSpPr>
        <xdr:cNvPr id="121" name="直線コネクタ 120"/>
        <xdr:cNvCxnSpPr/>
      </xdr:nvCxnSpPr>
      <xdr:spPr>
        <a:xfrm flipV="1">
          <a:off x="3797300" y="9714350"/>
          <a:ext cx="838200" cy="8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14198</xdr:rowOff>
    </xdr:from>
    <xdr:to>
      <xdr:col>5</xdr:col>
      <xdr:colOff>358775</xdr:colOff>
      <xdr:row>57</xdr:row>
      <xdr:rowOff>28584</xdr:rowOff>
    </xdr:to>
    <xdr:cxnSp macro="">
      <xdr:nvCxnSpPr>
        <xdr:cNvPr id="124" name="直線コネクタ 123"/>
        <xdr:cNvCxnSpPr/>
      </xdr:nvCxnSpPr>
      <xdr:spPr>
        <a:xfrm>
          <a:off x="2908300" y="9786848"/>
          <a:ext cx="889000" cy="1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14198</xdr:rowOff>
    </xdr:from>
    <xdr:to>
      <xdr:col>4</xdr:col>
      <xdr:colOff>155575</xdr:colOff>
      <xdr:row>57</xdr:row>
      <xdr:rowOff>126996</xdr:rowOff>
    </xdr:to>
    <xdr:cxnSp macro="">
      <xdr:nvCxnSpPr>
        <xdr:cNvPr id="127" name="直線コネクタ 126"/>
        <xdr:cNvCxnSpPr/>
      </xdr:nvCxnSpPr>
      <xdr:spPr>
        <a:xfrm flipV="1">
          <a:off x="2019300" y="9786848"/>
          <a:ext cx="889000" cy="11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81407</xdr:rowOff>
    </xdr:from>
    <xdr:to>
      <xdr:col>2</xdr:col>
      <xdr:colOff>638175</xdr:colOff>
      <xdr:row>57</xdr:row>
      <xdr:rowOff>126996</xdr:rowOff>
    </xdr:to>
    <xdr:cxnSp macro="">
      <xdr:nvCxnSpPr>
        <xdr:cNvPr id="130" name="直線コネクタ 129"/>
        <xdr:cNvCxnSpPr/>
      </xdr:nvCxnSpPr>
      <xdr:spPr>
        <a:xfrm>
          <a:off x="1130300" y="9854057"/>
          <a:ext cx="889000" cy="4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62350</xdr:rowOff>
    </xdr:from>
    <xdr:to>
      <xdr:col>6</xdr:col>
      <xdr:colOff>561975</xdr:colOff>
      <xdr:row>56</xdr:row>
      <xdr:rowOff>163950</xdr:rowOff>
    </xdr:to>
    <xdr:sp macro="" textlink="">
      <xdr:nvSpPr>
        <xdr:cNvPr id="140" name="円/楕円 139"/>
        <xdr:cNvSpPr/>
      </xdr:nvSpPr>
      <xdr:spPr>
        <a:xfrm>
          <a:off x="4584700" y="96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40777</xdr:rowOff>
    </xdr:from>
    <xdr:ext cx="534377" cy="259045"/>
    <xdr:sp macro="" textlink="">
      <xdr:nvSpPr>
        <xdr:cNvPr id="141" name="物件費該当値テキスト"/>
        <xdr:cNvSpPr txBox="1"/>
      </xdr:nvSpPr>
      <xdr:spPr>
        <a:xfrm>
          <a:off x="4686300" y="96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50,626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149234</xdr:rowOff>
    </xdr:from>
    <xdr:to>
      <xdr:col>5</xdr:col>
      <xdr:colOff>409575</xdr:colOff>
      <xdr:row>57</xdr:row>
      <xdr:rowOff>79384</xdr:rowOff>
    </xdr:to>
    <xdr:sp macro="" textlink="">
      <xdr:nvSpPr>
        <xdr:cNvPr id="142" name="円/楕円 141"/>
        <xdr:cNvSpPr/>
      </xdr:nvSpPr>
      <xdr:spPr>
        <a:xfrm>
          <a:off x="3746500" y="975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70511</xdr:rowOff>
    </xdr:from>
    <xdr:ext cx="534377" cy="259045"/>
    <xdr:sp macro="" textlink="">
      <xdr:nvSpPr>
        <xdr:cNvPr id="143" name="テキスト ボックス 142"/>
        <xdr:cNvSpPr txBox="1"/>
      </xdr:nvSpPr>
      <xdr:spPr>
        <a:xfrm>
          <a:off x="3530111" y="984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45,305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134848</xdr:rowOff>
    </xdr:from>
    <xdr:to>
      <xdr:col>4</xdr:col>
      <xdr:colOff>206375</xdr:colOff>
      <xdr:row>57</xdr:row>
      <xdr:rowOff>64998</xdr:rowOff>
    </xdr:to>
    <xdr:sp macro="" textlink="">
      <xdr:nvSpPr>
        <xdr:cNvPr id="144" name="円/楕円 143"/>
        <xdr:cNvSpPr/>
      </xdr:nvSpPr>
      <xdr:spPr>
        <a:xfrm>
          <a:off x="2857500" y="97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56125</xdr:rowOff>
    </xdr:from>
    <xdr:ext cx="534377" cy="259045"/>
    <xdr:sp macro="" textlink="">
      <xdr:nvSpPr>
        <xdr:cNvPr id="145" name="テキスト ボックス 144"/>
        <xdr:cNvSpPr txBox="1"/>
      </xdr:nvSpPr>
      <xdr:spPr>
        <a:xfrm>
          <a:off x="2641111" y="98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76196</xdr:rowOff>
    </xdr:from>
    <xdr:to>
      <xdr:col>3</xdr:col>
      <xdr:colOff>3175</xdr:colOff>
      <xdr:row>58</xdr:row>
      <xdr:rowOff>6346</xdr:rowOff>
    </xdr:to>
    <xdr:sp macro="" textlink="">
      <xdr:nvSpPr>
        <xdr:cNvPr id="146" name="円/楕円 145"/>
        <xdr:cNvSpPr/>
      </xdr:nvSpPr>
      <xdr:spPr>
        <a:xfrm>
          <a:off x="1968500" y="984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168923</xdr:rowOff>
    </xdr:from>
    <xdr:ext cx="534377" cy="259045"/>
    <xdr:sp macro="" textlink="">
      <xdr:nvSpPr>
        <xdr:cNvPr id="147" name="テキスト ボックス 146"/>
        <xdr:cNvSpPr txBox="1"/>
      </xdr:nvSpPr>
      <xdr:spPr>
        <a:xfrm>
          <a:off x="1752111" y="994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39,278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30607</xdr:rowOff>
    </xdr:from>
    <xdr:to>
      <xdr:col>1</xdr:col>
      <xdr:colOff>485775</xdr:colOff>
      <xdr:row>57</xdr:row>
      <xdr:rowOff>132207</xdr:rowOff>
    </xdr:to>
    <xdr:sp macro="" textlink="">
      <xdr:nvSpPr>
        <xdr:cNvPr id="148" name="円/楕円 147"/>
        <xdr:cNvSpPr/>
      </xdr:nvSpPr>
      <xdr:spPr>
        <a:xfrm>
          <a:off x="1079500" y="980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123334</xdr:rowOff>
    </xdr:from>
    <xdr:ext cx="534377" cy="259045"/>
    <xdr:sp macro="" textlink="">
      <xdr:nvSpPr>
        <xdr:cNvPr id="149" name="テキスト ボックス 148"/>
        <xdr:cNvSpPr txBox="1"/>
      </xdr:nvSpPr>
      <xdr:spPr>
        <a:xfrm>
          <a:off x="863111" y="989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5511</xdr:rowOff>
    </xdr:from>
    <xdr:to>
      <xdr:col>6</xdr:col>
      <xdr:colOff>511175</xdr:colOff>
      <xdr:row>78</xdr:row>
      <xdr:rowOff>43687</xdr:rowOff>
    </xdr:to>
    <xdr:cxnSp macro="">
      <xdr:nvCxnSpPr>
        <xdr:cNvPr id="178" name="直線コネクタ 177"/>
        <xdr:cNvCxnSpPr/>
      </xdr:nvCxnSpPr>
      <xdr:spPr>
        <a:xfrm flipV="1">
          <a:off x="3797300" y="13378611"/>
          <a:ext cx="8382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43687</xdr:rowOff>
    </xdr:from>
    <xdr:to>
      <xdr:col>5</xdr:col>
      <xdr:colOff>358775</xdr:colOff>
      <xdr:row>78</xdr:row>
      <xdr:rowOff>52070</xdr:rowOff>
    </xdr:to>
    <xdr:cxnSp macro="">
      <xdr:nvCxnSpPr>
        <xdr:cNvPr id="181" name="直線コネクタ 180"/>
        <xdr:cNvCxnSpPr/>
      </xdr:nvCxnSpPr>
      <xdr:spPr>
        <a:xfrm flipV="1">
          <a:off x="2908300" y="13416787"/>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52070</xdr:rowOff>
    </xdr:from>
    <xdr:to>
      <xdr:col>4</xdr:col>
      <xdr:colOff>155575</xdr:colOff>
      <xdr:row>78</xdr:row>
      <xdr:rowOff>75540</xdr:rowOff>
    </xdr:to>
    <xdr:cxnSp macro="">
      <xdr:nvCxnSpPr>
        <xdr:cNvPr id="184" name="直線コネクタ 183"/>
        <xdr:cNvCxnSpPr/>
      </xdr:nvCxnSpPr>
      <xdr:spPr>
        <a:xfrm flipV="1">
          <a:off x="2019300" y="13425170"/>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61137</xdr:rowOff>
    </xdr:from>
    <xdr:to>
      <xdr:col>2</xdr:col>
      <xdr:colOff>638175</xdr:colOff>
      <xdr:row>78</xdr:row>
      <xdr:rowOff>75540</xdr:rowOff>
    </xdr:to>
    <xdr:cxnSp macro="">
      <xdr:nvCxnSpPr>
        <xdr:cNvPr id="187" name="直線コネクタ 186"/>
        <xdr:cNvCxnSpPr/>
      </xdr:nvCxnSpPr>
      <xdr:spPr>
        <a:xfrm>
          <a:off x="1130300" y="13434237"/>
          <a:ext cx="889000" cy="1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126161</xdr:rowOff>
    </xdr:from>
    <xdr:to>
      <xdr:col>6</xdr:col>
      <xdr:colOff>561975</xdr:colOff>
      <xdr:row>78</xdr:row>
      <xdr:rowOff>56311</xdr:rowOff>
    </xdr:to>
    <xdr:sp macro="" textlink="">
      <xdr:nvSpPr>
        <xdr:cNvPr id="197" name="円/楕円 196"/>
        <xdr:cNvSpPr/>
      </xdr:nvSpPr>
      <xdr:spPr>
        <a:xfrm>
          <a:off x="4584700" y="133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104588</xdr:rowOff>
    </xdr:from>
    <xdr:ext cx="469744" cy="259045"/>
    <xdr:sp macro="" textlink="">
      <xdr:nvSpPr>
        <xdr:cNvPr id="198" name="維持補修費該当値テキスト"/>
        <xdr:cNvSpPr txBox="1"/>
      </xdr:nvSpPr>
      <xdr:spPr>
        <a:xfrm>
          <a:off x="4686300" y="133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164337</xdr:rowOff>
    </xdr:from>
    <xdr:to>
      <xdr:col>5</xdr:col>
      <xdr:colOff>409575</xdr:colOff>
      <xdr:row>78</xdr:row>
      <xdr:rowOff>94487</xdr:rowOff>
    </xdr:to>
    <xdr:sp macro="" textlink="">
      <xdr:nvSpPr>
        <xdr:cNvPr id="199" name="円/楕円 198"/>
        <xdr:cNvSpPr/>
      </xdr:nvSpPr>
      <xdr:spPr>
        <a:xfrm>
          <a:off x="3746500" y="133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85614</xdr:rowOff>
    </xdr:from>
    <xdr:ext cx="469744" cy="259045"/>
    <xdr:sp macro="" textlink="">
      <xdr:nvSpPr>
        <xdr:cNvPr id="200" name="テキスト ボックス 199"/>
        <xdr:cNvSpPr txBox="1"/>
      </xdr:nvSpPr>
      <xdr:spPr>
        <a:xfrm>
          <a:off x="3562427" y="1345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1270</xdr:rowOff>
    </xdr:from>
    <xdr:to>
      <xdr:col>4</xdr:col>
      <xdr:colOff>206375</xdr:colOff>
      <xdr:row>78</xdr:row>
      <xdr:rowOff>102870</xdr:rowOff>
    </xdr:to>
    <xdr:sp macro="" textlink="">
      <xdr:nvSpPr>
        <xdr:cNvPr id="201" name="円/楕円 200"/>
        <xdr:cNvSpPr/>
      </xdr:nvSpPr>
      <xdr:spPr>
        <a:xfrm>
          <a:off x="2857500" y="133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93997</xdr:rowOff>
    </xdr:from>
    <xdr:ext cx="469744" cy="259045"/>
    <xdr:sp macro="" textlink="">
      <xdr:nvSpPr>
        <xdr:cNvPr id="202" name="テキスト ボックス 201"/>
        <xdr:cNvSpPr txBox="1"/>
      </xdr:nvSpPr>
      <xdr:spPr>
        <a:xfrm>
          <a:off x="2673427" y="1346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24740</xdr:rowOff>
    </xdr:from>
    <xdr:to>
      <xdr:col>3</xdr:col>
      <xdr:colOff>3175</xdr:colOff>
      <xdr:row>78</xdr:row>
      <xdr:rowOff>126340</xdr:rowOff>
    </xdr:to>
    <xdr:sp macro="" textlink="">
      <xdr:nvSpPr>
        <xdr:cNvPr id="203" name="円/楕円 202"/>
        <xdr:cNvSpPr/>
      </xdr:nvSpPr>
      <xdr:spPr>
        <a:xfrm>
          <a:off x="1968500" y="133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117467</xdr:rowOff>
    </xdr:from>
    <xdr:ext cx="469744" cy="259045"/>
    <xdr:sp macro="" textlink="">
      <xdr:nvSpPr>
        <xdr:cNvPr id="204" name="テキスト ボックス 203"/>
        <xdr:cNvSpPr txBox="1"/>
      </xdr:nvSpPr>
      <xdr:spPr>
        <a:xfrm>
          <a:off x="1784427" y="1349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10337</xdr:rowOff>
    </xdr:from>
    <xdr:to>
      <xdr:col>1</xdr:col>
      <xdr:colOff>485775</xdr:colOff>
      <xdr:row>78</xdr:row>
      <xdr:rowOff>111937</xdr:rowOff>
    </xdr:to>
    <xdr:sp macro="" textlink="">
      <xdr:nvSpPr>
        <xdr:cNvPr id="205" name="円/楕円 204"/>
        <xdr:cNvSpPr/>
      </xdr:nvSpPr>
      <xdr:spPr>
        <a:xfrm>
          <a:off x="1079500" y="1338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103064</xdr:rowOff>
    </xdr:from>
    <xdr:ext cx="469744" cy="259045"/>
    <xdr:sp macro="" textlink="">
      <xdr:nvSpPr>
        <xdr:cNvPr id="206" name="テキスト ボックス 205"/>
        <xdr:cNvSpPr txBox="1"/>
      </xdr:nvSpPr>
      <xdr:spPr>
        <a:xfrm>
          <a:off x="895427" y="1347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47192</xdr:rowOff>
    </xdr:from>
    <xdr:to>
      <xdr:col>6</xdr:col>
      <xdr:colOff>511175</xdr:colOff>
      <xdr:row>97</xdr:row>
      <xdr:rowOff>101867</xdr:rowOff>
    </xdr:to>
    <xdr:cxnSp macro="">
      <xdr:nvCxnSpPr>
        <xdr:cNvPr id="236" name="直線コネクタ 235"/>
        <xdr:cNvCxnSpPr/>
      </xdr:nvCxnSpPr>
      <xdr:spPr>
        <a:xfrm flipV="1">
          <a:off x="3797300" y="16677842"/>
          <a:ext cx="838200" cy="5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101867</xdr:rowOff>
    </xdr:from>
    <xdr:to>
      <xdr:col>5</xdr:col>
      <xdr:colOff>358775</xdr:colOff>
      <xdr:row>98</xdr:row>
      <xdr:rowOff>30257</xdr:rowOff>
    </xdr:to>
    <xdr:cxnSp macro="">
      <xdr:nvCxnSpPr>
        <xdr:cNvPr id="239" name="直線コネクタ 238"/>
        <xdr:cNvCxnSpPr/>
      </xdr:nvCxnSpPr>
      <xdr:spPr>
        <a:xfrm flipV="1">
          <a:off x="2908300" y="16732517"/>
          <a:ext cx="889000" cy="9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30257</xdr:rowOff>
    </xdr:from>
    <xdr:to>
      <xdr:col>4</xdr:col>
      <xdr:colOff>155575</xdr:colOff>
      <xdr:row>98</xdr:row>
      <xdr:rowOff>36982</xdr:rowOff>
    </xdr:to>
    <xdr:cxnSp macro="">
      <xdr:nvCxnSpPr>
        <xdr:cNvPr id="242" name="直線コネクタ 241"/>
        <xdr:cNvCxnSpPr/>
      </xdr:nvCxnSpPr>
      <xdr:spPr>
        <a:xfrm flipV="1">
          <a:off x="2019300" y="16832357"/>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36982</xdr:rowOff>
    </xdr:from>
    <xdr:to>
      <xdr:col>2</xdr:col>
      <xdr:colOff>638175</xdr:colOff>
      <xdr:row>98</xdr:row>
      <xdr:rowOff>37916</xdr:rowOff>
    </xdr:to>
    <xdr:cxnSp macro="">
      <xdr:nvCxnSpPr>
        <xdr:cNvPr id="245" name="直線コネクタ 244"/>
        <xdr:cNvCxnSpPr/>
      </xdr:nvCxnSpPr>
      <xdr:spPr>
        <a:xfrm flipV="1">
          <a:off x="1130300" y="16839082"/>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167842</xdr:rowOff>
    </xdr:from>
    <xdr:to>
      <xdr:col>6</xdr:col>
      <xdr:colOff>561975</xdr:colOff>
      <xdr:row>97</xdr:row>
      <xdr:rowOff>97992</xdr:rowOff>
    </xdr:to>
    <xdr:sp macro="" textlink="">
      <xdr:nvSpPr>
        <xdr:cNvPr id="255" name="円/楕円 254"/>
        <xdr:cNvSpPr/>
      </xdr:nvSpPr>
      <xdr:spPr>
        <a:xfrm>
          <a:off x="4584700" y="1662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146269</xdr:rowOff>
    </xdr:from>
    <xdr:ext cx="534377" cy="259045"/>
    <xdr:sp macro="" textlink="">
      <xdr:nvSpPr>
        <xdr:cNvPr id="256" name="扶助費該当値テキスト"/>
        <xdr:cNvSpPr txBox="1"/>
      </xdr:nvSpPr>
      <xdr:spPr>
        <a:xfrm>
          <a:off x="4686300" y="1660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57,856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51067</xdr:rowOff>
    </xdr:from>
    <xdr:to>
      <xdr:col>5</xdr:col>
      <xdr:colOff>409575</xdr:colOff>
      <xdr:row>97</xdr:row>
      <xdr:rowOff>152667</xdr:rowOff>
    </xdr:to>
    <xdr:sp macro="" textlink="">
      <xdr:nvSpPr>
        <xdr:cNvPr id="257" name="円/楕円 256"/>
        <xdr:cNvSpPr/>
      </xdr:nvSpPr>
      <xdr:spPr>
        <a:xfrm>
          <a:off x="3746500" y="1668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143794</xdr:rowOff>
    </xdr:from>
    <xdr:ext cx="534377" cy="259045"/>
    <xdr:sp macro="" textlink="">
      <xdr:nvSpPr>
        <xdr:cNvPr id="258" name="テキスト ボックス 257"/>
        <xdr:cNvSpPr txBox="1"/>
      </xdr:nvSpPr>
      <xdr:spPr>
        <a:xfrm>
          <a:off x="3530111" y="1677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54,986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150907</xdr:rowOff>
    </xdr:from>
    <xdr:to>
      <xdr:col>4</xdr:col>
      <xdr:colOff>206375</xdr:colOff>
      <xdr:row>98</xdr:row>
      <xdr:rowOff>81057</xdr:rowOff>
    </xdr:to>
    <xdr:sp macro="" textlink="">
      <xdr:nvSpPr>
        <xdr:cNvPr id="259" name="円/楕円 258"/>
        <xdr:cNvSpPr/>
      </xdr:nvSpPr>
      <xdr:spPr>
        <a:xfrm>
          <a:off x="2857500" y="167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72184</xdr:rowOff>
    </xdr:from>
    <xdr:ext cx="534377" cy="259045"/>
    <xdr:sp macro="" textlink="">
      <xdr:nvSpPr>
        <xdr:cNvPr id="260" name="テキスト ボックス 259"/>
        <xdr:cNvSpPr txBox="1"/>
      </xdr:nvSpPr>
      <xdr:spPr>
        <a:xfrm>
          <a:off x="2641111" y="1687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49,745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157632</xdr:rowOff>
    </xdr:from>
    <xdr:to>
      <xdr:col>3</xdr:col>
      <xdr:colOff>3175</xdr:colOff>
      <xdr:row>98</xdr:row>
      <xdr:rowOff>87782</xdr:rowOff>
    </xdr:to>
    <xdr:sp macro="" textlink="">
      <xdr:nvSpPr>
        <xdr:cNvPr id="261" name="円/楕円 260"/>
        <xdr:cNvSpPr/>
      </xdr:nvSpPr>
      <xdr:spPr>
        <a:xfrm>
          <a:off x="1968500" y="167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78909</xdr:rowOff>
    </xdr:from>
    <xdr:ext cx="534377" cy="259045"/>
    <xdr:sp macro="" textlink="">
      <xdr:nvSpPr>
        <xdr:cNvPr id="262" name="テキスト ボックス 261"/>
        <xdr:cNvSpPr txBox="1"/>
      </xdr:nvSpPr>
      <xdr:spPr>
        <a:xfrm>
          <a:off x="1752111" y="168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49,392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158566</xdr:rowOff>
    </xdr:from>
    <xdr:to>
      <xdr:col>1</xdr:col>
      <xdr:colOff>485775</xdr:colOff>
      <xdr:row>98</xdr:row>
      <xdr:rowOff>88716</xdr:rowOff>
    </xdr:to>
    <xdr:sp macro="" textlink="">
      <xdr:nvSpPr>
        <xdr:cNvPr id="263" name="円/楕円 262"/>
        <xdr:cNvSpPr/>
      </xdr:nvSpPr>
      <xdr:spPr>
        <a:xfrm>
          <a:off x="1079500" y="1678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79843</xdr:rowOff>
    </xdr:from>
    <xdr:ext cx="534377" cy="259045"/>
    <xdr:sp macro="" textlink="">
      <xdr:nvSpPr>
        <xdr:cNvPr id="264" name="テキスト ボックス 263"/>
        <xdr:cNvSpPr txBox="1"/>
      </xdr:nvSpPr>
      <xdr:spPr>
        <a:xfrm>
          <a:off x="863111" y="1688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105312</xdr:rowOff>
    </xdr:from>
    <xdr:to>
      <xdr:col>15</xdr:col>
      <xdr:colOff>180975</xdr:colOff>
      <xdr:row>37</xdr:row>
      <xdr:rowOff>54149</xdr:rowOff>
    </xdr:to>
    <xdr:cxnSp macro="">
      <xdr:nvCxnSpPr>
        <xdr:cNvPr id="295" name="直線コネクタ 294"/>
        <xdr:cNvCxnSpPr/>
      </xdr:nvCxnSpPr>
      <xdr:spPr>
        <a:xfrm flipV="1">
          <a:off x="9639300" y="6277512"/>
          <a:ext cx="838200" cy="1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6" name="補助費等平均値テキスト"/>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170419</xdr:rowOff>
    </xdr:from>
    <xdr:to>
      <xdr:col>14</xdr:col>
      <xdr:colOff>28575</xdr:colOff>
      <xdr:row>37</xdr:row>
      <xdr:rowOff>54149</xdr:rowOff>
    </xdr:to>
    <xdr:cxnSp macro="">
      <xdr:nvCxnSpPr>
        <xdr:cNvPr id="298" name="直線コネクタ 297"/>
        <xdr:cNvCxnSpPr/>
      </xdr:nvCxnSpPr>
      <xdr:spPr>
        <a:xfrm>
          <a:off x="8750300" y="6342619"/>
          <a:ext cx="889000" cy="5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170419</xdr:rowOff>
    </xdr:from>
    <xdr:to>
      <xdr:col>12</xdr:col>
      <xdr:colOff>511175</xdr:colOff>
      <xdr:row>37</xdr:row>
      <xdr:rowOff>46594</xdr:rowOff>
    </xdr:to>
    <xdr:cxnSp macro="">
      <xdr:nvCxnSpPr>
        <xdr:cNvPr id="301" name="直線コネクタ 300"/>
        <xdr:cNvCxnSpPr/>
      </xdr:nvCxnSpPr>
      <xdr:spPr>
        <a:xfrm flipV="1">
          <a:off x="7861300" y="634261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46594</xdr:rowOff>
    </xdr:from>
    <xdr:to>
      <xdr:col>11</xdr:col>
      <xdr:colOff>307975</xdr:colOff>
      <xdr:row>37</xdr:row>
      <xdr:rowOff>75431</xdr:rowOff>
    </xdr:to>
    <xdr:cxnSp macro="">
      <xdr:nvCxnSpPr>
        <xdr:cNvPr id="304" name="直線コネクタ 303"/>
        <xdr:cNvCxnSpPr/>
      </xdr:nvCxnSpPr>
      <xdr:spPr>
        <a:xfrm flipV="1">
          <a:off x="6972300" y="6390244"/>
          <a:ext cx="889000" cy="2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54512</xdr:rowOff>
    </xdr:from>
    <xdr:to>
      <xdr:col>15</xdr:col>
      <xdr:colOff>231775</xdr:colOff>
      <xdr:row>36</xdr:row>
      <xdr:rowOff>156112</xdr:rowOff>
    </xdr:to>
    <xdr:sp macro="" textlink="">
      <xdr:nvSpPr>
        <xdr:cNvPr id="314" name="円/楕円 313"/>
        <xdr:cNvSpPr/>
      </xdr:nvSpPr>
      <xdr:spPr>
        <a:xfrm>
          <a:off x="10426700" y="62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77389</xdr:rowOff>
    </xdr:from>
    <xdr:ext cx="534377" cy="259045"/>
    <xdr:sp macro="" textlink="">
      <xdr:nvSpPr>
        <xdr:cNvPr id="315" name="補助費等該当値テキスト"/>
        <xdr:cNvSpPr txBox="1"/>
      </xdr:nvSpPr>
      <xdr:spPr>
        <a:xfrm>
          <a:off x="10528300" y="607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46,659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3349</xdr:rowOff>
    </xdr:from>
    <xdr:to>
      <xdr:col>14</xdr:col>
      <xdr:colOff>79375</xdr:colOff>
      <xdr:row>37</xdr:row>
      <xdr:rowOff>104949</xdr:rowOff>
    </xdr:to>
    <xdr:sp macro="" textlink="">
      <xdr:nvSpPr>
        <xdr:cNvPr id="316" name="円/楕円 315"/>
        <xdr:cNvSpPr/>
      </xdr:nvSpPr>
      <xdr:spPr>
        <a:xfrm>
          <a:off x="9588500" y="634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96076</xdr:rowOff>
    </xdr:from>
    <xdr:ext cx="534377" cy="259045"/>
    <xdr:sp macro="" textlink="">
      <xdr:nvSpPr>
        <xdr:cNvPr id="317" name="テキスト ボックス 316"/>
        <xdr:cNvSpPr txBox="1"/>
      </xdr:nvSpPr>
      <xdr:spPr>
        <a:xfrm>
          <a:off x="9372111" y="643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119619</xdr:rowOff>
    </xdr:from>
    <xdr:to>
      <xdr:col>12</xdr:col>
      <xdr:colOff>561975</xdr:colOff>
      <xdr:row>37</xdr:row>
      <xdr:rowOff>49769</xdr:rowOff>
    </xdr:to>
    <xdr:sp macro="" textlink="">
      <xdr:nvSpPr>
        <xdr:cNvPr id="318" name="円/楕円 317"/>
        <xdr:cNvSpPr/>
      </xdr:nvSpPr>
      <xdr:spPr>
        <a:xfrm>
          <a:off x="8699500" y="629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40896</xdr:rowOff>
    </xdr:from>
    <xdr:ext cx="534377" cy="259045"/>
    <xdr:sp macro="" textlink="">
      <xdr:nvSpPr>
        <xdr:cNvPr id="319" name="テキスト ボックス 318"/>
        <xdr:cNvSpPr txBox="1"/>
      </xdr:nvSpPr>
      <xdr:spPr>
        <a:xfrm>
          <a:off x="8483111" y="638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167244</xdr:rowOff>
    </xdr:from>
    <xdr:to>
      <xdr:col>11</xdr:col>
      <xdr:colOff>358775</xdr:colOff>
      <xdr:row>37</xdr:row>
      <xdr:rowOff>97394</xdr:rowOff>
    </xdr:to>
    <xdr:sp macro="" textlink="">
      <xdr:nvSpPr>
        <xdr:cNvPr id="320" name="円/楕円 319"/>
        <xdr:cNvSpPr/>
      </xdr:nvSpPr>
      <xdr:spPr>
        <a:xfrm>
          <a:off x="7810500" y="633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88521</xdr:rowOff>
    </xdr:from>
    <xdr:ext cx="534377" cy="259045"/>
    <xdr:sp macro="" textlink="">
      <xdr:nvSpPr>
        <xdr:cNvPr id="321" name="テキスト ボックス 320"/>
        <xdr:cNvSpPr txBox="1"/>
      </xdr:nvSpPr>
      <xdr:spPr>
        <a:xfrm>
          <a:off x="7594111" y="643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36,303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24631</xdr:rowOff>
    </xdr:from>
    <xdr:to>
      <xdr:col>10</xdr:col>
      <xdr:colOff>155575</xdr:colOff>
      <xdr:row>37</xdr:row>
      <xdr:rowOff>126231</xdr:rowOff>
    </xdr:to>
    <xdr:sp macro="" textlink="">
      <xdr:nvSpPr>
        <xdr:cNvPr id="322" name="円/楕円 321"/>
        <xdr:cNvSpPr/>
      </xdr:nvSpPr>
      <xdr:spPr>
        <a:xfrm>
          <a:off x="6921500" y="636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117358</xdr:rowOff>
    </xdr:from>
    <xdr:ext cx="534377" cy="259045"/>
    <xdr:sp macro="" textlink="">
      <xdr:nvSpPr>
        <xdr:cNvPr id="323" name="テキスト ボックス 322"/>
        <xdr:cNvSpPr txBox="1"/>
      </xdr:nvSpPr>
      <xdr:spPr>
        <a:xfrm>
          <a:off x="6705111" y="6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164282</xdr:rowOff>
    </xdr:from>
    <xdr:to>
      <xdr:col>15</xdr:col>
      <xdr:colOff>180975</xdr:colOff>
      <xdr:row>57</xdr:row>
      <xdr:rowOff>118059</xdr:rowOff>
    </xdr:to>
    <xdr:cxnSp macro="">
      <xdr:nvCxnSpPr>
        <xdr:cNvPr id="352" name="直線コネクタ 351"/>
        <xdr:cNvCxnSpPr/>
      </xdr:nvCxnSpPr>
      <xdr:spPr>
        <a:xfrm flipV="1">
          <a:off x="9639300" y="9765482"/>
          <a:ext cx="838200" cy="12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118059</xdr:rowOff>
    </xdr:from>
    <xdr:to>
      <xdr:col>14</xdr:col>
      <xdr:colOff>28575</xdr:colOff>
      <xdr:row>58</xdr:row>
      <xdr:rowOff>49861</xdr:rowOff>
    </xdr:to>
    <xdr:cxnSp macro="">
      <xdr:nvCxnSpPr>
        <xdr:cNvPr id="355" name="直線コネクタ 354"/>
        <xdr:cNvCxnSpPr/>
      </xdr:nvCxnSpPr>
      <xdr:spPr>
        <a:xfrm flipV="1">
          <a:off x="8750300" y="9890709"/>
          <a:ext cx="889000" cy="10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49861</xdr:rowOff>
    </xdr:from>
    <xdr:to>
      <xdr:col>12</xdr:col>
      <xdr:colOff>511175</xdr:colOff>
      <xdr:row>58</xdr:row>
      <xdr:rowOff>73970</xdr:rowOff>
    </xdr:to>
    <xdr:cxnSp macro="">
      <xdr:nvCxnSpPr>
        <xdr:cNvPr id="358" name="直線コネクタ 357"/>
        <xdr:cNvCxnSpPr/>
      </xdr:nvCxnSpPr>
      <xdr:spPr>
        <a:xfrm flipV="1">
          <a:off x="7861300" y="9993961"/>
          <a:ext cx="889000" cy="2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157264</xdr:rowOff>
    </xdr:from>
    <xdr:to>
      <xdr:col>11</xdr:col>
      <xdr:colOff>307975</xdr:colOff>
      <xdr:row>58</xdr:row>
      <xdr:rowOff>73970</xdr:rowOff>
    </xdr:to>
    <xdr:cxnSp macro="">
      <xdr:nvCxnSpPr>
        <xdr:cNvPr id="361" name="直線コネクタ 360"/>
        <xdr:cNvCxnSpPr/>
      </xdr:nvCxnSpPr>
      <xdr:spPr>
        <a:xfrm>
          <a:off x="6972300" y="9929914"/>
          <a:ext cx="889000" cy="8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113482</xdr:rowOff>
    </xdr:from>
    <xdr:to>
      <xdr:col>15</xdr:col>
      <xdr:colOff>231775</xdr:colOff>
      <xdr:row>57</xdr:row>
      <xdr:rowOff>43632</xdr:rowOff>
    </xdr:to>
    <xdr:sp macro="" textlink="">
      <xdr:nvSpPr>
        <xdr:cNvPr id="371" name="円/楕円 370"/>
        <xdr:cNvSpPr/>
      </xdr:nvSpPr>
      <xdr:spPr>
        <a:xfrm>
          <a:off x="10426700" y="971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136359</xdr:rowOff>
    </xdr:from>
    <xdr:ext cx="534377" cy="259045"/>
    <xdr:sp macro="" textlink="">
      <xdr:nvSpPr>
        <xdr:cNvPr id="372" name="普通建設事業費該当値テキスト"/>
        <xdr:cNvSpPr txBox="1"/>
      </xdr:nvSpPr>
      <xdr:spPr>
        <a:xfrm>
          <a:off x="10528300" y="956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51,774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67259</xdr:rowOff>
    </xdr:from>
    <xdr:to>
      <xdr:col>14</xdr:col>
      <xdr:colOff>79375</xdr:colOff>
      <xdr:row>57</xdr:row>
      <xdr:rowOff>168859</xdr:rowOff>
    </xdr:to>
    <xdr:sp macro="" textlink="">
      <xdr:nvSpPr>
        <xdr:cNvPr id="373" name="円/楕円 372"/>
        <xdr:cNvSpPr/>
      </xdr:nvSpPr>
      <xdr:spPr>
        <a:xfrm>
          <a:off x="9588500" y="98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159986</xdr:rowOff>
    </xdr:from>
    <xdr:ext cx="534377" cy="259045"/>
    <xdr:sp macro="" textlink="">
      <xdr:nvSpPr>
        <xdr:cNvPr id="374" name="テキスト ボックス 373"/>
        <xdr:cNvSpPr txBox="1"/>
      </xdr:nvSpPr>
      <xdr:spPr>
        <a:xfrm>
          <a:off x="9372111" y="993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170511</xdr:rowOff>
    </xdr:from>
    <xdr:to>
      <xdr:col>12</xdr:col>
      <xdr:colOff>561975</xdr:colOff>
      <xdr:row>58</xdr:row>
      <xdr:rowOff>100661</xdr:rowOff>
    </xdr:to>
    <xdr:sp macro="" textlink="">
      <xdr:nvSpPr>
        <xdr:cNvPr id="375" name="円/楕円 374"/>
        <xdr:cNvSpPr/>
      </xdr:nvSpPr>
      <xdr:spPr>
        <a:xfrm>
          <a:off x="8699500" y="99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91788</xdr:rowOff>
    </xdr:from>
    <xdr:ext cx="534377" cy="259045"/>
    <xdr:sp macro="" textlink="">
      <xdr:nvSpPr>
        <xdr:cNvPr id="376" name="テキスト ボックス 375"/>
        <xdr:cNvSpPr txBox="1"/>
      </xdr:nvSpPr>
      <xdr:spPr>
        <a:xfrm>
          <a:off x="8483111" y="100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23170</xdr:rowOff>
    </xdr:from>
    <xdr:to>
      <xdr:col>11</xdr:col>
      <xdr:colOff>358775</xdr:colOff>
      <xdr:row>58</xdr:row>
      <xdr:rowOff>124770</xdr:rowOff>
    </xdr:to>
    <xdr:sp macro="" textlink="">
      <xdr:nvSpPr>
        <xdr:cNvPr id="377" name="円/楕円 376"/>
        <xdr:cNvSpPr/>
      </xdr:nvSpPr>
      <xdr:spPr>
        <a:xfrm>
          <a:off x="7810500" y="996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115897</xdr:rowOff>
    </xdr:from>
    <xdr:ext cx="534377" cy="259045"/>
    <xdr:sp macro="" textlink="">
      <xdr:nvSpPr>
        <xdr:cNvPr id="378" name="テキスト ボックス 377"/>
        <xdr:cNvSpPr txBox="1"/>
      </xdr:nvSpPr>
      <xdr:spPr>
        <a:xfrm>
          <a:off x="7594111" y="1005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106464</xdr:rowOff>
    </xdr:from>
    <xdr:to>
      <xdr:col>10</xdr:col>
      <xdr:colOff>155575</xdr:colOff>
      <xdr:row>58</xdr:row>
      <xdr:rowOff>36614</xdr:rowOff>
    </xdr:to>
    <xdr:sp macro="" textlink="">
      <xdr:nvSpPr>
        <xdr:cNvPr id="379" name="円/楕円 378"/>
        <xdr:cNvSpPr/>
      </xdr:nvSpPr>
      <xdr:spPr>
        <a:xfrm>
          <a:off x="6921500" y="987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27741</xdr:rowOff>
    </xdr:from>
    <xdr:ext cx="534377" cy="259045"/>
    <xdr:sp macro="" textlink="">
      <xdr:nvSpPr>
        <xdr:cNvPr id="380" name="テキスト ボックス 379"/>
        <xdr:cNvSpPr txBox="1"/>
      </xdr:nvSpPr>
      <xdr:spPr>
        <a:xfrm>
          <a:off x="6705111" y="997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65590</xdr:rowOff>
    </xdr:from>
    <xdr:to>
      <xdr:col>15</xdr:col>
      <xdr:colOff>180975</xdr:colOff>
      <xdr:row>78</xdr:row>
      <xdr:rowOff>145893</xdr:rowOff>
    </xdr:to>
    <xdr:cxnSp macro="">
      <xdr:nvCxnSpPr>
        <xdr:cNvPr id="411" name="直線コネクタ 410"/>
        <xdr:cNvCxnSpPr/>
      </xdr:nvCxnSpPr>
      <xdr:spPr>
        <a:xfrm flipV="1">
          <a:off x="9639300" y="13267240"/>
          <a:ext cx="838200" cy="25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105481</xdr:rowOff>
    </xdr:from>
    <xdr:ext cx="534377" cy="259045"/>
    <xdr:sp macro="" textlink="">
      <xdr:nvSpPr>
        <xdr:cNvPr id="412" name="普通建設事業費 （ うち新規整備　）平均値テキスト"/>
        <xdr:cNvSpPr txBox="1"/>
      </xdr:nvSpPr>
      <xdr:spPr>
        <a:xfrm>
          <a:off x="10528300" y="1330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14790</xdr:rowOff>
    </xdr:from>
    <xdr:to>
      <xdr:col>15</xdr:col>
      <xdr:colOff>231775</xdr:colOff>
      <xdr:row>77</xdr:row>
      <xdr:rowOff>116390</xdr:rowOff>
    </xdr:to>
    <xdr:sp macro="" textlink="">
      <xdr:nvSpPr>
        <xdr:cNvPr id="421" name="円/楕円 420"/>
        <xdr:cNvSpPr/>
      </xdr:nvSpPr>
      <xdr:spPr>
        <a:xfrm>
          <a:off x="10426700" y="132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37667</xdr:rowOff>
    </xdr:from>
    <xdr:ext cx="534377" cy="259045"/>
    <xdr:sp macro="" textlink="">
      <xdr:nvSpPr>
        <xdr:cNvPr id="422" name="普通建設事業費 （ うち新規整備　）該当値テキスト"/>
        <xdr:cNvSpPr txBox="1"/>
      </xdr:nvSpPr>
      <xdr:spPr>
        <a:xfrm>
          <a:off x="10528300" y="1306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34,558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95093</xdr:rowOff>
    </xdr:from>
    <xdr:to>
      <xdr:col>14</xdr:col>
      <xdr:colOff>79375</xdr:colOff>
      <xdr:row>79</xdr:row>
      <xdr:rowOff>25243</xdr:rowOff>
    </xdr:to>
    <xdr:sp macro="" textlink="">
      <xdr:nvSpPr>
        <xdr:cNvPr id="423" name="円/楕円 422"/>
        <xdr:cNvSpPr/>
      </xdr:nvSpPr>
      <xdr:spPr>
        <a:xfrm>
          <a:off x="9588500" y="1346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16370</xdr:rowOff>
    </xdr:from>
    <xdr:ext cx="534377" cy="259045"/>
    <xdr:sp macro="" textlink="">
      <xdr:nvSpPr>
        <xdr:cNvPr id="424" name="テキスト ボックス 423"/>
        <xdr:cNvSpPr txBox="1"/>
      </xdr:nvSpPr>
      <xdr:spPr>
        <a:xfrm>
          <a:off x="9372111" y="1356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104560</xdr:rowOff>
    </xdr:from>
    <xdr:to>
      <xdr:col>15</xdr:col>
      <xdr:colOff>180975</xdr:colOff>
      <xdr:row>98</xdr:row>
      <xdr:rowOff>114185</xdr:rowOff>
    </xdr:to>
    <xdr:cxnSp macro="">
      <xdr:nvCxnSpPr>
        <xdr:cNvPr id="453" name="直線コネクタ 452"/>
        <xdr:cNvCxnSpPr/>
      </xdr:nvCxnSpPr>
      <xdr:spPr>
        <a:xfrm flipV="1">
          <a:off x="9639300" y="16906660"/>
          <a:ext cx="838200" cy="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53760</xdr:rowOff>
    </xdr:from>
    <xdr:to>
      <xdr:col>15</xdr:col>
      <xdr:colOff>231775</xdr:colOff>
      <xdr:row>98</xdr:row>
      <xdr:rowOff>155360</xdr:rowOff>
    </xdr:to>
    <xdr:sp macro="" textlink="">
      <xdr:nvSpPr>
        <xdr:cNvPr id="463" name="円/楕円 462"/>
        <xdr:cNvSpPr/>
      </xdr:nvSpPr>
      <xdr:spPr>
        <a:xfrm>
          <a:off x="10426700" y="168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140137</xdr:rowOff>
    </xdr:from>
    <xdr:ext cx="469744" cy="259045"/>
    <xdr:sp macro="" textlink="">
      <xdr:nvSpPr>
        <xdr:cNvPr id="464" name="普通建設事業費 （ うち更新整備　）該当値テキスト"/>
        <xdr:cNvSpPr txBox="1"/>
      </xdr:nvSpPr>
      <xdr:spPr>
        <a:xfrm>
          <a:off x="10528300" y="1677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63385</xdr:rowOff>
    </xdr:from>
    <xdr:to>
      <xdr:col>14</xdr:col>
      <xdr:colOff>79375</xdr:colOff>
      <xdr:row>98</xdr:row>
      <xdr:rowOff>164985</xdr:rowOff>
    </xdr:to>
    <xdr:sp macro="" textlink="">
      <xdr:nvSpPr>
        <xdr:cNvPr id="465" name="円/楕円 464"/>
        <xdr:cNvSpPr/>
      </xdr:nvSpPr>
      <xdr:spPr>
        <a:xfrm>
          <a:off x="9588500" y="1686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156112</xdr:rowOff>
    </xdr:from>
    <xdr:ext cx="469744" cy="259045"/>
    <xdr:sp macro="" textlink="">
      <xdr:nvSpPr>
        <xdr:cNvPr id="466" name="テキスト ボックス 465"/>
        <xdr:cNvSpPr txBox="1"/>
      </xdr:nvSpPr>
      <xdr:spPr>
        <a:xfrm>
          <a:off x="9404427" y="1695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135732</xdr:rowOff>
    </xdr:from>
    <xdr:to>
      <xdr:col>23</xdr:col>
      <xdr:colOff>517525</xdr:colOff>
      <xdr:row>76</xdr:row>
      <xdr:rowOff>4614</xdr:rowOff>
    </xdr:to>
    <xdr:cxnSp macro="">
      <xdr:nvCxnSpPr>
        <xdr:cNvPr id="603" name="直線コネクタ 602"/>
        <xdr:cNvCxnSpPr/>
      </xdr:nvCxnSpPr>
      <xdr:spPr>
        <a:xfrm>
          <a:off x="15481300" y="12994482"/>
          <a:ext cx="838200" cy="4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135732</xdr:rowOff>
    </xdr:from>
    <xdr:to>
      <xdr:col>22</xdr:col>
      <xdr:colOff>365125</xdr:colOff>
      <xdr:row>75</xdr:row>
      <xdr:rowOff>161989</xdr:rowOff>
    </xdr:to>
    <xdr:cxnSp macro="">
      <xdr:nvCxnSpPr>
        <xdr:cNvPr id="606" name="直線コネクタ 605"/>
        <xdr:cNvCxnSpPr/>
      </xdr:nvCxnSpPr>
      <xdr:spPr>
        <a:xfrm flipV="1">
          <a:off x="14592300" y="12994482"/>
          <a:ext cx="889000" cy="2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115729</xdr:rowOff>
    </xdr:from>
    <xdr:to>
      <xdr:col>21</xdr:col>
      <xdr:colOff>161925</xdr:colOff>
      <xdr:row>75</xdr:row>
      <xdr:rowOff>161989</xdr:rowOff>
    </xdr:to>
    <xdr:cxnSp macro="">
      <xdr:nvCxnSpPr>
        <xdr:cNvPr id="609" name="直線コネクタ 608"/>
        <xdr:cNvCxnSpPr/>
      </xdr:nvCxnSpPr>
      <xdr:spPr>
        <a:xfrm>
          <a:off x="13703300" y="12974479"/>
          <a:ext cx="889000" cy="4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47101</xdr:rowOff>
    </xdr:from>
    <xdr:to>
      <xdr:col>19</xdr:col>
      <xdr:colOff>644525</xdr:colOff>
      <xdr:row>75</xdr:row>
      <xdr:rowOff>115729</xdr:rowOff>
    </xdr:to>
    <xdr:cxnSp macro="">
      <xdr:nvCxnSpPr>
        <xdr:cNvPr id="612" name="直線コネクタ 611"/>
        <xdr:cNvCxnSpPr/>
      </xdr:nvCxnSpPr>
      <xdr:spPr>
        <a:xfrm>
          <a:off x="12814300" y="12905851"/>
          <a:ext cx="889000" cy="6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125264</xdr:rowOff>
    </xdr:from>
    <xdr:to>
      <xdr:col>23</xdr:col>
      <xdr:colOff>568325</xdr:colOff>
      <xdr:row>76</xdr:row>
      <xdr:rowOff>55414</xdr:rowOff>
    </xdr:to>
    <xdr:sp macro="" textlink="">
      <xdr:nvSpPr>
        <xdr:cNvPr id="622" name="円/楕円 621"/>
        <xdr:cNvSpPr/>
      </xdr:nvSpPr>
      <xdr:spPr>
        <a:xfrm>
          <a:off x="16268700" y="1298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148141</xdr:rowOff>
    </xdr:from>
    <xdr:ext cx="534377" cy="259045"/>
    <xdr:sp macro="" textlink="">
      <xdr:nvSpPr>
        <xdr:cNvPr id="623" name="公債費該当値テキスト"/>
        <xdr:cNvSpPr txBox="1"/>
      </xdr:nvSpPr>
      <xdr:spPr>
        <a:xfrm>
          <a:off x="16370300" y="1283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37,273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84932</xdr:rowOff>
    </xdr:from>
    <xdr:to>
      <xdr:col>22</xdr:col>
      <xdr:colOff>415925</xdr:colOff>
      <xdr:row>76</xdr:row>
      <xdr:rowOff>15081</xdr:rowOff>
    </xdr:to>
    <xdr:sp macro="" textlink="">
      <xdr:nvSpPr>
        <xdr:cNvPr id="624" name="円/楕円 623"/>
        <xdr:cNvSpPr/>
      </xdr:nvSpPr>
      <xdr:spPr>
        <a:xfrm>
          <a:off x="15430500" y="129436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31609</xdr:rowOff>
    </xdr:from>
    <xdr:ext cx="534377" cy="259045"/>
    <xdr:sp macro="" textlink="">
      <xdr:nvSpPr>
        <xdr:cNvPr id="625" name="テキスト ボックス 624"/>
        <xdr:cNvSpPr txBox="1"/>
      </xdr:nvSpPr>
      <xdr:spPr>
        <a:xfrm>
          <a:off x="15214111" y="1271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111189</xdr:rowOff>
    </xdr:from>
    <xdr:to>
      <xdr:col>21</xdr:col>
      <xdr:colOff>212725</xdr:colOff>
      <xdr:row>76</xdr:row>
      <xdr:rowOff>41339</xdr:rowOff>
    </xdr:to>
    <xdr:sp macro="" textlink="">
      <xdr:nvSpPr>
        <xdr:cNvPr id="626" name="円/楕円 625"/>
        <xdr:cNvSpPr/>
      </xdr:nvSpPr>
      <xdr:spPr>
        <a:xfrm>
          <a:off x="14541500" y="129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57866</xdr:rowOff>
    </xdr:from>
    <xdr:ext cx="534377" cy="259045"/>
    <xdr:sp macro="" textlink="">
      <xdr:nvSpPr>
        <xdr:cNvPr id="627" name="テキスト ボックス 626"/>
        <xdr:cNvSpPr txBox="1"/>
      </xdr:nvSpPr>
      <xdr:spPr>
        <a:xfrm>
          <a:off x="14325111" y="1274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64929</xdr:rowOff>
    </xdr:from>
    <xdr:to>
      <xdr:col>20</xdr:col>
      <xdr:colOff>9525</xdr:colOff>
      <xdr:row>75</xdr:row>
      <xdr:rowOff>166529</xdr:rowOff>
    </xdr:to>
    <xdr:sp macro="" textlink="">
      <xdr:nvSpPr>
        <xdr:cNvPr id="628" name="円/楕円 627"/>
        <xdr:cNvSpPr/>
      </xdr:nvSpPr>
      <xdr:spPr>
        <a:xfrm>
          <a:off x="13652500" y="1292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11606</xdr:rowOff>
    </xdr:from>
    <xdr:ext cx="534377" cy="259045"/>
    <xdr:sp macro="" textlink="">
      <xdr:nvSpPr>
        <xdr:cNvPr id="629" name="テキスト ボックス 628"/>
        <xdr:cNvSpPr txBox="1"/>
      </xdr:nvSpPr>
      <xdr:spPr>
        <a:xfrm>
          <a:off x="13436111" y="1269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167751</xdr:rowOff>
    </xdr:from>
    <xdr:to>
      <xdr:col>18</xdr:col>
      <xdr:colOff>492125</xdr:colOff>
      <xdr:row>75</xdr:row>
      <xdr:rowOff>97901</xdr:rowOff>
    </xdr:to>
    <xdr:sp macro="" textlink="">
      <xdr:nvSpPr>
        <xdr:cNvPr id="630" name="円/楕円 629"/>
        <xdr:cNvSpPr/>
      </xdr:nvSpPr>
      <xdr:spPr>
        <a:xfrm>
          <a:off x="12763500" y="1285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114428</xdr:rowOff>
    </xdr:from>
    <xdr:ext cx="534377" cy="259045"/>
    <xdr:sp macro="" textlink="">
      <xdr:nvSpPr>
        <xdr:cNvPr id="631" name="テキスト ボックス 630"/>
        <xdr:cNvSpPr txBox="1"/>
      </xdr:nvSpPr>
      <xdr:spPr>
        <a:xfrm>
          <a:off x="12547111" y="1263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93357</xdr:rowOff>
    </xdr:from>
    <xdr:to>
      <xdr:col>23</xdr:col>
      <xdr:colOff>517525</xdr:colOff>
      <xdr:row>98</xdr:row>
      <xdr:rowOff>95441</xdr:rowOff>
    </xdr:to>
    <xdr:cxnSp macro="">
      <xdr:nvCxnSpPr>
        <xdr:cNvPr id="660" name="直線コネクタ 659"/>
        <xdr:cNvCxnSpPr/>
      </xdr:nvCxnSpPr>
      <xdr:spPr>
        <a:xfrm>
          <a:off x="15481300" y="16895457"/>
          <a:ext cx="838200" cy="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10719</xdr:rowOff>
    </xdr:from>
    <xdr:to>
      <xdr:col>22</xdr:col>
      <xdr:colOff>365125</xdr:colOff>
      <xdr:row>98</xdr:row>
      <xdr:rowOff>93357</xdr:rowOff>
    </xdr:to>
    <xdr:cxnSp macro="">
      <xdr:nvCxnSpPr>
        <xdr:cNvPr id="663" name="直線コネクタ 662"/>
        <xdr:cNvCxnSpPr/>
      </xdr:nvCxnSpPr>
      <xdr:spPr>
        <a:xfrm>
          <a:off x="14592300" y="16812819"/>
          <a:ext cx="889000" cy="8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159359</xdr:rowOff>
    </xdr:from>
    <xdr:to>
      <xdr:col>21</xdr:col>
      <xdr:colOff>161925</xdr:colOff>
      <xdr:row>98</xdr:row>
      <xdr:rowOff>10719</xdr:rowOff>
    </xdr:to>
    <xdr:cxnSp macro="">
      <xdr:nvCxnSpPr>
        <xdr:cNvPr id="666" name="直線コネクタ 665"/>
        <xdr:cNvCxnSpPr/>
      </xdr:nvCxnSpPr>
      <xdr:spPr>
        <a:xfrm>
          <a:off x="13703300" y="16790009"/>
          <a:ext cx="889000" cy="2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159359</xdr:rowOff>
    </xdr:from>
    <xdr:to>
      <xdr:col>19</xdr:col>
      <xdr:colOff>644525</xdr:colOff>
      <xdr:row>98</xdr:row>
      <xdr:rowOff>97537</xdr:rowOff>
    </xdr:to>
    <xdr:cxnSp macro="">
      <xdr:nvCxnSpPr>
        <xdr:cNvPr id="669" name="直線コネクタ 668"/>
        <xdr:cNvCxnSpPr/>
      </xdr:nvCxnSpPr>
      <xdr:spPr>
        <a:xfrm flipV="1">
          <a:off x="12814300" y="16790009"/>
          <a:ext cx="889000" cy="10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44641</xdr:rowOff>
    </xdr:from>
    <xdr:to>
      <xdr:col>23</xdr:col>
      <xdr:colOff>568325</xdr:colOff>
      <xdr:row>98</xdr:row>
      <xdr:rowOff>146241</xdr:rowOff>
    </xdr:to>
    <xdr:sp macro="" textlink="">
      <xdr:nvSpPr>
        <xdr:cNvPr id="679" name="円/楕円 678"/>
        <xdr:cNvSpPr/>
      </xdr:nvSpPr>
      <xdr:spPr>
        <a:xfrm>
          <a:off x="16268700" y="1684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136288</xdr:rowOff>
    </xdr:from>
    <xdr:ext cx="469744" cy="259045"/>
    <xdr:sp macro="" textlink="">
      <xdr:nvSpPr>
        <xdr:cNvPr id="680" name="積立金該当値テキスト"/>
        <xdr:cNvSpPr txBox="1"/>
      </xdr:nvSpPr>
      <xdr:spPr>
        <a:xfrm>
          <a:off x="16370300" y="1676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42557</xdr:rowOff>
    </xdr:from>
    <xdr:to>
      <xdr:col>22</xdr:col>
      <xdr:colOff>415925</xdr:colOff>
      <xdr:row>98</xdr:row>
      <xdr:rowOff>144157</xdr:rowOff>
    </xdr:to>
    <xdr:sp macro="" textlink="">
      <xdr:nvSpPr>
        <xdr:cNvPr id="681" name="円/楕円 680"/>
        <xdr:cNvSpPr/>
      </xdr:nvSpPr>
      <xdr:spPr>
        <a:xfrm>
          <a:off x="15430500" y="168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135284</xdr:rowOff>
    </xdr:from>
    <xdr:ext cx="469744" cy="259045"/>
    <xdr:sp macro="" textlink="">
      <xdr:nvSpPr>
        <xdr:cNvPr id="682" name="テキスト ボックス 681"/>
        <xdr:cNvSpPr txBox="1"/>
      </xdr:nvSpPr>
      <xdr:spPr>
        <a:xfrm>
          <a:off x="15246427" y="1693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131369</xdr:rowOff>
    </xdr:from>
    <xdr:to>
      <xdr:col>21</xdr:col>
      <xdr:colOff>212725</xdr:colOff>
      <xdr:row>98</xdr:row>
      <xdr:rowOff>61519</xdr:rowOff>
    </xdr:to>
    <xdr:sp macro="" textlink="">
      <xdr:nvSpPr>
        <xdr:cNvPr id="683" name="円/楕円 682"/>
        <xdr:cNvSpPr/>
      </xdr:nvSpPr>
      <xdr:spPr>
        <a:xfrm>
          <a:off x="14541500" y="1676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52646</xdr:rowOff>
    </xdr:from>
    <xdr:ext cx="534377" cy="259045"/>
    <xdr:sp macro="" textlink="">
      <xdr:nvSpPr>
        <xdr:cNvPr id="684" name="テキスト ボックス 683"/>
        <xdr:cNvSpPr txBox="1"/>
      </xdr:nvSpPr>
      <xdr:spPr>
        <a:xfrm>
          <a:off x="14325111" y="168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108559</xdr:rowOff>
    </xdr:from>
    <xdr:to>
      <xdr:col>20</xdr:col>
      <xdr:colOff>9525</xdr:colOff>
      <xdr:row>98</xdr:row>
      <xdr:rowOff>38709</xdr:rowOff>
    </xdr:to>
    <xdr:sp macro="" textlink="">
      <xdr:nvSpPr>
        <xdr:cNvPr id="685" name="円/楕円 684"/>
        <xdr:cNvSpPr/>
      </xdr:nvSpPr>
      <xdr:spPr>
        <a:xfrm>
          <a:off x="13652500" y="1673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29836</xdr:rowOff>
    </xdr:from>
    <xdr:ext cx="534377" cy="259045"/>
    <xdr:sp macro="" textlink="">
      <xdr:nvSpPr>
        <xdr:cNvPr id="686" name="テキスト ボックス 685"/>
        <xdr:cNvSpPr txBox="1"/>
      </xdr:nvSpPr>
      <xdr:spPr>
        <a:xfrm>
          <a:off x="13436111" y="1683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46737</xdr:rowOff>
    </xdr:from>
    <xdr:to>
      <xdr:col>18</xdr:col>
      <xdr:colOff>492125</xdr:colOff>
      <xdr:row>98</xdr:row>
      <xdr:rowOff>148337</xdr:rowOff>
    </xdr:to>
    <xdr:sp macro="" textlink="">
      <xdr:nvSpPr>
        <xdr:cNvPr id="687" name="円/楕円 686"/>
        <xdr:cNvSpPr/>
      </xdr:nvSpPr>
      <xdr:spPr>
        <a:xfrm>
          <a:off x="12763500" y="1684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139464</xdr:rowOff>
    </xdr:from>
    <xdr:ext cx="469744" cy="259045"/>
    <xdr:sp macro="" textlink="">
      <xdr:nvSpPr>
        <xdr:cNvPr id="688" name="テキスト ボックス 687"/>
        <xdr:cNvSpPr txBox="1"/>
      </xdr:nvSpPr>
      <xdr:spPr>
        <a:xfrm>
          <a:off x="12579427" y="1694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136591</xdr:rowOff>
    </xdr:from>
    <xdr:to>
      <xdr:col>32</xdr:col>
      <xdr:colOff>187325</xdr:colOff>
      <xdr:row>58</xdr:row>
      <xdr:rowOff>137140</xdr:rowOff>
    </xdr:to>
    <xdr:cxnSp macro="">
      <xdr:nvCxnSpPr>
        <xdr:cNvPr id="774" name="直線コネクタ 773"/>
        <xdr:cNvCxnSpPr/>
      </xdr:nvCxnSpPr>
      <xdr:spPr>
        <a:xfrm>
          <a:off x="21323300" y="10080691"/>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136591</xdr:rowOff>
    </xdr:from>
    <xdr:to>
      <xdr:col>31</xdr:col>
      <xdr:colOff>34925</xdr:colOff>
      <xdr:row>58</xdr:row>
      <xdr:rowOff>136865</xdr:rowOff>
    </xdr:to>
    <xdr:cxnSp macro="">
      <xdr:nvCxnSpPr>
        <xdr:cNvPr id="777" name="直線コネクタ 776"/>
        <xdr:cNvCxnSpPr/>
      </xdr:nvCxnSpPr>
      <xdr:spPr>
        <a:xfrm flipV="1">
          <a:off x="20434300" y="1008069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136865</xdr:rowOff>
    </xdr:from>
    <xdr:to>
      <xdr:col>29</xdr:col>
      <xdr:colOff>517525</xdr:colOff>
      <xdr:row>58</xdr:row>
      <xdr:rowOff>137414</xdr:rowOff>
    </xdr:to>
    <xdr:cxnSp macro="">
      <xdr:nvCxnSpPr>
        <xdr:cNvPr id="780" name="直線コネクタ 779"/>
        <xdr:cNvCxnSpPr/>
      </xdr:nvCxnSpPr>
      <xdr:spPr>
        <a:xfrm flipV="1">
          <a:off x="19545300" y="10080965"/>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135586</xdr:rowOff>
    </xdr:from>
    <xdr:to>
      <xdr:col>28</xdr:col>
      <xdr:colOff>314325</xdr:colOff>
      <xdr:row>58</xdr:row>
      <xdr:rowOff>137414</xdr:rowOff>
    </xdr:to>
    <xdr:cxnSp macro="">
      <xdr:nvCxnSpPr>
        <xdr:cNvPr id="783" name="直線コネクタ 782"/>
        <xdr:cNvCxnSpPr/>
      </xdr:nvCxnSpPr>
      <xdr:spPr>
        <a:xfrm>
          <a:off x="18656300" y="1007968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86340</xdr:rowOff>
    </xdr:from>
    <xdr:to>
      <xdr:col>32</xdr:col>
      <xdr:colOff>238125</xdr:colOff>
      <xdr:row>59</xdr:row>
      <xdr:rowOff>16490</xdr:rowOff>
    </xdr:to>
    <xdr:sp macro="" textlink="">
      <xdr:nvSpPr>
        <xdr:cNvPr id="793" name="円/楕円 792"/>
        <xdr:cNvSpPr/>
      </xdr:nvSpPr>
      <xdr:spPr>
        <a:xfrm>
          <a:off x="22110700" y="1003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1267</xdr:rowOff>
    </xdr:from>
    <xdr:ext cx="313932" cy="259045"/>
    <xdr:sp macro="" textlink="">
      <xdr:nvSpPr>
        <xdr:cNvPr id="794" name="貸付金該当値テキスト"/>
        <xdr:cNvSpPr txBox="1"/>
      </xdr:nvSpPr>
      <xdr:spPr>
        <a:xfrm>
          <a:off x="22212300" y="99453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85791</xdr:rowOff>
    </xdr:from>
    <xdr:to>
      <xdr:col>31</xdr:col>
      <xdr:colOff>85725</xdr:colOff>
      <xdr:row>59</xdr:row>
      <xdr:rowOff>15941</xdr:rowOff>
    </xdr:to>
    <xdr:sp macro="" textlink="">
      <xdr:nvSpPr>
        <xdr:cNvPr id="795" name="円/楕円 794"/>
        <xdr:cNvSpPr/>
      </xdr:nvSpPr>
      <xdr:spPr>
        <a:xfrm>
          <a:off x="21272500" y="1002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7068</xdr:rowOff>
    </xdr:from>
    <xdr:ext cx="313932" cy="259045"/>
    <xdr:sp macro="" textlink="">
      <xdr:nvSpPr>
        <xdr:cNvPr id="796" name="テキスト ボックス 795"/>
        <xdr:cNvSpPr txBox="1"/>
      </xdr:nvSpPr>
      <xdr:spPr>
        <a:xfrm>
          <a:off x="21166333" y="101226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86065</xdr:rowOff>
    </xdr:from>
    <xdr:to>
      <xdr:col>29</xdr:col>
      <xdr:colOff>568325</xdr:colOff>
      <xdr:row>59</xdr:row>
      <xdr:rowOff>16215</xdr:rowOff>
    </xdr:to>
    <xdr:sp macro="" textlink="">
      <xdr:nvSpPr>
        <xdr:cNvPr id="797" name="円/楕円 796"/>
        <xdr:cNvSpPr/>
      </xdr:nvSpPr>
      <xdr:spPr>
        <a:xfrm>
          <a:off x="20383500" y="100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7342</xdr:rowOff>
    </xdr:from>
    <xdr:ext cx="313932" cy="259045"/>
    <xdr:sp macro="" textlink="">
      <xdr:nvSpPr>
        <xdr:cNvPr id="798" name="テキスト ボックス 797"/>
        <xdr:cNvSpPr txBox="1"/>
      </xdr:nvSpPr>
      <xdr:spPr>
        <a:xfrm>
          <a:off x="20277333" y="101228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86614</xdr:rowOff>
    </xdr:from>
    <xdr:to>
      <xdr:col>28</xdr:col>
      <xdr:colOff>365125</xdr:colOff>
      <xdr:row>59</xdr:row>
      <xdr:rowOff>16764</xdr:rowOff>
    </xdr:to>
    <xdr:sp macro="" textlink="">
      <xdr:nvSpPr>
        <xdr:cNvPr id="799" name="円/楕円 798"/>
        <xdr:cNvSpPr/>
      </xdr:nvSpPr>
      <xdr:spPr>
        <a:xfrm>
          <a:off x="19494500" y="100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7891</xdr:rowOff>
    </xdr:from>
    <xdr:ext cx="313932" cy="259045"/>
    <xdr:sp macro="" textlink="">
      <xdr:nvSpPr>
        <xdr:cNvPr id="800" name="テキスト ボックス 799"/>
        <xdr:cNvSpPr txBox="1"/>
      </xdr:nvSpPr>
      <xdr:spPr>
        <a:xfrm>
          <a:off x="19388333" y="10123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84786</xdr:rowOff>
    </xdr:from>
    <xdr:to>
      <xdr:col>27</xdr:col>
      <xdr:colOff>161925</xdr:colOff>
      <xdr:row>59</xdr:row>
      <xdr:rowOff>14936</xdr:rowOff>
    </xdr:to>
    <xdr:sp macro="" textlink="">
      <xdr:nvSpPr>
        <xdr:cNvPr id="801" name="円/楕円 800"/>
        <xdr:cNvSpPr/>
      </xdr:nvSpPr>
      <xdr:spPr>
        <a:xfrm>
          <a:off x="18605500" y="100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6063</xdr:rowOff>
    </xdr:from>
    <xdr:ext cx="313932" cy="259045"/>
    <xdr:sp macro="" textlink="">
      <xdr:nvSpPr>
        <xdr:cNvPr id="802" name="テキスト ボックス 801"/>
        <xdr:cNvSpPr txBox="1"/>
      </xdr:nvSpPr>
      <xdr:spPr>
        <a:xfrm>
          <a:off x="18499333" y="101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30048</xdr:rowOff>
    </xdr:from>
    <xdr:to>
      <xdr:col>32</xdr:col>
      <xdr:colOff>187325</xdr:colOff>
      <xdr:row>76</xdr:row>
      <xdr:rowOff>83789</xdr:rowOff>
    </xdr:to>
    <xdr:cxnSp macro="">
      <xdr:nvCxnSpPr>
        <xdr:cNvPr id="832" name="直線コネクタ 831"/>
        <xdr:cNvCxnSpPr/>
      </xdr:nvCxnSpPr>
      <xdr:spPr>
        <a:xfrm flipV="1">
          <a:off x="21323300" y="13060248"/>
          <a:ext cx="838200" cy="5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83789</xdr:rowOff>
    </xdr:from>
    <xdr:to>
      <xdr:col>31</xdr:col>
      <xdr:colOff>34925</xdr:colOff>
      <xdr:row>76</xdr:row>
      <xdr:rowOff>98323</xdr:rowOff>
    </xdr:to>
    <xdr:cxnSp macro="">
      <xdr:nvCxnSpPr>
        <xdr:cNvPr id="835" name="直線コネクタ 834"/>
        <xdr:cNvCxnSpPr/>
      </xdr:nvCxnSpPr>
      <xdr:spPr>
        <a:xfrm flipV="1">
          <a:off x="20434300" y="13113989"/>
          <a:ext cx="889000" cy="1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98323</xdr:rowOff>
    </xdr:from>
    <xdr:to>
      <xdr:col>29</xdr:col>
      <xdr:colOff>517525</xdr:colOff>
      <xdr:row>76</xdr:row>
      <xdr:rowOff>105411</xdr:rowOff>
    </xdr:to>
    <xdr:cxnSp macro="">
      <xdr:nvCxnSpPr>
        <xdr:cNvPr id="838" name="直線コネクタ 837"/>
        <xdr:cNvCxnSpPr/>
      </xdr:nvCxnSpPr>
      <xdr:spPr>
        <a:xfrm flipV="1">
          <a:off x="19545300" y="13128523"/>
          <a:ext cx="889000" cy="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105411</xdr:rowOff>
    </xdr:from>
    <xdr:to>
      <xdr:col>28</xdr:col>
      <xdr:colOff>314325</xdr:colOff>
      <xdr:row>76</xdr:row>
      <xdr:rowOff>137852</xdr:rowOff>
    </xdr:to>
    <xdr:cxnSp macro="">
      <xdr:nvCxnSpPr>
        <xdr:cNvPr id="841" name="直線コネクタ 840"/>
        <xdr:cNvCxnSpPr/>
      </xdr:nvCxnSpPr>
      <xdr:spPr>
        <a:xfrm flipV="1">
          <a:off x="18656300" y="13135611"/>
          <a:ext cx="889000" cy="3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150698</xdr:rowOff>
    </xdr:from>
    <xdr:to>
      <xdr:col>32</xdr:col>
      <xdr:colOff>238125</xdr:colOff>
      <xdr:row>76</xdr:row>
      <xdr:rowOff>80848</xdr:rowOff>
    </xdr:to>
    <xdr:sp macro="" textlink="">
      <xdr:nvSpPr>
        <xdr:cNvPr id="851" name="円/楕円 850"/>
        <xdr:cNvSpPr/>
      </xdr:nvSpPr>
      <xdr:spPr>
        <a:xfrm>
          <a:off x="22110700" y="1300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2126</xdr:rowOff>
    </xdr:from>
    <xdr:ext cx="534377" cy="259045"/>
    <xdr:sp macro="" textlink="">
      <xdr:nvSpPr>
        <xdr:cNvPr id="852" name="繰出金該当値テキスト"/>
        <xdr:cNvSpPr txBox="1"/>
      </xdr:nvSpPr>
      <xdr:spPr>
        <a:xfrm>
          <a:off x="22212300" y="1286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47,756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32989</xdr:rowOff>
    </xdr:from>
    <xdr:to>
      <xdr:col>31</xdr:col>
      <xdr:colOff>85725</xdr:colOff>
      <xdr:row>76</xdr:row>
      <xdr:rowOff>134589</xdr:rowOff>
    </xdr:to>
    <xdr:sp macro="" textlink="">
      <xdr:nvSpPr>
        <xdr:cNvPr id="853" name="円/楕円 852"/>
        <xdr:cNvSpPr/>
      </xdr:nvSpPr>
      <xdr:spPr>
        <a:xfrm>
          <a:off x="21272500" y="1306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151115</xdr:rowOff>
    </xdr:from>
    <xdr:ext cx="534377" cy="259045"/>
    <xdr:sp macro="" textlink="">
      <xdr:nvSpPr>
        <xdr:cNvPr id="854" name="テキスト ボックス 853"/>
        <xdr:cNvSpPr txBox="1"/>
      </xdr:nvSpPr>
      <xdr:spPr>
        <a:xfrm>
          <a:off x="21056111" y="1283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47523</xdr:rowOff>
    </xdr:from>
    <xdr:to>
      <xdr:col>29</xdr:col>
      <xdr:colOff>568325</xdr:colOff>
      <xdr:row>76</xdr:row>
      <xdr:rowOff>149123</xdr:rowOff>
    </xdr:to>
    <xdr:sp macro="" textlink="">
      <xdr:nvSpPr>
        <xdr:cNvPr id="855" name="円/楕円 854"/>
        <xdr:cNvSpPr/>
      </xdr:nvSpPr>
      <xdr:spPr>
        <a:xfrm>
          <a:off x="20383500" y="130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165650</xdr:rowOff>
    </xdr:from>
    <xdr:ext cx="534377" cy="259045"/>
    <xdr:sp macro="" textlink="">
      <xdr:nvSpPr>
        <xdr:cNvPr id="856" name="テキスト ボックス 855"/>
        <xdr:cNvSpPr txBox="1"/>
      </xdr:nvSpPr>
      <xdr:spPr>
        <a:xfrm>
          <a:off x="20167111" y="1285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54611</xdr:rowOff>
    </xdr:from>
    <xdr:to>
      <xdr:col>28</xdr:col>
      <xdr:colOff>365125</xdr:colOff>
      <xdr:row>76</xdr:row>
      <xdr:rowOff>156211</xdr:rowOff>
    </xdr:to>
    <xdr:sp macro="" textlink="">
      <xdr:nvSpPr>
        <xdr:cNvPr id="857" name="円/楕円 856"/>
        <xdr:cNvSpPr/>
      </xdr:nvSpPr>
      <xdr:spPr>
        <a:xfrm>
          <a:off x="19494500" y="130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1287</xdr:rowOff>
    </xdr:from>
    <xdr:ext cx="534377" cy="259045"/>
    <xdr:sp macro="" textlink="">
      <xdr:nvSpPr>
        <xdr:cNvPr id="858" name="テキスト ボックス 857"/>
        <xdr:cNvSpPr txBox="1"/>
      </xdr:nvSpPr>
      <xdr:spPr>
        <a:xfrm>
          <a:off x="19278111" y="128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87052</xdr:rowOff>
    </xdr:from>
    <xdr:to>
      <xdr:col>27</xdr:col>
      <xdr:colOff>161925</xdr:colOff>
      <xdr:row>77</xdr:row>
      <xdr:rowOff>17202</xdr:rowOff>
    </xdr:to>
    <xdr:sp macro="" textlink="">
      <xdr:nvSpPr>
        <xdr:cNvPr id="859" name="円/楕円 858"/>
        <xdr:cNvSpPr/>
      </xdr:nvSpPr>
      <xdr:spPr>
        <a:xfrm>
          <a:off x="18605500" y="1311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33729</xdr:rowOff>
    </xdr:from>
    <xdr:ext cx="534377" cy="259045"/>
    <xdr:sp macro="" textlink="">
      <xdr:nvSpPr>
        <xdr:cNvPr id="860" name="テキスト ボックス 859"/>
        <xdr:cNvSpPr txBox="1"/>
      </xdr:nvSpPr>
      <xdr:spPr>
        <a:xfrm>
          <a:off x="18389111" y="1289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普通建設事業費は、一人当たりコストが</a:t>
          </a:r>
          <a:r>
            <a:rPr kumimoji="1" lang="en-US" altLang="ja-JP" sz="1300">
              <a:latin typeface="ＭＳ Ｐゴシック"/>
            </a:rPr>
            <a:t>51,774</a:t>
          </a:r>
          <a:r>
            <a:rPr kumimoji="1" lang="ja-JP" altLang="en-US" sz="1300">
              <a:latin typeface="ＭＳ Ｐゴシック"/>
            </a:rPr>
            <a:t>円と類似団体と比較して高い状況であり、前年度決算と比較すると</a:t>
          </a:r>
          <a:r>
            <a:rPr kumimoji="1" lang="en-US" altLang="ja-JP" sz="1300">
              <a:latin typeface="ＭＳ Ｐゴシック"/>
            </a:rPr>
            <a:t>46.5</a:t>
          </a:r>
          <a:r>
            <a:rPr kumimoji="1" lang="ja-JP" altLang="en-US" sz="1300">
              <a:latin typeface="ＭＳ Ｐゴシック"/>
            </a:rPr>
            <a:t>％増となっている。</a:t>
          </a:r>
          <a:endParaRPr kumimoji="1" lang="en-US" altLang="ja-JP" sz="1300">
            <a:latin typeface="ＭＳ Ｐゴシック"/>
          </a:endParaRPr>
        </a:p>
        <a:p>
          <a:r>
            <a:rPr kumimoji="1" lang="ja-JP" altLang="en-US" sz="1300">
              <a:latin typeface="ＭＳ Ｐゴシック"/>
            </a:rPr>
            <a:t>これは、ごみ中継施設建設事業等新規整備に係る臨時的な増であり、更新整備に係る分については類似団体と比較しても半分以下となっている。</a:t>
          </a:r>
          <a:endParaRPr kumimoji="1" lang="en-US" altLang="ja-JP" sz="1300">
            <a:latin typeface="ＭＳ Ｐゴシック"/>
          </a:endParaRPr>
        </a:p>
        <a:p>
          <a:r>
            <a:rPr kumimoji="1" lang="ja-JP" altLang="en-US" sz="1300">
              <a:latin typeface="ＭＳ Ｐゴシック"/>
            </a:rPr>
            <a:t>今後は、公共施設等総合管理計画に基づき、事業の取捨選択を徹底しまた、適切な長寿命化を行うことで事業費の減少に努める。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奈良県田原本町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32,524
32,352
21.09
12,669,208
11,796,291
786,561
7,101,891
11,012,904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39.1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96266</xdr:rowOff>
    </xdr:from>
    <xdr:to>
      <xdr:col>6</xdr:col>
      <xdr:colOff>511175</xdr:colOff>
      <xdr:row>35</xdr:row>
      <xdr:rowOff>98878</xdr:rowOff>
    </xdr:to>
    <xdr:cxnSp macro="">
      <xdr:nvCxnSpPr>
        <xdr:cNvPr id="63" name="直線コネクタ 62"/>
        <xdr:cNvCxnSpPr/>
      </xdr:nvCxnSpPr>
      <xdr:spPr>
        <a:xfrm>
          <a:off x="3797300" y="6097016"/>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39769</xdr:rowOff>
    </xdr:from>
    <xdr:to>
      <xdr:col>5</xdr:col>
      <xdr:colOff>358775</xdr:colOff>
      <xdr:row>35</xdr:row>
      <xdr:rowOff>96266</xdr:rowOff>
    </xdr:to>
    <xdr:cxnSp macro="">
      <xdr:nvCxnSpPr>
        <xdr:cNvPr id="66" name="直線コネクタ 65"/>
        <xdr:cNvCxnSpPr/>
      </xdr:nvCxnSpPr>
      <xdr:spPr>
        <a:xfrm>
          <a:off x="2908300" y="6040519"/>
          <a:ext cx="8890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101818</xdr:rowOff>
    </xdr:from>
    <xdr:to>
      <xdr:col>4</xdr:col>
      <xdr:colOff>155575</xdr:colOff>
      <xdr:row>35</xdr:row>
      <xdr:rowOff>39769</xdr:rowOff>
    </xdr:to>
    <xdr:cxnSp macro="">
      <xdr:nvCxnSpPr>
        <xdr:cNvPr id="69" name="直線コネクタ 68"/>
        <xdr:cNvCxnSpPr/>
      </xdr:nvCxnSpPr>
      <xdr:spPr>
        <a:xfrm>
          <a:off x="2019300" y="5931118"/>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97572</xdr:rowOff>
    </xdr:from>
    <xdr:to>
      <xdr:col>2</xdr:col>
      <xdr:colOff>638175</xdr:colOff>
      <xdr:row>34</xdr:row>
      <xdr:rowOff>101818</xdr:rowOff>
    </xdr:to>
    <xdr:cxnSp macro="">
      <xdr:nvCxnSpPr>
        <xdr:cNvPr id="72" name="直線コネクタ 71"/>
        <xdr:cNvCxnSpPr/>
      </xdr:nvCxnSpPr>
      <xdr:spPr>
        <a:xfrm>
          <a:off x="1130300" y="5755422"/>
          <a:ext cx="889000" cy="17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48078</xdr:rowOff>
    </xdr:from>
    <xdr:to>
      <xdr:col>6</xdr:col>
      <xdr:colOff>561975</xdr:colOff>
      <xdr:row>35</xdr:row>
      <xdr:rowOff>149678</xdr:rowOff>
    </xdr:to>
    <xdr:sp macro="" textlink="">
      <xdr:nvSpPr>
        <xdr:cNvPr id="82" name="円/楕円 81"/>
        <xdr:cNvSpPr/>
      </xdr:nvSpPr>
      <xdr:spPr>
        <a:xfrm>
          <a:off x="4584700" y="604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70955</xdr:rowOff>
    </xdr:from>
    <xdr:ext cx="469744" cy="259045"/>
    <xdr:sp macro="" textlink="">
      <xdr:nvSpPr>
        <xdr:cNvPr id="83" name="議会費該当値テキスト"/>
        <xdr:cNvSpPr txBox="1"/>
      </xdr:nvSpPr>
      <xdr:spPr>
        <a:xfrm>
          <a:off x="4686300" y="590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45466</xdr:rowOff>
    </xdr:from>
    <xdr:to>
      <xdr:col>5</xdr:col>
      <xdr:colOff>409575</xdr:colOff>
      <xdr:row>35</xdr:row>
      <xdr:rowOff>147066</xdr:rowOff>
    </xdr:to>
    <xdr:sp macro="" textlink="">
      <xdr:nvSpPr>
        <xdr:cNvPr id="84" name="円/楕円 83"/>
        <xdr:cNvSpPr/>
      </xdr:nvSpPr>
      <xdr:spPr>
        <a:xfrm>
          <a:off x="3746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138193</xdr:rowOff>
    </xdr:from>
    <xdr:ext cx="469744" cy="259045"/>
    <xdr:sp macro="" textlink="">
      <xdr:nvSpPr>
        <xdr:cNvPr id="85" name="テキスト ボックス 84"/>
        <xdr:cNvSpPr txBox="1"/>
      </xdr:nvSpPr>
      <xdr:spPr>
        <a:xfrm>
          <a:off x="3562427" y="613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160419</xdr:rowOff>
    </xdr:from>
    <xdr:to>
      <xdr:col>4</xdr:col>
      <xdr:colOff>206375</xdr:colOff>
      <xdr:row>35</xdr:row>
      <xdr:rowOff>90569</xdr:rowOff>
    </xdr:to>
    <xdr:sp macro="" textlink="">
      <xdr:nvSpPr>
        <xdr:cNvPr id="86" name="円/楕円 85"/>
        <xdr:cNvSpPr/>
      </xdr:nvSpPr>
      <xdr:spPr>
        <a:xfrm>
          <a:off x="2857500" y="59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107096</xdr:rowOff>
    </xdr:from>
    <xdr:ext cx="469744" cy="259045"/>
    <xdr:sp macro="" textlink="">
      <xdr:nvSpPr>
        <xdr:cNvPr id="87" name="テキスト ボックス 86"/>
        <xdr:cNvSpPr txBox="1"/>
      </xdr:nvSpPr>
      <xdr:spPr>
        <a:xfrm>
          <a:off x="2673427" y="576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51018</xdr:rowOff>
    </xdr:from>
    <xdr:to>
      <xdr:col>3</xdr:col>
      <xdr:colOff>3175</xdr:colOff>
      <xdr:row>34</xdr:row>
      <xdr:rowOff>152618</xdr:rowOff>
    </xdr:to>
    <xdr:sp macro="" textlink="">
      <xdr:nvSpPr>
        <xdr:cNvPr id="88" name="円/楕円 87"/>
        <xdr:cNvSpPr/>
      </xdr:nvSpPr>
      <xdr:spPr>
        <a:xfrm>
          <a:off x="1968500" y="588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169145</xdr:rowOff>
    </xdr:from>
    <xdr:ext cx="469744" cy="259045"/>
    <xdr:sp macro="" textlink="">
      <xdr:nvSpPr>
        <xdr:cNvPr id="89" name="テキスト ボックス 88"/>
        <xdr:cNvSpPr txBox="1"/>
      </xdr:nvSpPr>
      <xdr:spPr>
        <a:xfrm>
          <a:off x="1784427"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46772</xdr:rowOff>
    </xdr:from>
    <xdr:to>
      <xdr:col>1</xdr:col>
      <xdr:colOff>485775</xdr:colOff>
      <xdr:row>33</xdr:row>
      <xdr:rowOff>148372</xdr:rowOff>
    </xdr:to>
    <xdr:sp macro="" textlink="">
      <xdr:nvSpPr>
        <xdr:cNvPr id="90" name="円/楕円 89"/>
        <xdr:cNvSpPr/>
      </xdr:nvSpPr>
      <xdr:spPr>
        <a:xfrm>
          <a:off x="1079500" y="57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164899</xdr:rowOff>
    </xdr:from>
    <xdr:ext cx="469744" cy="259045"/>
    <xdr:sp macro="" textlink="">
      <xdr:nvSpPr>
        <xdr:cNvPr id="91" name="テキスト ボックス 90"/>
        <xdr:cNvSpPr txBox="1"/>
      </xdr:nvSpPr>
      <xdr:spPr>
        <a:xfrm>
          <a:off x="895427" y="547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41661</xdr:rowOff>
    </xdr:from>
    <xdr:to>
      <xdr:col>6</xdr:col>
      <xdr:colOff>511175</xdr:colOff>
      <xdr:row>57</xdr:row>
      <xdr:rowOff>47277</xdr:rowOff>
    </xdr:to>
    <xdr:cxnSp macro="">
      <xdr:nvCxnSpPr>
        <xdr:cNvPr id="120" name="直線コネクタ 119"/>
        <xdr:cNvCxnSpPr/>
      </xdr:nvCxnSpPr>
      <xdr:spPr>
        <a:xfrm flipV="1">
          <a:off x="3797300" y="9814311"/>
          <a:ext cx="8382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8262</xdr:rowOff>
    </xdr:from>
    <xdr:to>
      <xdr:col>5</xdr:col>
      <xdr:colOff>358775</xdr:colOff>
      <xdr:row>57</xdr:row>
      <xdr:rowOff>47277</xdr:rowOff>
    </xdr:to>
    <xdr:cxnSp macro="">
      <xdr:nvCxnSpPr>
        <xdr:cNvPr id="123" name="直線コネクタ 122"/>
        <xdr:cNvCxnSpPr/>
      </xdr:nvCxnSpPr>
      <xdr:spPr>
        <a:xfrm>
          <a:off x="2908300" y="9780912"/>
          <a:ext cx="8890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2494</xdr:rowOff>
    </xdr:from>
    <xdr:to>
      <xdr:col>4</xdr:col>
      <xdr:colOff>155575</xdr:colOff>
      <xdr:row>57</xdr:row>
      <xdr:rowOff>8262</xdr:rowOff>
    </xdr:to>
    <xdr:cxnSp macro="">
      <xdr:nvCxnSpPr>
        <xdr:cNvPr id="126" name="直線コネクタ 125"/>
        <xdr:cNvCxnSpPr/>
      </xdr:nvCxnSpPr>
      <xdr:spPr>
        <a:xfrm>
          <a:off x="2019300" y="9775144"/>
          <a:ext cx="889000" cy="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2494</xdr:rowOff>
    </xdr:from>
    <xdr:to>
      <xdr:col>2</xdr:col>
      <xdr:colOff>638175</xdr:colOff>
      <xdr:row>57</xdr:row>
      <xdr:rowOff>70648</xdr:rowOff>
    </xdr:to>
    <xdr:cxnSp macro="">
      <xdr:nvCxnSpPr>
        <xdr:cNvPr id="129" name="直線コネクタ 128"/>
        <xdr:cNvCxnSpPr/>
      </xdr:nvCxnSpPr>
      <xdr:spPr>
        <a:xfrm flipV="1">
          <a:off x="1130300" y="9775144"/>
          <a:ext cx="889000" cy="6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162311</xdr:rowOff>
    </xdr:from>
    <xdr:to>
      <xdr:col>6</xdr:col>
      <xdr:colOff>561975</xdr:colOff>
      <xdr:row>57</xdr:row>
      <xdr:rowOff>92461</xdr:rowOff>
    </xdr:to>
    <xdr:sp macro="" textlink="">
      <xdr:nvSpPr>
        <xdr:cNvPr id="139" name="円/楕円 138"/>
        <xdr:cNvSpPr/>
      </xdr:nvSpPr>
      <xdr:spPr>
        <a:xfrm>
          <a:off x="4584700" y="976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140738</xdr:rowOff>
    </xdr:from>
    <xdr:ext cx="534377" cy="259045"/>
    <xdr:sp macro="" textlink="">
      <xdr:nvSpPr>
        <xdr:cNvPr id="140" name="総務費該当値テキスト"/>
        <xdr:cNvSpPr txBox="1"/>
      </xdr:nvSpPr>
      <xdr:spPr>
        <a:xfrm>
          <a:off x="4686300" y="97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45,366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167927</xdr:rowOff>
    </xdr:from>
    <xdr:to>
      <xdr:col>5</xdr:col>
      <xdr:colOff>409575</xdr:colOff>
      <xdr:row>57</xdr:row>
      <xdr:rowOff>98077</xdr:rowOff>
    </xdr:to>
    <xdr:sp macro="" textlink="">
      <xdr:nvSpPr>
        <xdr:cNvPr id="141" name="円/楕円 140"/>
        <xdr:cNvSpPr/>
      </xdr:nvSpPr>
      <xdr:spPr>
        <a:xfrm>
          <a:off x="3746500" y="976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89204</xdr:rowOff>
    </xdr:from>
    <xdr:ext cx="534377" cy="259045"/>
    <xdr:sp macro="" textlink="">
      <xdr:nvSpPr>
        <xdr:cNvPr id="142" name="テキスト ボックス 141"/>
        <xdr:cNvSpPr txBox="1"/>
      </xdr:nvSpPr>
      <xdr:spPr>
        <a:xfrm>
          <a:off x="3530111" y="986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128912</xdr:rowOff>
    </xdr:from>
    <xdr:to>
      <xdr:col>4</xdr:col>
      <xdr:colOff>206375</xdr:colOff>
      <xdr:row>57</xdr:row>
      <xdr:rowOff>59062</xdr:rowOff>
    </xdr:to>
    <xdr:sp macro="" textlink="">
      <xdr:nvSpPr>
        <xdr:cNvPr id="143" name="円/楕円 142"/>
        <xdr:cNvSpPr/>
      </xdr:nvSpPr>
      <xdr:spPr>
        <a:xfrm>
          <a:off x="2857500" y="97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50189</xdr:rowOff>
    </xdr:from>
    <xdr:ext cx="534377" cy="259045"/>
    <xdr:sp macro="" textlink="">
      <xdr:nvSpPr>
        <xdr:cNvPr id="144" name="テキスト ボックス 143"/>
        <xdr:cNvSpPr txBox="1"/>
      </xdr:nvSpPr>
      <xdr:spPr>
        <a:xfrm>
          <a:off x="2641111" y="98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49,749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123144</xdr:rowOff>
    </xdr:from>
    <xdr:to>
      <xdr:col>3</xdr:col>
      <xdr:colOff>3175</xdr:colOff>
      <xdr:row>57</xdr:row>
      <xdr:rowOff>53294</xdr:rowOff>
    </xdr:to>
    <xdr:sp macro="" textlink="">
      <xdr:nvSpPr>
        <xdr:cNvPr id="145" name="円/楕円 144"/>
        <xdr:cNvSpPr/>
      </xdr:nvSpPr>
      <xdr:spPr>
        <a:xfrm>
          <a:off x="1968500" y="972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44421</xdr:rowOff>
    </xdr:from>
    <xdr:ext cx="534377" cy="259045"/>
    <xdr:sp macro="" textlink="">
      <xdr:nvSpPr>
        <xdr:cNvPr id="146" name="テキスト ボックス 145"/>
        <xdr:cNvSpPr txBox="1"/>
      </xdr:nvSpPr>
      <xdr:spPr>
        <a:xfrm>
          <a:off x="1752111" y="981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19848</xdr:rowOff>
    </xdr:from>
    <xdr:to>
      <xdr:col>1</xdr:col>
      <xdr:colOff>485775</xdr:colOff>
      <xdr:row>57</xdr:row>
      <xdr:rowOff>121448</xdr:rowOff>
    </xdr:to>
    <xdr:sp macro="" textlink="">
      <xdr:nvSpPr>
        <xdr:cNvPr id="147" name="円/楕円 146"/>
        <xdr:cNvSpPr/>
      </xdr:nvSpPr>
      <xdr:spPr>
        <a:xfrm>
          <a:off x="1079500" y="979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112575</xdr:rowOff>
    </xdr:from>
    <xdr:ext cx="534377" cy="259045"/>
    <xdr:sp macro="" textlink="">
      <xdr:nvSpPr>
        <xdr:cNvPr id="148" name="テキスト ボックス 147"/>
        <xdr:cNvSpPr txBox="1"/>
      </xdr:nvSpPr>
      <xdr:spPr>
        <a:xfrm>
          <a:off x="863111" y="988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102698</xdr:rowOff>
    </xdr:from>
    <xdr:to>
      <xdr:col>6</xdr:col>
      <xdr:colOff>511175</xdr:colOff>
      <xdr:row>76</xdr:row>
      <xdr:rowOff>111240</xdr:rowOff>
    </xdr:to>
    <xdr:cxnSp macro="">
      <xdr:nvCxnSpPr>
        <xdr:cNvPr id="178" name="直線コネクタ 177"/>
        <xdr:cNvCxnSpPr/>
      </xdr:nvCxnSpPr>
      <xdr:spPr>
        <a:xfrm flipV="1">
          <a:off x="3797300" y="13132898"/>
          <a:ext cx="83820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111240</xdr:rowOff>
    </xdr:from>
    <xdr:to>
      <xdr:col>5</xdr:col>
      <xdr:colOff>358775</xdr:colOff>
      <xdr:row>77</xdr:row>
      <xdr:rowOff>83860</xdr:rowOff>
    </xdr:to>
    <xdr:cxnSp macro="">
      <xdr:nvCxnSpPr>
        <xdr:cNvPr id="181" name="直線コネクタ 180"/>
        <xdr:cNvCxnSpPr/>
      </xdr:nvCxnSpPr>
      <xdr:spPr>
        <a:xfrm flipV="1">
          <a:off x="2908300" y="13141440"/>
          <a:ext cx="889000" cy="14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83860</xdr:rowOff>
    </xdr:from>
    <xdr:to>
      <xdr:col>4</xdr:col>
      <xdr:colOff>155575</xdr:colOff>
      <xdr:row>77</xdr:row>
      <xdr:rowOff>91008</xdr:rowOff>
    </xdr:to>
    <xdr:cxnSp macro="">
      <xdr:nvCxnSpPr>
        <xdr:cNvPr id="184" name="直線コネクタ 183"/>
        <xdr:cNvCxnSpPr/>
      </xdr:nvCxnSpPr>
      <xdr:spPr>
        <a:xfrm flipV="1">
          <a:off x="2019300" y="13285510"/>
          <a:ext cx="889000" cy="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91008</xdr:rowOff>
    </xdr:from>
    <xdr:to>
      <xdr:col>2</xdr:col>
      <xdr:colOff>638175</xdr:colOff>
      <xdr:row>77</xdr:row>
      <xdr:rowOff>91236</xdr:rowOff>
    </xdr:to>
    <xdr:cxnSp macro="">
      <xdr:nvCxnSpPr>
        <xdr:cNvPr id="187" name="直線コネクタ 186"/>
        <xdr:cNvCxnSpPr/>
      </xdr:nvCxnSpPr>
      <xdr:spPr>
        <a:xfrm flipV="1">
          <a:off x="1130300" y="1329265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51898</xdr:rowOff>
    </xdr:from>
    <xdr:to>
      <xdr:col>6</xdr:col>
      <xdr:colOff>561975</xdr:colOff>
      <xdr:row>76</xdr:row>
      <xdr:rowOff>153498</xdr:rowOff>
    </xdr:to>
    <xdr:sp macro="" textlink="">
      <xdr:nvSpPr>
        <xdr:cNvPr id="197" name="円/楕円 196"/>
        <xdr:cNvSpPr/>
      </xdr:nvSpPr>
      <xdr:spPr>
        <a:xfrm>
          <a:off x="4584700" y="1308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30325</xdr:rowOff>
    </xdr:from>
    <xdr:ext cx="599010" cy="259045"/>
    <xdr:sp macro="" textlink="">
      <xdr:nvSpPr>
        <xdr:cNvPr id="198" name="民生費該当値テキスト"/>
        <xdr:cNvSpPr txBox="1"/>
      </xdr:nvSpPr>
      <xdr:spPr>
        <a:xfrm>
          <a:off x="4686300" y="1306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109,856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60440</xdr:rowOff>
    </xdr:from>
    <xdr:to>
      <xdr:col>5</xdr:col>
      <xdr:colOff>409575</xdr:colOff>
      <xdr:row>76</xdr:row>
      <xdr:rowOff>162040</xdr:rowOff>
    </xdr:to>
    <xdr:sp macro="" textlink="">
      <xdr:nvSpPr>
        <xdr:cNvPr id="199" name="円/楕円 198"/>
        <xdr:cNvSpPr/>
      </xdr:nvSpPr>
      <xdr:spPr>
        <a:xfrm>
          <a:off x="3746500" y="130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153167</xdr:rowOff>
    </xdr:from>
    <xdr:ext cx="599010" cy="259045"/>
    <xdr:sp macro="" textlink="">
      <xdr:nvSpPr>
        <xdr:cNvPr id="200" name="テキスト ボックス 199"/>
        <xdr:cNvSpPr txBox="1"/>
      </xdr:nvSpPr>
      <xdr:spPr>
        <a:xfrm>
          <a:off x="3497794" y="1318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108,735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33060</xdr:rowOff>
    </xdr:from>
    <xdr:to>
      <xdr:col>4</xdr:col>
      <xdr:colOff>206375</xdr:colOff>
      <xdr:row>77</xdr:row>
      <xdr:rowOff>134660</xdr:rowOff>
    </xdr:to>
    <xdr:sp macro="" textlink="">
      <xdr:nvSpPr>
        <xdr:cNvPr id="201" name="円/楕円 200"/>
        <xdr:cNvSpPr/>
      </xdr:nvSpPr>
      <xdr:spPr>
        <a:xfrm>
          <a:off x="2857500" y="132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125787</xdr:rowOff>
    </xdr:from>
    <xdr:ext cx="534377" cy="259045"/>
    <xdr:sp macro="" textlink="">
      <xdr:nvSpPr>
        <xdr:cNvPr id="202" name="テキスト ボックス 201"/>
        <xdr:cNvSpPr txBox="1"/>
      </xdr:nvSpPr>
      <xdr:spPr>
        <a:xfrm>
          <a:off x="2641111" y="1332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89,828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40208</xdr:rowOff>
    </xdr:from>
    <xdr:to>
      <xdr:col>3</xdr:col>
      <xdr:colOff>3175</xdr:colOff>
      <xdr:row>77</xdr:row>
      <xdr:rowOff>141808</xdr:rowOff>
    </xdr:to>
    <xdr:sp macro="" textlink="">
      <xdr:nvSpPr>
        <xdr:cNvPr id="203" name="円/楕円 202"/>
        <xdr:cNvSpPr/>
      </xdr:nvSpPr>
      <xdr:spPr>
        <a:xfrm>
          <a:off x="1968500" y="1324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132935</xdr:rowOff>
    </xdr:from>
    <xdr:ext cx="534377" cy="259045"/>
    <xdr:sp macro="" textlink="">
      <xdr:nvSpPr>
        <xdr:cNvPr id="204" name="テキスト ボックス 203"/>
        <xdr:cNvSpPr txBox="1"/>
      </xdr:nvSpPr>
      <xdr:spPr>
        <a:xfrm>
          <a:off x="1752111" y="133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88,890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40436</xdr:rowOff>
    </xdr:from>
    <xdr:to>
      <xdr:col>1</xdr:col>
      <xdr:colOff>485775</xdr:colOff>
      <xdr:row>77</xdr:row>
      <xdr:rowOff>142036</xdr:rowOff>
    </xdr:to>
    <xdr:sp macro="" textlink="">
      <xdr:nvSpPr>
        <xdr:cNvPr id="205" name="円/楕円 204"/>
        <xdr:cNvSpPr/>
      </xdr:nvSpPr>
      <xdr:spPr>
        <a:xfrm>
          <a:off x="1079500" y="1324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133163</xdr:rowOff>
    </xdr:from>
    <xdr:ext cx="534377" cy="259045"/>
    <xdr:sp macro="" textlink="">
      <xdr:nvSpPr>
        <xdr:cNvPr id="206" name="テキスト ボックス 205"/>
        <xdr:cNvSpPr txBox="1"/>
      </xdr:nvSpPr>
      <xdr:spPr>
        <a:xfrm>
          <a:off x="863111" y="1333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130687</xdr:rowOff>
    </xdr:from>
    <xdr:to>
      <xdr:col>6</xdr:col>
      <xdr:colOff>511175</xdr:colOff>
      <xdr:row>97</xdr:row>
      <xdr:rowOff>162054</xdr:rowOff>
    </xdr:to>
    <xdr:cxnSp macro="">
      <xdr:nvCxnSpPr>
        <xdr:cNvPr id="238" name="直線コネクタ 237"/>
        <xdr:cNvCxnSpPr/>
      </xdr:nvCxnSpPr>
      <xdr:spPr>
        <a:xfrm flipV="1">
          <a:off x="3797300" y="16246987"/>
          <a:ext cx="838200" cy="54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97180</xdr:rowOff>
    </xdr:from>
    <xdr:to>
      <xdr:col>5</xdr:col>
      <xdr:colOff>358775</xdr:colOff>
      <xdr:row>97</xdr:row>
      <xdr:rowOff>162054</xdr:rowOff>
    </xdr:to>
    <xdr:cxnSp macro="">
      <xdr:nvCxnSpPr>
        <xdr:cNvPr id="241" name="直線コネクタ 240"/>
        <xdr:cNvCxnSpPr/>
      </xdr:nvCxnSpPr>
      <xdr:spPr>
        <a:xfrm>
          <a:off x="2908300" y="16727830"/>
          <a:ext cx="889000" cy="6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3" name="テキスト ボックス 242"/>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97180</xdr:rowOff>
    </xdr:from>
    <xdr:to>
      <xdr:col>4</xdr:col>
      <xdr:colOff>155575</xdr:colOff>
      <xdr:row>98</xdr:row>
      <xdr:rowOff>99892</xdr:rowOff>
    </xdr:to>
    <xdr:cxnSp macro="">
      <xdr:nvCxnSpPr>
        <xdr:cNvPr id="244" name="直線コネクタ 243"/>
        <xdr:cNvCxnSpPr/>
      </xdr:nvCxnSpPr>
      <xdr:spPr>
        <a:xfrm flipV="1">
          <a:off x="2019300" y="16727830"/>
          <a:ext cx="889000" cy="17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22771</xdr:rowOff>
    </xdr:from>
    <xdr:to>
      <xdr:col>2</xdr:col>
      <xdr:colOff>638175</xdr:colOff>
      <xdr:row>98</xdr:row>
      <xdr:rowOff>99892</xdr:rowOff>
    </xdr:to>
    <xdr:cxnSp macro="">
      <xdr:nvCxnSpPr>
        <xdr:cNvPr id="247" name="直線コネクタ 246"/>
        <xdr:cNvCxnSpPr/>
      </xdr:nvCxnSpPr>
      <xdr:spPr>
        <a:xfrm>
          <a:off x="1130300" y="16824871"/>
          <a:ext cx="889000" cy="7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1" name="テキスト ボックス 250"/>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79887</xdr:rowOff>
    </xdr:from>
    <xdr:to>
      <xdr:col>6</xdr:col>
      <xdr:colOff>561975</xdr:colOff>
      <xdr:row>95</xdr:row>
      <xdr:rowOff>10037</xdr:rowOff>
    </xdr:to>
    <xdr:sp macro="" textlink="">
      <xdr:nvSpPr>
        <xdr:cNvPr id="257" name="円/楕円 256"/>
        <xdr:cNvSpPr/>
      </xdr:nvSpPr>
      <xdr:spPr>
        <a:xfrm>
          <a:off x="4584700" y="161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102764</xdr:rowOff>
    </xdr:from>
    <xdr:ext cx="534377" cy="259045"/>
    <xdr:sp macro="" textlink="">
      <xdr:nvSpPr>
        <xdr:cNvPr id="258" name="衛生費該当値テキスト"/>
        <xdr:cNvSpPr txBox="1"/>
      </xdr:nvSpPr>
      <xdr:spPr>
        <a:xfrm>
          <a:off x="4686300" y="1604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70,552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111254</xdr:rowOff>
    </xdr:from>
    <xdr:to>
      <xdr:col>5</xdr:col>
      <xdr:colOff>409575</xdr:colOff>
      <xdr:row>98</xdr:row>
      <xdr:rowOff>41404</xdr:rowOff>
    </xdr:to>
    <xdr:sp macro="" textlink="">
      <xdr:nvSpPr>
        <xdr:cNvPr id="259" name="円/楕円 258"/>
        <xdr:cNvSpPr/>
      </xdr:nvSpPr>
      <xdr:spPr>
        <a:xfrm>
          <a:off x="3746500" y="1674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57931</xdr:rowOff>
    </xdr:from>
    <xdr:ext cx="534377" cy="259045"/>
    <xdr:sp macro="" textlink="">
      <xdr:nvSpPr>
        <xdr:cNvPr id="260" name="テキスト ボックス 259"/>
        <xdr:cNvSpPr txBox="1"/>
      </xdr:nvSpPr>
      <xdr:spPr>
        <a:xfrm>
          <a:off x="3530111" y="1651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46380</xdr:rowOff>
    </xdr:from>
    <xdr:to>
      <xdr:col>4</xdr:col>
      <xdr:colOff>206375</xdr:colOff>
      <xdr:row>97</xdr:row>
      <xdr:rowOff>147980</xdr:rowOff>
    </xdr:to>
    <xdr:sp macro="" textlink="">
      <xdr:nvSpPr>
        <xdr:cNvPr id="261" name="円/楕円 260"/>
        <xdr:cNvSpPr/>
      </xdr:nvSpPr>
      <xdr:spPr>
        <a:xfrm>
          <a:off x="2857500" y="166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164507</xdr:rowOff>
    </xdr:from>
    <xdr:ext cx="534377" cy="259045"/>
    <xdr:sp macro="" textlink="">
      <xdr:nvSpPr>
        <xdr:cNvPr id="262" name="テキスト ボックス 261"/>
        <xdr:cNvSpPr txBox="1"/>
      </xdr:nvSpPr>
      <xdr:spPr>
        <a:xfrm>
          <a:off x="2641111" y="164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49092</xdr:rowOff>
    </xdr:from>
    <xdr:to>
      <xdr:col>3</xdr:col>
      <xdr:colOff>3175</xdr:colOff>
      <xdr:row>98</xdr:row>
      <xdr:rowOff>150692</xdr:rowOff>
    </xdr:to>
    <xdr:sp macro="" textlink="">
      <xdr:nvSpPr>
        <xdr:cNvPr id="263" name="円/楕円 262"/>
        <xdr:cNvSpPr/>
      </xdr:nvSpPr>
      <xdr:spPr>
        <a:xfrm>
          <a:off x="1968500" y="1685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141819</xdr:rowOff>
    </xdr:from>
    <xdr:ext cx="534377" cy="259045"/>
    <xdr:sp macro="" textlink="">
      <xdr:nvSpPr>
        <xdr:cNvPr id="264" name="テキスト ボックス 263"/>
        <xdr:cNvSpPr txBox="1"/>
      </xdr:nvSpPr>
      <xdr:spPr>
        <a:xfrm>
          <a:off x="1752111" y="1694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143421</xdr:rowOff>
    </xdr:from>
    <xdr:to>
      <xdr:col>1</xdr:col>
      <xdr:colOff>485775</xdr:colOff>
      <xdr:row>98</xdr:row>
      <xdr:rowOff>73571</xdr:rowOff>
    </xdr:to>
    <xdr:sp macro="" textlink="">
      <xdr:nvSpPr>
        <xdr:cNvPr id="265" name="円/楕円 264"/>
        <xdr:cNvSpPr/>
      </xdr:nvSpPr>
      <xdr:spPr>
        <a:xfrm>
          <a:off x="1079500" y="1677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90098</xdr:rowOff>
    </xdr:from>
    <xdr:ext cx="534377" cy="259045"/>
    <xdr:sp macro="" textlink="">
      <xdr:nvSpPr>
        <xdr:cNvPr id="266" name="テキスト ボックス 265"/>
        <xdr:cNvSpPr txBox="1"/>
      </xdr:nvSpPr>
      <xdr:spPr>
        <a:xfrm>
          <a:off x="863111" y="1654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63500</xdr:rowOff>
    </xdr:from>
    <xdr:to>
      <xdr:col>15</xdr:col>
      <xdr:colOff>180975</xdr:colOff>
      <xdr:row>38</xdr:row>
      <xdr:rowOff>117983</xdr:rowOff>
    </xdr:to>
    <xdr:cxnSp macro="">
      <xdr:nvCxnSpPr>
        <xdr:cNvPr id="295" name="直線コネクタ 294"/>
        <xdr:cNvCxnSpPr/>
      </xdr:nvCxnSpPr>
      <xdr:spPr>
        <a:xfrm flipV="1">
          <a:off x="9639300" y="6578600"/>
          <a:ext cx="8382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47117</xdr:rowOff>
    </xdr:from>
    <xdr:to>
      <xdr:col>14</xdr:col>
      <xdr:colOff>28575</xdr:colOff>
      <xdr:row>38</xdr:row>
      <xdr:rowOff>117983</xdr:rowOff>
    </xdr:to>
    <xdr:cxnSp macro="">
      <xdr:nvCxnSpPr>
        <xdr:cNvPr id="298" name="直線コネクタ 297"/>
        <xdr:cNvCxnSpPr/>
      </xdr:nvCxnSpPr>
      <xdr:spPr>
        <a:xfrm>
          <a:off x="8750300" y="6390767"/>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47117</xdr:rowOff>
    </xdr:from>
    <xdr:to>
      <xdr:col>12</xdr:col>
      <xdr:colOff>511175</xdr:colOff>
      <xdr:row>37</xdr:row>
      <xdr:rowOff>116078</xdr:rowOff>
    </xdr:to>
    <xdr:cxnSp macro="">
      <xdr:nvCxnSpPr>
        <xdr:cNvPr id="301" name="直線コネクタ 300"/>
        <xdr:cNvCxnSpPr/>
      </xdr:nvCxnSpPr>
      <xdr:spPr>
        <a:xfrm flipV="1">
          <a:off x="7861300" y="6390767"/>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29591</xdr:rowOff>
    </xdr:from>
    <xdr:to>
      <xdr:col>11</xdr:col>
      <xdr:colOff>307975</xdr:colOff>
      <xdr:row>37</xdr:row>
      <xdr:rowOff>116078</xdr:rowOff>
    </xdr:to>
    <xdr:cxnSp macro="">
      <xdr:nvCxnSpPr>
        <xdr:cNvPr id="304" name="直線コネクタ 303"/>
        <xdr:cNvCxnSpPr/>
      </xdr:nvCxnSpPr>
      <xdr:spPr>
        <a:xfrm>
          <a:off x="6972300" y="6030341"/>
          <a:ext cx="889000" cy="4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12700</xdr:rowOff>
    </xdr:from>
    <xdr:to>
      <xdr:col>15</xdr:col>
      <xdr:colOff>231775</xdr:colOff>
      <xdr:row>38</xdr:row>
      <xdr:rowOff>114300</xdr:rowOff>
    </xdr:to>
    <xdr:sp macro="" textlink="">
      <xdr:nvSpPr>
        <xdr:cNvPr id="314" name="円/楕円 313"/>
        <xdr:cNvSpPr/>
      </xdr:nvSpPr>
      <xdr:spPr>
        <a:xfrm>
          <a:off x="104267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162577</xdr:rowOff>
    </xdr:from>
    <xdr:ext cx="378565" cy="259045"/>
    <xdr:sp macro="" textlink="">
      <xdr:nvSpPr>
        <xdr:cNvPr id="315" name="労働費該当値テキスト"/>
        <xdr:cNvSpPr txBox="1"/>
      </xdr:nvSpPr>
      <xdr:spPr>
        <a:xfrm>
          <a:off x="10528300" y="6506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67183</xdr:rowOff>
    </xdr:from>
    <xdr:to>
      <xdr:col>14</xdr:col>
      <xdr:colOff>79375</xdr:colOff>
      <xdr:row>38</xdr:row>
      <xdr:rowOff>168783</xdr:rowOff>
    </xdr:to>
    <xdr:sp macro="" textlink="">
      <xdr:nvSpPr>
        <xdr:cNvPr id="316" name="円/楕円 315"/>
        <xdr:cNvSpPr/>
      </xdr:nvSpPr>
      <xdr:spPr>
        <a:xfrm>
          <a:off x="95885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159910</xdr:rowOff>
    </xdr:from>
    <xdr:ext cx="378565" cy="259045"/>
    <xdr:sp macro="" textlink="">
      <xdr:nvSpPr>
        <xdr:cNvPr id="317" name="テキスト ボックス 316"/>
        <xdr:cNvSpPr txBox="1"/>
      </xdr:nvSpPr>
      <xdr:spPr>
        <a:xfrm>
          <a:off x="9450017" y="6675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167767</xdr:rowOff>
    </xdr:from>
    <xdr:to>
      <xdr:col>12</xdr:col>
      <xdr:colOff>561975</xdr:colOff>
      <xdr:row>37</xdr:row>
      <xdr:rowOff>97917</xdr:rowOff>
    </xdr:to>
    <xdr:sp macro="" textlink="">
      <xdr:nvSpPr>
        <xdr:cNvPr id="318" name="円/楕円 317"/>
        <xdr:cNvSpPr/>
      </xdr:nvSpPr>
      <xdr:spPr>
        <a:xfrm>
          <a:off x="8699500" y="63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89044</xdr:rowOff>
    </xdr:from>
    <xdr:ext cx="378565" cy="259045"/>
    <xdr:sp macro="" textlink="">
      <xdr:nvSpPr>
        <xdr:cNvPr id="319" name="テキスト ボックス 318"/>
        <xdr:cNvSpPr txBox="1"/>
      </xdr:nvSpPr>
      <xdr:spPr>
        <a:xfrm>
          <a:off x="8561017" y="6432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65278</xdr:rowOff>
    </xdr:from>
    <xdr:to>
      <xdr:col>11</xdr:col>
      <xdr:colOff>358775</xdr:colOff>
      <xdr:row>37</xdr:row>
      <xdr:rowOff>166878</xdr:rowOff>
    </xdr:to>
    <xdr:sp macro="" textlink="">
      <xdr:nvSpPr>
        <xdr:cNvPr id="320" name="円/楕円 319"/>
        <xdr:cNvSpPr/>
      </xdr:nvSpPr>
      <xdr:spPr>
        <a:xfrm>
          <a:off x="7810500" y="64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158005</xdr:rowOff>
    </xdr:from>
    <xdr:ext cx="378565" cy="259045"/>
    <xdr:sp macro="" textlink="">
      <xdr:nvSpPr>
        <xdr:cNvPr id="321" name="テキスト ボックス 320"/>
        <xdr:cNvSpPr txBox="1"/>
      </xdr:nvSpPr>
      <xdr:spPr>
        <a:xfrm>
          <a:off x="7672017" y="650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150241</xdr:rowOff>
    </xdr:from>
    <xdr:to>
      <xdr:col>10</xdr:col>
      <xdr:colOff>155575</xdr:colOff>
      <xdr:row>35</xdr:row>
      <xdr:rowOff>80391</xdr:rowOff>
    </xdr:to>
    <xdr:sp macro="" textlink="">
      <xdr:nvSpPr>
        <xdr:cNvPr id="322" name="円/楕円 321"/>
        <xdr:cNvSpPr/>
      </xdr:nvSpPr>
      <xdr:spPr>
        <a:xfrm>
          <a:off x="6921500" y="59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71518</xdr:rowOff>
    </xdr:from>
    <xdr:ext cx="469744" cy="259045"/>
    <xdr:sp macro="" textlink="">
      <xdr:nvSpPr>
        <xdr:cNvPr id="323" name="テキスト ボックス 322"/>
        <xdr:cNvSpPr txBox="1"/>
      </xdr:nvSpPr>
      <xdr:spPr>
        <a:xfrm>
          <a:off x="6737427" y="60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16484</xdr:rowOff>
    </xdr:from>
    <xdr:to>
      <xdr:col>15</xdr:col>
      <xdr:colOff>180975</xdr:colOff>
      <xdr:row>58</xdr:row>
      <xdr:rowOff>27320</xdr:rowOff>
    </xdr:to>
    <xdr:cxnSp macro="">
      <xdr:nvCxnSpPr>
        <xdr:cNvPr id="350" name="直線コネクタ 349"/>
        <xdr:cNvCxnSpPr/>
      </xdr:nvCxnSpPr>
      <xdr:spPr>
        <a:xfrm flipV="1">
          <a:off x="9639300" y="9960584"/>
          <a:ext cx="8382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164663</xdr:rowOff>
    </xdr:from>
    <xdr:to>
      <xdr:col>14</xdr:col>
      <xdr:colOff>28575</xdr:colOff>
      <xdr:row>58</xdr:row>
      <xdr:rowOff>27320</xdr:rowOff>
    </xdr:to>
    <xdr:cxnSp macro="">
      <xdr:nvCxnSpPr>
        <xdr:cNvPr id="353" name="直線コネクタ 352"/>
        <xdr:cNvCxnSpPr/>
      </xdr:nvCxnSpPr>
      <xdr:spPr>
        <a:xfrm>
          <a:off x="8750300" y="9937313"/>
          <a:ext cx="889000" cy="3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164663</xdr:rowOff>
    </xdr:from>
    <xdr:to>
      <xdr:col>12</xdr:col>
      <xdr:colOff>511175</xdr:colOff>
      <xdr:row>58</xdr:row>
      <xdr:rowOff>15113</xdr:rowOff>
    </xdr:to>
    <xdr:cxnSp macro="">
      <xdr:nvCxnSpPr>
        <xdr:cNvPr id="356" name="直線コネクタ 355"/>
        <xdr:cNvCxnSpPr/>
      </xdr:nvCxnSpPr>
      <xdr:spPr>
        <a:xfrm flipV="1">
          <a:off x="7861300" y="9937313"/>
          <a:ext cx="8890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162126</xdr:rowOff>
    </xdr:from>
    <xdr:to>
      <xdr:col>11</xdr:col>
      <xdr:colOff>307975</xdr:colOff>
      <xdr:row>58</xdr:row>
      <xdr:rowOff>15113</xdr:rowOff>
    </xdr:to>
    <xdr:cxnSp macro="">
      <xdr:nvCxnSpPr>
        <xdr:cNvPr id="359" name="直線コネクタ 358"/>
        <xdr:cNvCxnSpPr/>
      </xdr:nvCxnSpPr>
      <xdr:spPr>
        <a:xfrm>
          <a:off x="6972300" y="9934776"/>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137134</xdr:rowOff>
    </xdr:from>
    <xdr:to>
      <xdr:col>15</xdr:col>
      <xdr:colOff>231775</xdr:colOff>
      <xdr:row>58</xdr:row>
      <xdr:rowOff>67284</xdr:rowOff>
    </xdr:to>
    <xdr:sp macro="" textlink="">
      <xdr:nvSpPr>
        <xdr:cNvPr id="369" name="円/楕円 368"/>
        <xdr:cNvSpPr/>
      </xdr:nvSpPr>
      <xdr:spPr>
        <a:xfrm>
          <a:off x="10426700" y="990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52061</xdr:rowOff>
    </xdr:from>
    <xdr:ext cx="469744" cy="259045"/>
    <xdr:sp macro="" textlink="">
      <xdr:nvSpPr>
        <xdr:cNvPr id="370" name="農林水産業費該当値テキスト"/>
        <xdr:cNvSpPr txBox="1"/>
      </xdr:nvSpPr>
      <xdr:spPr>
        <a:xfrm>
          <a:off x="10528300" y="982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147970</xdr:rowOff>
    </xdr:from>
    <xdr:to>
      <xdr:col>14</xdr:col>
      <xdr:colOff>79375</xdr:colOff>
      <xdr:row>58</xdr:row>
      <xdr:rowOff>78120</xdr:rowOff>
    </xdr:to>
    <xdr:sp macro="" textlink="">
      <xdr:nvSpPr>
        <xdr:cNvPr id="371" name="円/楕円 370"/>
        <xdr:cNvSpPr/>
      </xdr:nvSpPr>
      <xdr:spPr>
        <a:xfrm>
          <a:off x="9588500" y="992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69247</xdr:rowOff>
    </xdr:from>
    <xdr:ext cx="469744" cy="259045"/>
    <xdr:sp macro="" textlink="">
      <xdr:nvSpPr>
        <xdr:cNvPr id="372" name="テキスト ボックス 371"/>
        <xdr:cNvSpPr txBox="1"/>
      </xdr:nvSpPr>
      <xdr:spPr>
        <a:xfrm>
          <a:off x="9404427" y="1001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113863</xdr:rowOff>
    </xdr:from>
    <xdr:to>
      <xdr:col>12</xdr:col>
      <xdr:colOff>561975</xdr:colOff>
      <xdr:row>58</xdr:row>
      <xdr:rowOff>44013</xdr:rowOff>
    </xdr:to>
    <xdr:sp macro="" textlink="">
      <xdr:nvSpPr>
        <xdr:cNvPr id="373" name="円/楕円 372"/>
        <xdr:cNvSpPr/>
      </xdr:nvSpPr>
      <xdr:spPr>
        <a:xfrm>
          <a:off x="8699500" y="988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35140</xdr:rowOff>
    </xdr:from>
    <xdr:ext cx="469744" cy="259045"/>
    <xdr:sp macro="" textlink="">
      <xdr:nvSpPr>
        <xdr:cNvPr id="374" name="テキスト ボックス 373"/>
        <xdr:cNvSpPr txBox="1"/>
      </xdr:nvSpPr>
      <xdr:spPr>
        <a:xfrm>
          <a:off x="8515427" y="997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135763</xdr:rowOff>
    </xdr:from>
    <xdr:to>
      <xdr:col>11</xdr:col>
      <xdr:colOff>358775</xdr:colOff>
      <xdr:row>58</xdr:row>
      <xdr:rowOff>65913</xdr:rowOff>
    </xdr:to>
    <xdr:sp macro="" textlink="">
      <xdr:nvSpPr>
        <xdr:cNvPr id="375" name="円/楕円 374"/>
        <xdr:cNvSpPr/>
      </xdr:nvSpPr>
      <xdr:spPr>
        <a:xfrm>
          <a:off x="7810500" y="99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57040</xdr:rowOff>
    </xdr:from>
    <xdr:ext cx="469744" cy="259045"/>
    <xdr:sp macro="" textlink="">
      <xdr:nvSpPr>
        <xdr:cNvPr id="376" name="テキスト ボックス 375"/>
        <xdr:cNvSpPr txBox="1"/>
      </xdr:nvSpPr>
      <xdr:spPr>
        <a:xfrm>
          <a:off x="7626427" y="100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111326</xdr:rowOff>
    </xdr:from>
    <xdr:to>
      <xdr:col>10</xdr:col>
      <xdr:colOff>155575</xdr:colOff>
      <xdr:row>58</xdr:row>
      <xdr:rowOff>41476</xdr:rowOff>
    </xdr:to>
    <xdr:sp macro="" textlink="">
      <xdr:nvSpPr>
        <xdr:cNvPr id="377" name="円/楕円 376"/>
        <xdr:cNvSpPr/>
      </xdr:nvSpPr>
      <xdr:spPr>
        <a:xfrm>
          <a:off x="6921500" y="988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32603</xdr:rowOff>
    </xdr:from>
    <xdr:ext cx="469744" cy="259045"/>
    <xdr:sp macro="" textlink="">
      <xdr:nvSpPr>
        <xdr:cNvPr id="378" name="テキスト ボックス 377"/>
        <xdr:cNvSpPr txBox="1"/>
      </xdr:nvSpPr>
      <xdr:spPr>
        <a:xfrm>
          <a:off x="6737427" y="997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165897</xdr:rowOff>
    </xdr:from>
    <xdr:to>
      <xdr:col>15</xdr:col>
      <xdr:colOff>180975</xdr:colOff>
      <xdr:row>78</xdr:row>
      <xdr:rowOff>79670</xdr:rowOff>
    </xdr:to>
    <xdr:cxnSp macro="">
      <xdr:nvCxnSpPr>
        <xdr:cNvPr id="405" name="直線コネクタ 404"/>
        <xdr:cNvCxnSpPr/>
      </xdr:nvCxnSpPr>
      <xdr:spPr>
        <a:xfrm flipV="1">
          <a:off x="9639300" y="13367547"/>
          <a:ext cx="838200" cy="8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79670</xdr:rowOff>
    </xdr:from>
    <xdr:to>
      <xdr:col>14</xdr:col>
      <xdr:colOff>28575</xdr:colOff>
      <xdr:row>78</xdr:row>
      <xdr:rowOff>92425</xdr:rowOff>
    </xdr:to>
    <xdr:cxnSp macro="">
      <xdr:nvCxnSpPr>
        <xdr:cNvPr id="408" name="直線コネクタ 407"/>
        <xdr:cNvCxnSpPr/>
      </xdr:nvCxnSpPr>
      <xdr:spPr>
        <a:xfrm flipV="1">
          <a:off x="8750300" y="13452770"/>
          <a:ext cx="889000" cy="1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86254</xdr:rowOff>
    </xdr:from>
    <xdr:to>
      <xdr:col>12</xdr:col>
      <xdr:colOff>511175</xdr:colOff>
      <xdr:row>78</xdr:row>
      <xdr:rowOff>92425</xdr:rowOff>
    </xdr:to>
    <xdr:cxnSp macro="">
      <xdr:nvCxnSpPr>
        <xdr:cNvPr id="411" name="直線コネクタ 410"/>
        <xdr:cNvCxnSpPr/>
      </xdr:nvCxnSpPr>
      <xdr:spPr>
        <a:xfrm>
          <a:off x="7861300" y="13459354"/>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86254</xdr:rowOff>
    </xdr:from>
    <xdr:to>
      <xdr:col>11</xdr:col>
      <xdr:colOff>307975</xdr:colOff>
      <xdr:row>78</xdr:row>
      <xdr:rowOff>98369</xdr:rowOff>
    </xdr:to>
    <xdr:cxnSp macro="">
      <xdr:nvCxnSpPr>
        <xdr:cNvPr id="414" name="直線コネクタ 413"/>
        <xdr:cNvCxnSpPr/>
      </xdr:nvCxnSpPr>
      <xdr:spPr>
        <a:xfrm flipV="1">
          <a:off x="6972300" y="13459354"/>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115097</xdr:rowOff>
    </xdr:from>
    <xdr:to>
      <xdr:col>15</xdr:col>
      <xdr:colOff>231775</xdr:colOff>
      <xdr:row>78</xdr:row>
      <xdr:rowOff>45247</xdr:rowOff>
    </xdr:to>
    <xdr:sp macro="" textlink="">
      <xdr:nvSpPr>
        <xdr:cNvPr id="424" name="円/楕円 423"/>
        <xdr:cNvSpPr/>
      </xdr:nvSpPr>
      <xdr:spPr>
        <a:xfrm>
          <a:off x="10426700" y="1331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93524</xdr:rowOff>
    </xdr:from>
    <xdr:ext cx="469744" cy="259045"/>
    <xdr:sp macro="" textlink="">
      <xdr:nvSpPr>
        <xdr:cNvPr id="425" name="商工費該当値テキスト"/>
        <xdr:cNvSpPr txBox="1"/>
      </xdr:nvSpPr>
      <xdr:spPr>
        <a:xfrm>
          <a:off x="10528300" y="1329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28870</xdr:rowOff>
    </xdr:from>
    <xdr:to>
      <xdr:col>14</xdr:col>
      <xdr:colOff>79375</xdr:colOff>
      <xdr:row>78</xdr:row>
      <xdr:rowOff>130470</xdr:rowOff>
    </xdr:to>
    <xdr:sp macro="" textlink="">
      <xdr:nvSpPr>
        <xdr:cNvPr id="426" name="円/楕円 425"/>
        <xdr:cNvSpPr/>
      </xdr:nvSpPr>
      <xdr:spPr>
        <a:xfrm>
          <a:off x="9588500" y="134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121597</xdr:rowOff>
    </xdr:from>
    <xdr:ext cx="469744" cy="259045"/>
    <xdr:sp macro="" textlink="">
      <xdr:nvSpPr>
        <xdr:cNvPr id="427" name="テキスト ボックス 426"/>
        <xdr:cNvSpPr txBox="1"/>
      </xdr:nvSpPr>
      <xdr:spPr>
        <a:xfrm>
          <a:off x="9404427" y="134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41625</xdr:rowOff>
    </xdr:from>
    <xdr:to>
      <xdr:col>12</xdr:col>
      <xdr:colOff>561975</xdr:colOff>
      <xdr:row>78</xdr:row>
      <xdr:rowOff>143225</xdr:rowOff>
    </xdr:to>
    <xdr:sp macro="" textlink="">
      <xdr:nvSpPr>
        <xdr:cNvPr id="428" name="円/楕円 427"/>
        <xdr:cNvSpPr/>
      </xdr:nvSpPr>
      <xdr:spPr>
        <a:xfrm>
          <a:off x="8699500" y="1341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134352</xdr:rowOff>
    </xdr:from>
    <xdr:ext cx="469744" cy="259045"/>
    <xdr:sp macro="" textlink="">
      <xdr:nvSpPr>
        <xdr:cNvPr id="429" name="テキスト ボックス 428"/>
        <xdr:cNvSpPr txBox="1"/>
      </xdr:nvSpPr>
      <xdr:spPr>
        <a:xfrm>
          <a:off x="8515427" y="1350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35454</xdr:rowOff>
    </xdr:from>
    <xdr:to>
      <xdr:col>11</xdr:col>
      <xdr:colOff>358775</xdr:colOff>
      <xdr:row>78</xdr:row>
      <xdr:rowOff>137054</xdr:rowOff>
    </xdr:to>
    <xdr:sp macro="" textlink="">
      <xdr:nvSpPr>
        <xdr:cNvPr id="430" name="円/楕円 429"/>
        <xdr:cNvSpPr/>
      </xdr:nvSpPr>
      <xdr:spPr>
        <a:xfrm>
          <a:off x="7810500" y="1340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128181</xdr:rowOff>
    </xdr:from>
    <xdr:ext cx="469744" cy="259045"/>
    <xdr:sp macro="" textlink="">
      <xdr:nvSpPr>
        <xdr:cNvPr id="431" name="テキスト ボックス 430"/>
        <xdr:cNvSpPr txBox="1"/>
      </xdr:nvSpPr>
      <xdr:spPr>
        <a:xfrm>
          <a:off x="7626427" y="1350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47569</xdr:rowOff>
    </xdr:from>
    <xdr:to>
      <xdr:col>10</xdr:col>
      <xdr:colOff>155575</xdr:colOff>
      <xdr:row>78</xdr:row>
      <xdr:rowOff>149169</xdr:rowOff>
    </xdr:to>
    <xdr:sp macro="" textlink="">
      <xdr:nvSpPr>
        <xdr:cNvPr id="432" name="円/楕円 431"/>
        <xdr:cNvSpPr/>
      </xdr:nvSpPr>
      <xdr:spPr>
        <a:xfrm>
          <a:off x="6921500" y="1342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140296</xdr:rowOff>
    </xdr:from>
    <xdr:ext cx="378565" cy="259045"/>
    <xdr:sp macro="" textlink="">
      <xdr:nvSpPr>
        <xdr:cNvPr id="433" name="テキスト ボックス 432"/>
        <xdr:cNvSpPr txBox="1"/>
      </xdr:nvSpPr>
      <xdr:spPr>
        <a:xfrm>
          <a:off x="6783017" y="13513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159258</xdr:rowOff>
    </xdr:from>
    <xdr:to>
      <xdr:col>15</xdr:col>
      <xdr:colOff>180975</xdr:colOff>
      <xdr:row>97</xdr:row>
      <xdr:rowOff>20371</xdr:rowOff>
    </xdr:to>
    <xdr:cxnSp macro="">
      <xdr:nvCxnSpPr>
        <xdr:cNvPr id="462" name="直線コネクタ 461"/>
        <xdr:cNvCxnSpPr/>
      </xdr:nvCxnSpPr>
      <xdr:spPr>
        <a:xfrm flipV="1">
          <a:off x="9639300" y="16618458"/>
          <a:ext cx="838200" cy="3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3466</xdr:rowOff>
    </xdr:from>
    <xdr:to>
      <xdr:col>14</xdr:col>
      <xdr:colOff>28575</xdr:colOff>
      <xdr:row>97</xdr:row>
      <xdr:rowOff>20371</xdr:rowOff>
    </xdr:to>
    <xdr:cxnSp macro="">
      <xdr:nvCxnSpPr>
        <xdr:cNvPr id="465" name="直線コネクタ 464"/>
        <xdr:cNvCxnSpPr/>
      </xdr:nvCxnSpPr>
      <xdr:spPr>
        <a:xfrm>
          <a:off x="8750300" y="16634116"/>
          <a:ext cx="889000" cy="1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165684</xdr:rowOff>
    </xdr:from>
    <xdr:to>
      <xdr:col>12</xdr:col>
      <xdr:colOff>511175</xdr:colOff>
      <xdr:row>97</xdr:row>
      <xdr:rowOff>3466</xdr:rowOff>
    </xdr:to>
    <xdr:cxnSp macro="">
      <xdr:nvCxnSpPr>
        <xdr:cNvPr id="468" name="直線コネクタ 467"/>
        <xdr:cNvCxnSpPr/>
      </xdr:nvCxnSpPr>
      <xdr:spPr>
        <a:xfrm>
          <a:off x="7861300" y="16624884"/>
          <a:ext cx="8890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165684</xdr:rowOff>
    </xdr:from>
    <xdr:to>
      <xdr:col>11</xdr:col>
      <xdr:colOff>307975</xdr:colOff>
      <xdr:row>97</xdr:row>
      <xdr:rowOff>102</xdr:rowOff>
    </xdr:to>
    <xdr:cxnSp macro="">
      <xdr:nvCxnSpPr>
        <xdr:cNvPr id="471" name="直線コネクタ 470"/>
        <xdr:cNvCxnSpPr/>
      </xdr:nvCxnSpPr>
      <xdr:spPr>
        <a:xfrm flipV="1">
          <a:off x="6972300" y="16624884"/>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108458</xdr:rowOff>
    </xdr:from>
    <xdr:to>
      <xdr:col>15</xdr:col>
      <xdr:colOff>231775</xdr:colOff>
      <xdr:row>97</xdr:row>
      <xdr:rowOff>38608</xdr:rowOff>
    </xdr:to>
    <xdr:sp macro="" textlink="">
      <xdr:nvSpPr>
        <xdr:cNvPr id="481" name="円/楕円 480"/>
        <xdr:cNvSpPr/>
      </xdr:nvSpPr>
      <xdr:spPr>
        <a:xfrm>
          <a:off x="10426700" y="1656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86885</xdr:rowOff>
    </xdr:from>
    <xdr:ext cx="534377" cy="259045"/>
    <xdr:sp macro="" textlink="">
      <xdr:nvSpPr>
        <xdr:cNvPr id="482" name="土木費該当値テキスト"/>
        <xdr:cNvSpPr txBox="1"/>
      </xdr:nvSpPr>
      <xdr:spPr>
        <a:xfrm>
          <a:off x="10528300" y="165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31,460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141021</xdr:rowOff>
    </xdr:from>
    <xdr:to>
      <xdr:col>14</xdr:col>
      <xdr:colOff>79375</xdr:colOff>
      <xdr:row>97</xdr:row>
      <xdr:rowOff>71171</xdr:rowOff>
    </xdr:to>
    <xdr:sp macro="" textlink="">
      <xdr:nvSpPr>
        <xdr:cNvPr id="483" name="円/楕円 482"/>
        <xdr:cNvSpPr/>
      </xdr:nvSpPr>
      <xdr:spPr>
        <a:xfrm>
          <a:off x="9588500" y="1660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62298</xdr:rowOff>
    </xdr:from>
    <xdr:ext cx="534377" cy="259045"/>
    <xdr:sp macro="" textlink="">
      <xdr:nvSpPr>
        <xdr:cNvPr id="484" name="テキスト ボックス 483"/>
        <xdr:cNvSpPr txBox="1"/>
      </xdr:nvSpPr>
      <xdr:spPr>
        <a:xfrm>
          <a:off x="9372111" y="166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124116</xdr:rowOff>
    </xdr:from>
    <xdr:to>
      <xdr:col>12</xdr:col>
      <xdr:colOff>561975</xdr:colOff>
      <xdr:row>97</xdr:row>
      <xdr:rowOff>54266</xdr:rowOff>
    </xdr:to>
    <xdr:sp macro="" textlink="">
      <xdr:nvSpPr>
        <xdr:cNvPr id="485" name="円/楕円 484"/>
        <xdr:cNvSpPr/>
      </xdr:nvSpPr>
      <xdr:spPr>
        <a:xfrm>
          <a:off x="8699500" y="165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45393</xdr:rowOff>
    </xdr:from>
    <xdr:ext cx="534377" cy="259045"/>
    <xdr:sp macro="" textlink="">
      <xdr:nvSpPr>
        <xdr:cNvPr id="486" name="テキスト ボックス 485"/>
        <xdr:cNvSpPr txBox="1"/>
      </xdr:nvSpPr>
      <xdr:spPr>
        <a:xfrm>
          <a:off x="8483111" y="166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114884</xdr:rowOff>
    </xdr:from>
    <xdr:to>
      <xdr:col>11</xdr:col>
      <xdr:colOff>358775</xdr:colOff>
      <xdr:row>97</xdr:row>
      <xdr:rowOff>45034</xdr:rowOff>
    </xdr:to>
    <xdr:sp macro="" textlink="">
      <xdr:nvSpPr>
        <xdr:cNvPr id="487" name="円/楕円 486"/>
        <xdr:cNvSpPr/>
      </xdr:nvSpPr>
      <xdr:spPr>
        <a:xfrm>
          <a:off x="7810500" y="1657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36161</xdr:rowOff>
    </xdr:from>
    <xdr:ext cx="534377" cy="259045"/>
    <xdr:sp macro="" textlink="">
      <xdr:nvSpPr>
        <xdr:cNvPr id="488" name="テキスト ボックス 487"/>
        <xdr:cNvSpPr txBox="1"/>
      </xdr:nvSpPr>
      <xdr:spPr>
        <a:xfrm>
          <a:off x="7594111" y="166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120752</xdr:rowOff>
    </xdr:from>
    <xdr:to>
      <xdr:col>10</xdr:col>
      <xdr:colOff>155575</xdr:colOff>
      <xdr:row>97</xdr:row>
      <xdr:rowOff>50902</xdr:rowOff>
    </xdr:to>
    <xdr:sp macro="" textlink="">
      <xdr:nvSpPr>
        <xdr:cNvPr id="489" name="円/楕円 488"/>
        <xdr:cNvSpPr/>
      </xdr:nvSpPr>
      <xdr:spPr>
        <a:xfrm>
          <a:off x="6921500" y="165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42029</xdr:rowOff>
    </xdr:from>
    <xdr:ext cx="534377" cy="259045"/>
    <xdr:sp macro="" textlink="">
      <xdr:nvSpPr>
        <xdr:cNvPr id="490" name="テキスト ボックス 489"/>
        <xdr:cNvSpPr txBox="1"/>
      </xdr:nvSpPr>
      <xdr:spPr>
        <a:xfrm>
          <a:off x="6705111" y="166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24453</xdr:rowOff>
    </xdr:from>
    <xdr:to>
      <xdr:col>23</xdr:col>
      <xdr:colOff>517525</xdr:colOff>
      <xdr:row>38</xdr:row>
      <xdr:rowOff>69552</xdr:rowOff>
    </xdr:to>
    <xdr:cxnSp macro="">
      <xdr:nvCxnSpPr>
        <xdr:cNvPr id="522" name="直線コネクタ 521"/>
        <xdr:cNvCxnSpPr/>
      </xdr:nvCxnSpPr>
      <xdr:spPr>
        <a:xfrm>
          <a:off x="15481300" y="6539553"/>
          <a:ext cx="838200" cy="4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170752</xdr:rowOff>
    </xdr:from>
    <xdr:ext cx="534377" cy="259045"/>
    <xdr:sp macro="" textlink="">
      <xdr:nvSpPr>
        <xdr:cNvPr id="523" name="消防費平均値テキスト"/>
        <xdr:cNvSpPr txBox="1"/>
      </xdr:nvSpPr>
      <xdr:spPr>
        <a:xfrm>
          <a:off x="16370300" y="6514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24453</xdr:rowOff>
    </xdr:from>
    <xdr:to>
      <xdr:col>22</xdr:col>
      <xdr:colOff>365125</xdr:colOff>
      <xdr:row>38</xdr:row>
      <xdr:rowOff>113574</xdr:rowOff>
    </xdr:to>
    <xdr:cxnSp macro="">
      <xdr:nvCxnSpPr>
        <xdr:cNvPr id="525" name="直線コネクタ 524"/>
        <xdr:cNvCxnSpPr/>
      </xdr:nvCxnSpPr>
      <xdr:spPr>
        <a:xfrm flipV="1">
          <a:off x="14592300" y="6539553"/>
          <a:ext cx="889000" cy="8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67066</xdr:rowOff>
    </xdr:from>
    <xdr:ext cx="534377" cy="259045"/>
    <xdr:sp macro="" textlink="">
      <xdr:nvSpPr>
        <xdr:cNvPr id="527" name="テキスト ボックス 526"/>
        <xdr:cNvSpPr txBox="1"/>
      </xdr:nvSpPr>
      <xdr:spPr>
        <a:xfrm>
          <a:off x="15214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93653</xdr:rowOff>
    </xdr:from>
    <xdr:to>
      <xdr:col>21</xdr:col>
      <xdr:colOff>161925</xdr:colOff>
      <xdr:row>38</xdr:row>
      <xdr:rowOff>113574</xdr:rowOff>
    </xdr:to>
    <xdr:cxnSp macro="">
      <xdr:nvCxnSpPr>
        <xdr:cNvPr id="528" name="直線コネクタ 527"/>
        <xdr:cNvCxnSpPr/>
      </xdr:nvCxnSpPr>
      <xdr:spPr>
        <a:xfrm>
          <a:off x="13703300" y="6608753"/>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85228</xdr:rowOff>
    </xdr:from>
    <xdr:to>
      <xdr:col>19</xdr:col>
      <xdr:colOff>644525</xdr:colOff>
      <xdr:row>38</xdr:row>
      <xdr:rowOff>93653</xdr:rowOff>
    </xdr:to>
    <xdr:cxnSp macro="">
      <xdr:nvCxnSpPr>
        <xdr:cNvPr id="531" name="直線コネクタ 530"/>
        <xdr:cNvCxnSpPr/>
      </xdr:nvCxnSpPr>
      <xdr:spPr>
        <a:xfrm>
          <a:off x="12814300" y="6428878"/>
          <a:ext cx="889000" cy="17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140708</xdr:rowOff>
    </xdr:from>
    <xdr:ext cx="534377" cy="259045"/>
    <xdr:sp macro="" textlink="">
      <xdr:nvSpPr>
        <xdr:cNvPr id="535" name="テキスト ボックス 534"/>
        <xdr:cNvSpPr txBox="1"/>
      </xdr:nvSpPr>
      <xdr:spPr>
        <a:xfrm>
          <a:off x="12547111" y="66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18752</xdr:rowOff>
    </xdr:from>
    <xdr:to>
      <xdr:col>23</xdr:col>
      <xdr:colOff>568325</xdr:colOff>
      <xdr:row>38</xdr:row>
      <xdr:rowOff>120352</xdr:rowOff>
    </xdr:to>
    <xdr:sp macro="" textlink="">
      <xdr:nvSpPr>
        <xdr:cNvPr id="541" name="円/楕円 540"/>
        <xdr:cNvSpPr/>
      </xdr:nvSpPr>
      <xdr:spPr>
        <a:xfrm>
          <a:off x="16268700" y="653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41629</xdr:rowOff>
    </xdr:from>
    <xdr:ext cx="534377" cy="259045"/>
    <xdr:sp macro="" textlink="">
      <xdr:nvSpPr>
        <xdr:cNvPr id="542" name="消防費該当値テキスト"/>
        <xdr:cNvSpPr txBox="1"/>
      </xdr:nvSpPr>
      <xdr:spPr>
        <a:xfrm>
          <a:off x="16370300" y="638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16,148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145103</xdr:rowOff>
    </xdr:from>
    <xdr:to>
      <xdr:col>22</xdr:col>
      <xdr:colOff>415925</xdr:colOff>
      <xdr:row>38</xdr:row>
      <xdr:rowOff>75253</xdr:rowOff>
    </xdr:to>
    <xdr:sp macro="" textlink="">
      <xdr:nvSpPr>
        <xdr:cNvPr id="543" name="円/楕円 542"/>
        <xdr:cNvSpPr/>
      </xdr:nvSpPr>
      <xdr:spPr>
        <a:xfrm>
          <a:off x="15430500" y="648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91780</xdr:rowOff>
    </xdr:from>
    <xdr:ext cx="534377" cy="259045"/>
    <xdr:sp macro="" textlink="">
      <xdr:nvSpPr>
        <xdr:cNvPr id="544" name="テキスト ボックス 543"/>
        <xdr:cNvSpPr txBox="1"/>
      </xdr:nvSpPr>
      <xdr:spPr>
        <a:xfrm>
          <a:off x="15214111" y="626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62774</xdr:rowOff>
    </xdr:from>
    <xdr:to>
      <xdr:col>21</xdr:col>
      <xdr:colOff>212725</xdr:colOff>
      <xdr:row>38</xdr:row>
      <xdr:rowOff>164374</xdr:rowOff>
    </xdr:to>
    <xdr:sp macro="" textlink="">
      <xdr:nvSpPr>
        <xdr:cNvPr id="545" name="円/楕円 544"/>
        <xdr:cNvSpPr/>
      </xdr:nvSpPr>
      <xdr:spPr>
        <a:xfrm>
          <a:off x="14541500" y="657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155501</xdr:rowOff>
    </xdr:from>
    <xdr:ext cx="534377" cy="259045"/>
    <xdr:sp macro="" textlink="">
      <xdr:nvSpPr>
        <xdr:cNvPr id="546" name="テキスト ボックス 545"/>
        <xdr:cNvSpPr txBox="1"/>
      </xdr:nvSpPr>
      <xdr:spPr>
        <a:xfrm>
          <a:off x="14325111" y="667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42853</xdr:rowOff>
    </xdr:from>
    <xdr:to>
      <xdr:col>20</xdr:col>
      <xdr:colOff>9525</xdr:colOff>
      <xdr:row>38</xdr:row>
      <xdr:rowOff>144453</xdr:rowOff>
    </xdr:to>
    <xdr:sp macro="" textlink="">
      <xdr:nvSpPr>
        <xdr:cNvPr id="547" name="円/楕円 546"/>
        <xdr:cNvSpPr/>
      </xdr:nvSpPr>
      <xdr:spPr>
        <a:xfrm>
          <a:off x="13652500" y="655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135580</xdr:rowOff>
    </xdr:from>
    <xdr:ext cx="534377" cy="259045"/>
    <xdr:sp macro="" textlink="">
      <xdr:nvSpPr>
        <xdr:cNvPr id="548" name="テキスト ボックス 547"/>
        <xdr:cNvSpPr txBox="1"/>
      </xdr:nvSpPr>
      <xdr:spPr>
        <a:xfrm>
          <a:off x="13436111" y="665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34428</xdr:rowOff>
    </xdr:from>
    <xdr:to>
      <xdr:col>18</xdr:col>
      <xdr:colOff>492125</xdr:colOff>
      <xdr:row>37</xdr:row>
      <xdr:rowOff>136028</xdr:rowOff>
    </xdr:to>
    <xdr:sp macro="" textlink="">
      <xdr:nvSpPr>
        <xdr:cNvPr id="549" name="円/楕円 548"/>
        <xdr:cNvSpPr/>
      </xdr:nvSpPr>
      <xdr:spPr>
        <a:xfrm>
          <a:off x="12763500" y="637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152555</xdr:rowOff>
    </xdr:from>
    <xdr:ext cx="534377" cy="259045"/>
    <xdr:sp macro="" textlink="">
      <xdr:nvSpPr>
        <xdr:cNvPr id="550" name="テキスト ボックス 549"/>
        <xdr:cNvSpPr txBox="1"/>
      </xdr:nvSpPr>
      <xdr:spPr>
        <a:xfrm>
          <a:off x="12547111" y="615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101943</xdr:rowOff>
    </xdr:from>
    <xdr:to>
      <xdr:col>23</xdr:col>
      <xdr:colOff>517525</xdr:colOff>
      <xdr:row>58</xdr:row>
      <xdr:rowOff>115583</xdr:rowOff>
    </xdr:to>
    <xdr:cxnSp macro="">
      <xdr:nvCxnSpPr>
        <xdr:cNvPr id="580" name="直線コネクタ 579"/>
        <xdr:cNvCxnSpPr/>
      </xdr:nvCxnSpPr>
      <xdr:spPr>
        <a:xfrm flipV="1">
          <a:off x="15481300" y="10046043"/>
          <a:ext cx="8382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98768</xdr:rowOff>
    </xdr:from>
    <xdr:to>
      <xdr:col>22</xdr:col>
      <xdr:colOff>365125</xdr:colOff>
      <xdr:row>58</xdr:row>
      <xdr:rowOff>115583</xdr:rowOff>
    </xdr:to>
    <xdr:cxnSp macro="">
      <xdr:nvCxnSpPr>
        <xdr:cNvPr id="583" name="直線コネクタ 582"/>
        <xdr:cNvCxnSpPr/>
      </xdr:nvCxnSpPr>
      <xdr:spPr>
        <a:xfrm>
          <a:off x="14592300" y="10042868"/>
          <a:ext cx="889000" cy="1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98768</xdr:rowOff>
    </xdr:from>
    <xdr:to>
      <xdr:col>21</xdr:col>
      <xdr:colOff>161925</xdr:colOff>
      <xdr:row>58</xdr:row>
      <xdr:rowOff>132994</xdr:rowOff>
    </xdr:to>
    <xdr:cxnSp macro="">
      <xdr:nvCxnSpPr>
        <xdr:cNvPr id="586" name="直線コネクタ 585"/>
        <xdr:cNvCxnSpPr/>
      </xdr:nvCxnSpPr>
      <xdr:spPr>
        <a:xfrm flipV="1">
          <a:off x="13703300" y="10042868"/>
          <a:ext cx="889000" cy="3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132994</xdr:rowOff>
    </xdr:from>
    <xdr:to>
      <xdr:col>19</xdr:col>
      <xdr:colOff>644525</xdr:colOff>
      <xdr:row>59</xdr:row>
      <xdr:rowOff>1701</xdr:rowOff>
    </xdr:to>
    <xdr:cxnSp macro="">
      <xdr:nvCxnSpPr>
        <xdr:cNvPr id="589" name="直線コネクタ 588"/>
        <xdr:cNvCxnSpPr/>
      </xdr:nvCxnSpPr>
      <xdr:spPr>
        <a:xfrm flipV="1">
          <a:off x="12814300" y="10077094"/>
          <a:ext cx="8890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51143</xdr:rowOff>
    </xdr:from>
    <xdr:to>
      <xdr:col>23</xdr:col>
      <xdr:colOff>568325</xdr:colOff>
      <xdr:row>58</xdr:row>
      <xdr:rowOff>152743</xdr:rowOff>
    </xdr:to>
    <xdr:sp macro="" textlink="">
      <xdr:nvSpPr>
        <xdr:cNvPr id="599" name="円/楕円 598"/>
        <xdr:cNvSpPr/>
      </xdr:nvSpPr>
      <xdr:spPr>
        <a:xfrm>
          <a:off x="16268700" y="99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29570</xdr:rowOff>
    </xdr:from>
    <xdr:ext cx="534377" cy="259045"/>
    <xdr:sp macro="" textlink="">
      <xdr:nvSpPr>
        <xdr:cNvPr id="600" name="教育費該当値テキスト"/>
        <xdr:cNvSpPr txBox="1"/>
      </xdr:nvSpPr>
      <xdr:spPr>
        <a:xfrm>
          <a:off x="16370300" y="997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38,973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64783</xdr:rowOff>
    </xdr:from>
    <xdr:to>
      <xdr:col>22</xdr:col>
      <xdr:colOff>415925</xdr:colOff>
      <xdr:row>58</xdr:row>
      <xdr:rowOff>166383</xdr:rowOff>
    </xdr:to>
    <xdr:sp macro="" textlink="">
      <xdr:nvSpPr>
        <xdr:cNvPr id="601" name="円/楕円 600"/>
        <xdr:cNvSpPr/>
      </xdr:nvSpPr>
      <xdr:spPr>
        <a:xfrm>
          <a:off x="15430500" y="1000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157510</xdr:rowOff>
    </xdr:from>
    <xdr:ext cx="534377" cy="259045"/>
    <xdr:sp macro="" textlink="">
      <xdr:nvSpPr>
        <xdr:cNvPr id="602" name="テキスト ボックス 601"/>
        <xdr:cNvSpPr txBox="1"/>
      </xdr:nvSpPr>
      <xdr:spPr>
        <a:xfrm>
          <a:off x="15214111" y="1010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37,899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47968</xdr:rowOff>
    </xdr:from>
    <xdr:to>
      <xdr:col>21</xdr:col>
      <xdr:colOff>212725</xdr:colOff>
      <xdr:row>58</xdr:row>
      <xdr:rowOff>149568</xdr:rowOff>
    </xdr:to>
    <xdr:sp macro="" textlink="">
      <xdr:nvSpPr>
        <xdr:cNvPr id="603" name="円/楕円 602"/>
        <xdr:cNvSpPr/>
      </xdr:nvSpPr>
      <xdr:spPr>
        <a:xfrm>
          <a:off x="14541500" y="99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140695</xdr:rowOff>
    </xdr:from>
    <xdr:ext cx="534377" cy="259045"/>
    <xdr:sp macro="" textlink="">
      <xdr:nvSpPr>
        <xdr:cNvPr id="604" name="テキスト ボックス 603"/>
        <xdr:cNvSpPr txBox="1"/>
      </xdr:nvSpPr>
      <xdr:spPr>
        <a:xfrm>
          <a:off x="14325111" y="1008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39,223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82194</xdr:rowOff>
    </xdr:from>
    <xdr:to>
      <xdr:col>20</xdr:col>
      <xdr:colOff>9525</xdr:colOff>
      <xdr:row>59</xdr:row>
      <xdr:rowOff>12344</xdr:rowOff>
    </xdr:to>
    <xdr:sp macro="" textlink="">
      <xdr:nvSpPr>
        <xdr:cNvPr id="605" name="円/楕円 604"/>
        <xdr:cNvSpPr/>
      </xdr:nvSpPr>
      <xdr:spPr>
        <a:xfrm>
          <a:off x="13652500" y="1002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3471</xdr:rowOff>
    </xdr:from>
    <xdr:ext cx="534377" cy="259045"/>
    <xdr:sp macro="" textlink="">
      <xdr:nvSpPr>
        <xdr:cNvPr id="606" name="テキスト ボックス 605"/>
        <xdr:cNvSpPr txBox="1"/>
      </xdr:nvSpPr>
      <xdr:spPr>
        <a:xfrm>
          <a:off x="13436111" y="1011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122351</xdr:rowOff>
    </xdr:from>
    <xdr:to>
      <xdr:col>18</xdr:col>
      <xdr:colOff>492125</xdr:colOff>
      <xdr:row>59</xdr:row>
      <xdr:rowOff>52501</xdr:rowOff>
    </xdr:to>
    <xdr:sp macro="" textlink="">
      <xdr:nvSpPr>
        <xdr:cNvPr id="607" name="円/楕円 606"/>
        <xdr:cNvSpPr/>
      </xdr:nvSpPr>
      <xdr:spPr>
        <a:xfrm>
          <a:off x="12763500" y="1006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43628</xdr:rowOff>
    </xdr:from>
    <xdr:ext cx="534377" cy="259045"/>
    <xdr:sp macro="" textlink="">
      <xdr:nvSpPr>
        <xdr:cNvPr id="608" name="テキスト ボックス 607"/>
        <xdr:cNvSpPr txBox="1"/>
      </xdr:nvSpPr>
      <xdr:spPr>
        <a:xfrm>
          <a:off x="12547111" y="1015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131307</xdr:rowOff>
    </xdr:from>
    <xdr:to>
      <xdr:col>23</xdr:col>
      <xdr:colOff>517525</xdr:colOff>
      <xdr:row>96</xdr:row>
      <xdr:rowOff>4614</xdr:rowOff>
    </xdr:to>
    <xdr:cxnSp macro="">
      <xdr:nvCxnSpPr>
        <xdr:cNvPr id="696" name="直線コネクタ 695"/>
        <xdr:cNvCxnSpPr/>
      </xdr:nvCxnSpPr>
      <xdr:spPr>
        <a:xfrm>
          <a:off x="15481300" y="16419057"/>
          <a:ext cx="838200" cy="4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131307</xdr:rowOff>
    </xdr:from>
    <xdr:to>
      <xdr:col>22</xdr:col>
      <xdr:colOff>365125</xdr:colOff>
      <xdr:row>95</xdr:row>
      <xdr:rowOff>161989</xdr:rowOff>
    </xdr:to>
    <xdr:cxnSp macro="">
      <xdr:nvCxnSpPr>
        <xdr:cNvPr id="699" name="直線コネクタ 698"/>
        <xdr:cNvCxnSpPr/>
      </xdr:nvCxnSpPr>
      <xdr:spPr>
        <a:xfrm flipV="1">
          <a:off x="14592300" y="16419057"/>
          <a:ext cx="889000" cy="3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1" name="テキスト ボックス 700"/>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115729</xdr:rowOff>
    </xdr:from>
    <xdr:to>
      <xdr:col>21</xdr:col>
      <xdr:colOff>161925</xdr:colOff>
      <xdr:row>95</xdr:row>
      <xdr:rowOff>161989</xdr:rowOff>
    </xdr:to>
    <xdr:cxnSp macro="">
      <xdr:nvCxnSpPr>
        <xdr:cNvPr id="702" name="直線コネクタ 701"/>
        <xdr:cNvCxnSpPr/>
      </xdr:nvCxnSpPr>
      <xdr:spPr>
        <a:xfrm>
          <a:off x="13703300" y="16403479"/>
          <a:ext cx="889000" cy="4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4" name="テキスト ボックス 703"/>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47101</xdr:rowOff>
    </xdr:from>
    <xdr:to>
      <xdr:col>19</xdr:col>
      <xdr:colOff>644525</xdr:colOff>
      <xdr:row>95</xdr:row>
      <xdr:rowOff>115729</xdr:rowOff>
    </xdr:to>
    <xdr:cxnSp macro="">
      <xdr:nvCxnSpPr>
        <xdr:cNvPr id="705" name="直線コネクタ 704"/>
        <xdr:cNvCxnSpPr/>
      </xdr:nvCxnSpPr>
      <xdr:spPr>
        <a:xfrm>
          <a:off x="12814300" y="16334851"/>
          <a:ext cx="889000" cy="6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7" name="テキスト ボックス 706"/>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9" name="テキスト ボックス 708"/>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125264</xdr:rowOff>
    </xdr:from>
    <xdr:to>
      <xdr:col>23</xdr:col>
      <xdr:colOff>568325</xdr:colOff>
      <xdr:row>96</xdr:row>
      <xdr:rowOff>55414</xdr:rowOff>
    </xdr:to>
    <xdr:sp macro="" textlink="">
      <xdr:nvSpPr>
        <xdr:cNvPr id="715" name="円/楕円 714"/>
        <xdr:cNvSpPr/>
      </xdr:nvSpPr>
      <xdr:spPr>
        <a:xfrm>
          <a:off x="16268700" y="1641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148141</xdr:rowOff>
    </xdr:from>
    <xdr:ext cx="534377" cy="259045"/>
    <xdr:sp macro="" textlink="">
      <xdr:nvSpPr>
        <xdr:cNvPr id="716" name="公債費該当値テキスト"/>
        <xdr:cNvSpPr txBox="1"/>
      </xdr:nvSpPr>
      <xdr:spPr>
        <a:xfrm>
          <a:off x="16370300" y="1626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37,273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80507</xdr:rowOff>
    </xdr:from>
    <xdr:to>
      <xdr:col>22</xdr:col>
      <xdr:colOff>415925</xdr:colOff>
      <xdr:row>96</xdr:row>
      <xdr:rowOff>10657</xdr:rowOff>
    </xdr:to>
    <xdr:sp macro="" textlink="">
      <xdr:nvSpPr>
        <xdr:cNvPr id="717" name="円/楕円 716"/>
        <xdr:cNvSpPr/>
      </xdr:nvSpPr>
      <xdr:spPr>
        <a:xfrm>
          <a:off x="15430500" y="1636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27184</xdr:rowOff>
    </xdr:from>
    <xdr:ext cx="534377" cy="259045"/>
    <xdr:sp macro="" textlink="">
      <xdr:nvSpPr>
        <xdr:cNvPr id="718" name="テキスト ボックス 717"/>
        <xdr:cNvSpPr txBox="1"/>
      </xdr:nvSpPr>
      <xdr:spPr>
        <a:xfrm>
          <a:off x="15214111" y="1614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111189</xdr:rowOff>
    </xdr:from>
    <xdr:to>
      <xdr:col>21</xdr:col>
      <xdr:colOff>212725</xdr:colOff>
      <xdr:row>96</xdr:row>
      <xdr:rowOff>41339</xdr:rowOff>
    </xdr:to>
    <xdr:sp macro="" textlink="">
      <xdr:nvSpPr>
        <xdr:cNvPr id="719" name="円/楕円 718"/>
        <xdr:cNvSpPr/>
      </xdr:nvSpPr>
      <xdr:spPr>
        <a:xfrm>
          <a:off x="14541500" y="163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57866</xdr:rowOff>
    </xdr:from>
    <xdr:ext cx="534377" cy="259045"/>
    <xdr:sp macro="" textlink="">
      <xdr:nvSpPr>
        <xdr:cNvPr id="720" name="テキスト ボックス 719"/>
        <xdr:cNvSpPr txBox="1"/>
      </xdr:nvSpPr>
      <xdr:spPr>
        <a:xfrm>
          <a:off x="14325111" y="161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64929</xdr:rowOff>
    </xdr:from>
    <xdr:to>
      <xdr:col>20</xdr:col>
      <xdr:colOff>9525</xdr:colOff>
      <xdr:row>95</xdr:row>
      <xdr:rowOff>166529</xdr:rowOff>
    </xdr:to>
    <xdr:sp macro="" textlink="">
      <xdr:nvSpPr>
        <xdr:cNvPr id="721" name="円/楕円 720"/>
        <xdr:cNvSpPr/>
      </xdr:nvSpPr>
      <xdr:spPr>
        <a:xfrm>
          <a:off x="13652500" y="1635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11606</xdr:rowOff>
    </xdr:from>
    <xdr:ext cx="534377" cy="259045"/>
    <xdr:sp macro="" textlink="">
      <xdr:nvSpPr>
        <xdr:cNvPr id="722" name="テキスト ボックス 721"/>
        <xdr:cNvSpPr txBox="1"/>
      </xdr:nvSpPr>
      <xdr:spPr>
        <a:xfrm>
          <a:off x="13436111" y="161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167751</xdr:rowOff>
    </xdr:from>
    <xdr:to>
      <xdr:col>18</xdr:col>
      <xdr:colOff>492125</xdr:colOff>
      <xdr:row>95</xdr:row>
      <xdr:rowOff>97901</xdr:rowOff>
    </xdr:to>
    <xdr:sp macro="" textlink="">
      <xdr:nvSpPr>
        <xdr:cNvPr id="723" name="円/楕円 722"/>
        <xdr:cNvSpPr/>
      </xdr:nvSpPr>
      <xdr:spPr>
        <a:xfrm>
          <a:off x="12763500" y="162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114428</xdr:rowOff>
    </xdr:from>
    <xdr:ext cx="534377" cy="259045"/>
    <xdr:sp macro="" textlink="">
      <xdr:nvSpPr>
        <xdr:cNvPr id="724" name="テキスト ボックス 723"/>
        <xdr:cNvSpPr txBox="1"/>
      </xdr:nvSpPr>
      <xdr:spPr>
        <a:xfrm>
          <a:off x="12547111" y="1605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各目的別歳出の多くが増加したものの、類似団体と比較すると一人当たりのコストは低い状況となっている。ただし、衛生費は住民一人あたり</a:t>
          </a:r>
          <a:r>
            <a:rPr kumimoji="1" lang="en-US" altLang="ja-JP" sz="1300">
              <a:latin typeface="ＭＳ Ｐゴシック"/>
            </a:rPr>
            <a:t>70,552</a:t>
          </a:r>
          <a:r>
            <a:rPr kumimoji="1" lang="ja-JP" altLang="en-US" sz="1300">
              <a:latin typeface="ＭＳ Ｐゴシック"/>
            </a:rPr>
            <a:t>円と類似団体と比較すると、コストが高い状態となっている。</a:t>
          </a:r>
          <a:endParaRPr kumimoji="1" lang="en-US" altLang="ja-JP" sz="1300">
            <a:latin typeface="ＭＳ Ｐゴシック"/>
          </a:endParaRPr>
        </a:p>
        <a:p>
          <a:r>
            <a:rPr kumimoji="1" lang="ja-JP" altLang="en-US" sz="1300">
              <a:latin typeface="ＭＳ Ｐゴシック"/>
            </a:rPr>
            <a:t>これは、広域ごみ処理施設関連費用が多く含まれているためであり、これらの費用を除いた衛生費の一人当たりコストは類似団体と同程度となっている。</a:t>
          </a:r>
          <a:endParaRPr kumimoji="1" lang="en-US" altLang="ja-JP" sz="1300">
            <a:latin typeface="ＭＳ Ｐゴシック"/>
          </a:endParaRPr>
        </a:p>
        <a:p>
          <a:r>
            <a:rPr kumimoji="1" lang="ja-JP" altLang="en-US" sz="1300">
              <a:latin typeface="ＭＳ Ｐゴシック"/>
            </a:rPr>
            <a:t>　また、公債費は、一人当たりのコストは近年低下しているが、類似団体と比較すると高い状況となっている。これは、過去の大型公共施設建設に係るもので、償還が進んでおり今後は、更に一人当たりコストが低下する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実質収支額は毎年度</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億円以上の黒字になっている。今後も適正な財政運営に努め、財政調整基金への積み立てを行うようにしていく。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一般会計・特別会計のすべての会計において、実質収支に赤字は生じていない。公営企業である水道事業会計においても資金不足額がないため、連結実質赤字は発生しない。今後も引き続き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12669208</v>
      </c>
      <c r="BO4" s="379"/>
      <c r="BP4" s="379"/>
      <c r="BQ4" s="379"/>
      <c r="BR4" s="379"/>
      <c r="BS4" s="379"/>
      <c r="BT4" s="379"/>
      <c r="BU4" s="380"/>
      <c r="BV4" s="378">
        <v>11582077</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11.1</v>
      </c>
      <c r="CU4" s="385"/>
      <c r="CV4" s="385"/>
      <c r="CW4" s="385"/>
      <c r="CX4" s="385"/>
      <c r="CY4" s="385"/>
      <c r="CZ4" s="385"/>
      <c r="DA4" s="386"/>
      <c r="DB4" s="384">
        <v>12.6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11796291</v>
      </c>
      <c r="BO5" s="416"/>
      <c r="BP5" s="416"/>
      <c r="BQ5" s="416"/>
      <c r="BR5" s="416"/>
      <c r="BS5" s="416"/>
      <c r="BT5" s="416"/>
      <c r="BU5" s="417"/>
      <c r="BV5" s="415">
        <v>10647631</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91.6</v>
      </c>
      <c r="CU5" s="413"/>
      <c r="CV5" s="413"/>
      <c r="CW5" s="413"/>
      <c r="CX5" s="413"/>
      <c r="CY5" s="413"/>
      <c r="CZ5" s="413"/>
      <c r="DA5" s="414"/>
      <c r="DB5" s="412">
        <v>93</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872917</v>
      </c>
      <c r="BO6" s="416"/>
      <c r="BP6" s="416"/>
      <c r="BQ6" s="416"/>
      <c r="BR6" s="416"/>
      <c r="BS6" s="416"/>
      <c r="BT6" s="416"/>
      <c r="BU6" s="417"/>
      <c r="BV6" s="415">
        <v>934446</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98.3</v>
      </c>
      <c r="CU6" s="453"/>
      <c r="CV6" s="453"/>
      <c r="CW6" s="453"/>
      <c r="CX6" s="453"/>
      <c r="CY6" s="453"/>
      <c r="CZ6" s="453"/>
      <c r="DA6" s="454"/>
      <c r="DB6" s="452">
        <v>100.6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86356</v>
      </c>
      <c r="BO7" s="416"/>
      <c r="BP7" s="416"/>
      <c r="BQ7" s="416"/>
      <c r="BR7" s="416"/>
      <c r="BS7" s="416"/>
      <c r="BT7" s="416"/>
      <c r="BU7" s="417"/>
      <c r="BV7" s="415">
        <v>56213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7101891</v>
      </c>
      <c r="CU7" s="416"/>
      <c r="CV7" s="416"/>
      <c r="CW7" s="416"/>
      <c r="CX7" s="416"/>
      <c r="CY7" s="416"/>
      <c r="CZ7" s="416"/>
      <c r="DA7" s="417"/>
      <c r="DB7" s="415">
        <v>6956904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786561</v>
      </c>
      <c r="BO8" s="416"/>
      <c r="BP8" s="416"/>
      <c r="BQ8" s="416"/>
      <c r="BR8" s="416"/>
      <c r="BS8" s="416"/>
      <c r="BT8" s="416"/>
      <c r="BU8" s="417"/>
      <c r="BV8" s="415">
        <v>878233</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0.55000000000000004</v>
      </c>
      <c r="CU8" s="456"/>
      <c r="CV8" s="456"/>
      <c r="CW8" s="456"/>
      <c r="CX8" s="456"/>
      <c r="CY8" s="456"/>
      <c r="CZ8" s="456"/>
      <c r="DA8" s="457"/>
      <c r="DB8" s="455">
        <v>0.55000000000000004</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31691</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-91672</v>
      </c>
      <c r="BO9" s="416"/>
      <c r="BP9" s="416"/>
      <c r="BQ9" s="416"/>
      <c r="BR9" s="416"/>
      <c r="BS9" s="416"/>
      <c r="BT9" s="416"/>
      <c r="BU9" s="417"/>
      <c r="BV9" s="415">
        <v>-918</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13.1</v>
      </c>
      <c r="CU9" s="413"/>
      <c r="CV9" s="413"/>
      <c r="CW9" s="413"/>
      <c r="CX9" s="413"/>
      <c r="CY9" s="413"/>
      <c r="CZ9" s="413"/>
      <c r="DA9" s="414"/>
      <c r="DB9" s="412">
        <v>14.2</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32121</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304613</v>
      </c>
      <c r="BO10" s="416"/>
      <c r="BP10" s="416"/>
      <c r="BQ10" s="416"/>
      <c r="BR10" s="416"/>
      <c r="BS10" s="416"/>
      <c r="BT10" s="416"/>
      <c r="BU10" s="417"/>
      <c r="BV10" s="415">
        <v>303181</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v>138</v>
      </c>
      <c r="BO11" s="416"/>
      <c r="BP11" s="416"/>
      <c r="BQ11" s="416"/>
      <c r="BR11" s="416"/>
      <c r="BS11" s="416"/>
      <c r="BT11" s="416"/>
      <c r="BU11" s="417"/>
      <c r="BV11" s="415">
        <v>131</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32524</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78</v>
      </c>
      <c r="AV12" s="448"/>
      <c r="AW12" s="448"/>
      <c r="AX12" s="448"/>
      <c r="AY12" s="449" t="s">
        <v>116</v>
      </c>
      <c r="AZ12" s="450"/>
      <c r="BA12" s="450"/>
      <c r="BB12" s="450"/>
      <c r="BC12" s="450"/>
      <c r="BD12" s="450"/>
      <c r="BE12" s="450"/>
      <c r="BF12" s="450"/>
      <c r="BG12" s="450"/>
      <c r="BH12" s="450"/>
      <c r="BI12" s="450"/>
      <c r="BJ12" s="450"/>
      <c r="BK12" s="450"/>
      <c r="BL12" s="450"/>
      <c r="BM12" s="451"/>
      <c r="BN12" s="415" t="s">
        <v>110</v>
      </c>
      <c r="BO12" s="416"/>
      <c r="BP12" s="416"/>
      <c r="BQ12" s="416"/>
      <c r="BR12" s="416"/>
      <c r="BS12" s="416"/>
      <c r="BT12" s="416"/>
      <c r="BU12" s="417"/>
      <c r="BV12" s="415" t="s">
        <v>110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110</v>
      </c>
      <c r="CU12" s="456"/>
      <c r="CV12" s="456"/>
      <c r="CW12" s="456"/>
      <c r="CX12" s="456"/>
      <c r="CY12" s="456"/>
      <c r="CZ12" s="456"/>
      <c r="DA12" s="457"/>
      <c r="DB12" s="455" t="s">
        <v>110</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32352</v>
      </c>
      <c r="S13" s="497"/>
      <c r="T13" s="497"/>
      <c r="U13" s="497"/>
      <c r="V13" s="498"/>
      <c r="W13" s="431" t="s">
        <v>119</v>
      </c>
      <c r="X13" s="432"/>
      <c r="Y13" s="432"/>
      <c r="Z13" s="432"/>
      <c r="AA13" s="432"/>
      <c r="AB13" s="422"/>
      <c r="AC13" s="466">
        <v>498</v>
      </c>
      <c r="AD13" s="467"/>
      <c r="AE13" s="467"/>
      <c r="AF13" s="467"/>
      <c r="AG13" s="506"/>
      <c r="AH13" s="466">
        <v>720</v>
      </c>
      <c r="AI13" s="467"/>
      <c r="AJ13" s="467"/>
      <c r="AK13" s="467"/>
      <c r="AL13" s="468"/>
      <c r="AM13" s="444" t="s">
        <v>120</v>
      </c>
      <c r="AN13" s="445"/>
      <c r="AO13" s="445"/>
      <c r="AP13" s="445"/>
      <c r="AQ13" s="445"/>
      <c r="AR13" s="445"/>
      <c r="AS13" s="445"/>
      <c r="AT13" s="446"/>
      <c r="AU13" s="447" t="s">
        <v>92</v>
      </c>
      <c r="AV13" s="448"/>
      <c r="AW13" s="448"/>
      <c r="AX13" s="448"/>
      <c r="AY13" s="449" t="s">
        <v>121</v>
      </c>
      <c r="AZ13" s="450"/>
      <c r="BA13" s="450"/>
      <c r="BB13" s="450"/>
      <c r="BC13" s="450"/>
      <c r="BD13" s="450"/>
      <c r="BE13" s="450"/>
      <c r="BF13" s="450"/>
      <c r="BG13" s="450"/>
      <c r="BH13" s="450"/>
      <c r="BI13" s="450"/>
      <c r="BJ13" s="450"/>
      <c r="BK13" s="450"/>
      <c r="BL13" s="450"/>
      <c r="BM13" s="451"/>
      <c r="BN13" s="415">
        <v>213079</v>
      </c>
      <c r="BO13" s="416"/>
      <c r="BP13" s="416"/>
      <c r="BQ13" s="416"/>
      <c r="BR13" s="416"/>
      <c r="BS13" s="416"/>
      <c r="BT13" s="416"/>
      <c r="BU13" s="417"/>
      <c r="BV13" s="415">
        <v>302394</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6</v>
      </c>
      <c r="CU13" s="413"/>
      <c r="CV13" s="413"/>
      <c r="CW13" s="413"/>
      <c r="CX13" s="413"/>
      <c r="CY13" s="413"/>
      <c r="CZ13" s="413"/>
      <c r="DA13" s="414"/>
      <c r="DB13" s="412">
        <v>6.5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123</v>
      </c>
      <c r="M14" s="494"/>
      <c r="N14" s="494"/>
      <c r="O14" s="494"/>
      <c r="P14" s="494"/>
      <c r="Q14" s="495"/>
      <c r="R14" s="496">
        <v>32719</v>
      </c>
      <c r="S14" s="497"/>
      <c r="T14" s="497"/>
      <c r="U14" s="497"/>
      <c r="V14" s="498"/>
      <c r="W14" s="405"/>
      <c r="X14" s="406"/>
      <c r="Y14" s="406"/>
      <c r="Z14" s="406"/>
      <c r="AA14" s="406"/>
      <c r="AB14" s="395"/>
      <c r="AC14" s="499">
        <v>3.7</v>
      </c>
      <c r="AD14" s="500"/>
      <c r="AE14" s="500"/>
      <c r="AF14" s="500"/>
      <c r="AG14" s="501"/>
      <c r="AH14" s="499">
        <v>4.8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39.1</v>
      </c>
      <c r="CU14" s="511"/>
      <c r="CV14" s="511"/>
      <c r="CW14" s="511"/>
      <c r="CX14" s="511"/>
      <c r="CY14" s="511"/>
      <c r="CZ14" s="511"/>
      <c r="DA14" s="512"/>
      <c r="DB14" s="510">
        <v>43.8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32552</v>
      </c>
      <c r="S15" s="497"/>
      <c r="T15" s="497"/>
      <c r="U15" s="497"/>
      <c r="V15" s="498"/>
      <c r="W15" s="431" t="s">
        <v>125</v>
      </c>
      <c r="X15" s="432"/>
      <c r="Y15" s="432"/>
      <c r="Z15" s="432"/>
      <c r="AA15" s="432"/>
      <c r="AB15" s="422"/>
      <c r="AC15" s="466">
        <v>3695</v>
      </c>
      <c r="AD15" s="467"/>
      <c r="AE15" s="467"/>
      <c r="AF15" s="467"/>
      <c r="AG15" s="506"/>
      <c r="AH15" s="466">
        <v>4332</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3219564</v>
      </c>
      <c r="BO15" s="379"/>
      <c r="BP15" s="379"/>
      <c r="BQ15" s="379"/>
      <c r="BR15" s="379"/>
      <c r="BS15" s="379"/>
      <c r="BT15" s="379"/>
      <c r="BU15" s="380"/>
      <c r="BV15" s="378">
        <v>3047957</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27.7</v>
      </c>
      <c r="AD16" s="500"/>
      <c r="AE16" s="500"/>
      <c r="AF16" s="500"/>
      <c r="AG16" s="501"/>
      <c r="AH16" s="499">
        <v>28.9</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5731373</v>
      </c>
      <c r="BO16" s="416"/>
      <c r="BP16" s="416"/>
      <c r="BQ16" s="416"/>
      <c r="BR16" s="416"/>
      <c r="BS16" s="416"/>
      <c r="BT16" s="416"/>
      <c r="BU16" s="417"/>
      <c r="BV16" s="415">
        <v>5535845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131</v>
      </c>
      <c r="N17" s="520"/>
      <c r="O17" s="520"/>
      <c r="P17" s="520"/>
      <c r="Q17" s="521"/>
      <c r="R17" s="516" t="s">
        <v>129</v>
      </c>
      <c r="S17" s="517"/>
      <c r="T17" s="517"/>
      <c r="U17" s="517"/>
      <c r="V17" s="518"/>
      <c r="W17" s="431" t="s">
        <v>132</v>
      </c>
      <c r="X17" s="432"/>
      <c r="Y17" s="432"/>
      <c r="Z17" s="432"/>
      <c r="AA17" s="432"/>
      <c r="AB17" s="422"/>
      <c r="AC17" s="466">
        <v>9145</v>
      </c>
      <c r="AD17" s="467"/>
      <c r="AE17" s="467"/>
      <c r="AF17" s="467"/>
      <c r="AG17" s="506"/>
      <c r="AH17" s="466">
        <v>9834</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4096181</v>
      </c>
      <c r="BO17" s="416"/>
      <c r="BP17" s="416"/>
      <c r="BQ17" s="416"/>
      <c r="BR17" s="416"/>
      <c r="BS17" s="416"/>
      <c r="BT17" s="416"/>
      <c r="BU17" s="417"/>
      <c r="BV17" s="415">
        <v>3927234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134</v>
      </c>
      <c r="C18" s="458"/>
      <c r="D18" s="458"/>
      <c r="E18" s="527"/>
      <c r="F18" s="527"/>
      <c r="G18" s="527"/>
      <c r="H18" s="527"/>
      <c r="I18" s="527"/>
      <c r="J18" s="527"/>
      <c r="K18" s="527"/>
      <c r="L18" s="528">
        <v>21.09</v>
      </c>
      <c r="M18" s="528"/>
      <c r="N18" s="528"/>
      <c r="O18" s="528"/>
      <c r="P18" s="528"/>
      <c r="Q18" s="528"/>
      <c r="R18" s="529"/>
      <c r="S18" s="529"/>
      <c r="T18" s="529"/>
      <c r="U18" s="529"/>
      <c r="V18" s="530"/>
      <c r="W18" s="433"/>
      <c r="X18" s="434"/>
      <c r="Y18" s="434"/>
      <c r="Z18" s="434"/>
      <c r="AA18" s="434"/>
      <c r="AB18" s="425"/>
      <c r="AC18" s="531">
        <v>68.599999999999994</v>
      </c>
      <c r="AD18" s="532"/>
      <c r="AE18" s="532"/>
      <c r="AF18" s="532"/>
      <c r="AG18" s="533"/>
      <c r="AH18" s="531">
        <v>65.599999999999994</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6656140</v>
      </c>
      <c r="BO18" s="416"/>
      <c r="BP18" s="416"/>
      <c r="BQ18" s="416"/>
      <c r="BR18" s="416"/>
      <c r="BS18" s="416"/>
      <c r="BT18" s="416"/>
      <c r="BU18" s="417"/>
      <c r="BV18" s="415">
        <v>6564962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136</v>
      </c>
      <c r="C19" s="458"/>
      <c r="D19" s="458"/>
      <c r="E19" s="527"/>
      <c r="F19" s="527"/>
      <c r="G19" s="527"/>
      <c r="H19" s="527"/>
      <c r="I19" s="527"/>
      <c r="J19" s="527"/>
      <c r="K19" s="527"/>
      <c r="L19" s="535">
        <v>1503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8852390</v>
      </c>
      <c r="BO19" s="416"/>
      <c r="BP19" s="416"/>
      <c r="BQ19" s="416"/>
      <c r="BR19" s="416"/>
      <c r="BS19" s="416"/>
      <c r="BT19" s="416"/>
      <c r="BU19" s="417"/>
      <c r="BV19" s="415">
        <v>8583751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138</v>
      </c>
      <c r="C20" s="458"/>
      <c r="D20" s="458"/>
      <c r="E20" s="527"/>
      <c r="F20" s="527"/>
      <c r="G20" s="527"/>
      <c r="H20" s="527"/>
      <c r="I20" s="527"/>
      <c r="J20" s="527"/>
      <c r="K20" s="527"/>
      <c r="L20" s="535">
        <v>11463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11012904</v>
      </c>
      <c r="BO23" s="416"/>
      <c r="BP23" s="416"/>
      <c r="BQ23" s="416"/>
      <c r="BR23" s="416"/>
      <c r="BS23" s="416"/>
      <c r="BT23" s="416"/>
      <c r="BU23" s="417"/>
      <c r="BV23" s="415">
        <v>10860278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147</v>
      </c>
      <c r="F24" s="445"/>
      <c r="G24" s="445"/>
      <c r="H24" s="445"/>
      <c r="I24" s="445"/>
      <c r="J24" s="445"/>
      <c r="K24" s="446"/>
      <c r="L24" s="466">
        <v>1</v>
      </c>
      <c r="M24" s="467"/>
      <c r="N24" s="467"/>
      <c r="O24" s="467"/>
      <c r="P24" s="506"/>
      <c r="Q24" s="466">
        <v>8800</v>
      </c>
      <c r="R24" s="467"/>
      <c r="S24" s="467"/>
      <c r="T24" s="467"/>
      <c r="U24" s="467"/>
      <c r="V24" s="506"/>
      <c r="W24" s="561"/>
      <c r="X24" s="549"/>
      <c r="Y24" s="550"/>
      <c r="Z24" s="465" t="s">
        <v>148</v>
      </c>
      <c r="AA24" s="445"/>
      <c r="AB24" s="445"/>
      <c r="AC24" s="445"/>
      <c r="AD24" s="445"/>
      <c r="AE24" s="445"/>
      <c r="AF24" s="445"/>
      <c r="AG24" s="446"/>
      <c r="AH24" s="466">
        <v>208</v>
      </c>
      <c r="AI24" s="467"/>
      <c r="AJ24" s="467"/>
      <c r="AK24" s="467"/>
      <c r="AL24" s="506"/>
      <c r="AM24" s="466">
        <v>590928</v>
      </c>
      <c r="AN24" s="467"/>
      <c r="AO24" s="467"/>
      <c r="AP24" s="467"/>
      <c r="AQ24" s="467"/>
      <c r="AR24" s="506"/>
      <c r="AS24" s="466">
        <v>2841</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7851533</v>
      </c>
      <c r="BO24" s="416"/>
      <c r="BP24" s="416"/>
      <c r="BQ24" s="416"/>
      <c r="BR24" s="416"/>
      <c r="BS24" s="416"/>
      <c r="BT24" s="416"/>
      <c r="BU24" s="417"/>
      <c r="BV24" s="415">
        <v>7636008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150</v>
      </c>
      <c r="F25" s="445"/>
      <c r="G25" s="445"/>
      <c r="H25" s="445"/>
      <c r="I25" s="445"/>
      <c r="J25" s="445"/>
      <c r="K25" s="446"/>
      <c r="L25" s="466">
        <v>1</v>
      </c>
      <c r="M25" s="467"/>
      <c r="N25" s="467"/>
      <c r="O25" s="467"/>
      <c r="P25" s="506"/>
      <c r="Q25" s="466">
        <v>7500</v>
      </c>
      <c r="R25" s="467"/>
      <c r="S25" s="467"/>
      <c r="T25" s="467"/>
      <c r="U25" s="467"/>
      <c r="V25" s="506"/>
      <c r="W25" s="561"/>
      <c r="X25" s="549"/>
      <c r="Y25" s="550"/>
      <c r="Z25" s="465" t="s">
        <v>151</v>
      </c>
      <c r="AA25" s="445"/>
      <c r="AB25" s="445"/>
      <c r="AC25" s="445"/>
      <c r="AD25" s="445"/>
      <c r="AE25" s="445"/>
      <c r="AF25" s="445"/>
      <c r="AG25" s="446"/>
      <c r="AH25" s="466" t="s">
        <v>152</v>
      </c>
      <c r="AI25" s="467"/>
      <c r="AJ25" s="467"/>
      <c r="AK25" s="467"/>
      <c r="AL25" s="506"/>
      <c r="AM25" s="466" t="s">
        <v>152</v>
      </c>
      <c r="AN25" s="467"/>
      <c r="AO25" s="467"/>
      <c r="AP25" s="467"/>
      <c r="AQ25" s="467"/>
      <c r="AR25" s="506"/>
      <c r="AS25" s="466" t="s">
        <v>152</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540050</v>
      </c>
      <c r="BO25" s="379"/>
      <c r="BP25" s="379"/>
      <c r="BQ25" s="379"/>
      <c r="BR25" s="379"/>
      <c r="BS25" s="379"/>
      <c r="BT25" s="379"/>
      <c r="BU25" s="380"/>
      <c r="BV25" s="378">
        <v>656162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6300</v>
      </c>
      <c r="R26" s="467"/>
      <c r="S26" s="467"/>
      <c r="T26" s="467"/>
      <c r="U26" s="467"/>
      <c r="V26" s="506"/>
      <c r="W26" s="561"/>
      <c r="X26" s="549"/>
      <c r="Y26" s="550"/>
      <c r="Z26" s="465" t="s">
        <v>155</v>
      </c>
      <c r="AA26" s="571"/>
      <c r="AB26" s="571"/>
      <c r="AC26" s="571"/>
      <c r="AD26" s="571"/>
      <c r="AE26" s="571"/>
      <c r="AF26" s="571"/>
      <c r="AG26" s="572"/>
      <c r="AH26" s="466">
        <v>24</v>
      </c>
      <c r="AI26" s="467"/>
      <c r="AJ26" s="467"/>
      <c r="AK26" s="467"/>
      <c r="AL26" s="506"/>
      <c r="AM26" s="466">
        <v>60360</v>
      </c>
      <c r="AN26" s="467"/>
      <c r="AO26" s="467"/>
      <c r="AP26" s="467"/>
      <c r="AQ26" s="467"/>
      <c r="AR26" s="506"/>
      <c r="AS26" s="466">
        <v>2515</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152</v>
      </c>
      <c r="BO26" s="416"/>
      <c r="BP26" s="416"/>
      <c r="BQ26" s="416"/>
      <c r="BR26" s="416"/>
      <c r="BS26" s="416"/>
      <c r="BT26" s="416"/>
      <c r="BU26" s="417"/>
      <c r="BV26" s="415" t="s">
        <v>152</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3800</v>
      </c>
      <c r="R27" s="467"/>
      <c r="S27" s="467"/>
      <c r="T27" s="467"/>
      <c r="U27" s="467"/>
      <c r="V27" s="506"/>
      <c r="W27" s="561"/>
      <c r="X27" s="549"/>
      <c r="Y27" s="550"/>
      <c r="Z27" s="465" t="s">
        <v>158</v>
      </c>
      <c r="AA27" s="445"/>
      <c r="AB27" s="445"/>
      <c r="AC27" s="445"/>
      <c r="AD27" s="445"/>
      <c r="AE27" s="445"/>
      <c r="AF27" s="445"/>
      <c r="AG27" s="446"/>
      <c r="AH27" s="466">
        <v>28</v>
      </c>
      <c r="AI27" s="467"/>
      <c r="AJ27" s="467"/>
      <c r="AK27" s="467"/>
      <c r="AL27" s="506"/>
      <c r="AM27" s="466">
        <v>84869</v>
      </c>
      <c r="AN27" s="467"/>
      <c r="AO27" s="467"/>
      <c r="AP27" s="467"/>
      <c r="AQ27" s="467"/>
      <c r="AR27" s="506"/>
      <c r="AS27" s="466">
        <v>3031</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t="s">
        <v>152</v>
      </c>
      <c r="BO27" s="585"/>
      <c r="BP27" s="585"/>
      <c r="BQ27" s="585"/>
      <c r="BR27" s="585"/>
      <c r="BS27" s="585"/>
      <c r="BT27" s="585"/>
      <c r="BU27" s="586"/>
      <c r="BV27" s="584" t="s">
        <v>152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3350</v>
      </c>
      <c r="R28" s="467"/>
      <c r="S28" s="467"/>
      <c r="T28" s="467"/>
      <c r="U28" s="467"/>
      <c r="V28" s="506"/>
      <c r="W28" s="561"/>
      <c r="X28" s="549"/>
      <c r="Y28" s="550"/>
      <c r="Z28" s="465" t="s">
        <v>161</v>
      </c>
      <c r="AA28" s="445"/>
      <c r="AB28" s="445"/>
      <c r="AC28" s="445"/>
      <c r="AD28" s="445"/>
      <c r="AE28" s="445"/>
      <c r="AF28" s="445"/>
      <c r="AG28" s="446"/>
      <c r="AH28" s="466" t="s">
        <v>152</v>
      </c>
      <c r="AI28" s="467"/>
      <c r="AJ28" s="467"/>
      <c r="AK28" s="467"/>
      <c r="AL28" s="506"/>
      <c r="AM28" s="466" t="s">
        <v>152</v>
      </c>
      <c r="AN28" s="467"/>
      <c r="AO28" s="467"/>
      <c r="AP28" s="467"/>
      <c r="AQ28" s="467"/>
      <c r="AR28" s="506"/>
      <c r="AS28" s="466" t="s">
        <v>152</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2477067</v>
      </c>
      <c r="BO28" s="379"/>
      <c r="BP28" s="379"/>
      <c r="BQ28" s="379"/>
      <c r="BR28" s="379"/>
      <c r="BS28" s="379"/>
      <c r="BT28" s="379"/>
      <c r="BU28" s="380"/>
      <c r="BV28" s="378">
        <v>2172454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12</v>
      </c>
      <c r="M29" s="467"/>
      <c r="N29" s="467"/>
      <c r="O29" s="467"/>
      <c r="P29" s="506"/>
      <c r="Q29" s="466">
        <v>3200</v>
      </c>
      <c r="R29" s="467"/>
      <c r="S29" s="467"/>
      <c r="T29" s="467"/>
      <c r="U29" s="467"/>
      <c r="V29" s="506"/>
      <c r="W29" s="562"/>
      <c r="X29" s="563"/>
      <c r="Y29" s="564"/>
      <c r="Z29" s="465" t="s">
        <v>165</v>
      </c>
      <c r="AA29" s="445"/>
      <c r="AB29" s="445"/>
      <c r="AC29" s="445"/>
      <c r="AD29" s="445"/>
      <c r="AE29" s="445"/>
      <c r="AF29" s="445"/>
      <c r="AG29" s="446"/>
      <c r="AH29" s="466">
        <v>236</v>
      </c>
      <c r="AI29" s="467"/>
      <c r="AJ29" s="467"/>
      <c r="AK29" s="467"/>
      <c r="AL29" s="506"/>
      <c r="AM29" s="466">
        <v>675797</v>
      </c>
      <c r="AN29" s="467"/>
      <c r="AO29" s="467"/>
      <c r="AP29" s="467"/>
      <c r="AQ29" s="467"/>
      <c r="AR29" s="506"/>
      <c r="AS29" s="466">
        <v>2864</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75335</v>
      </c>
      <c r="BO29" s="416"/>
      <c r="BP29" s="416"/>
      <c r="BQ29" s="416"/>
      <c r="BR29" s="416"/>
      <c r="BS29" s="416"/>
      <c r="BT29" s="416"/>
      <c r="BU29" s="417"/>
      <c r="BV29" s="415">
        <v>75225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1107807</v>
      </c>
      <c r="BO30" s="585"/>
      <c r="BP30" s="585"/>
      <c r="BQ30" s="585"/>
      <c r="BR30" s="585"/>
      <c r="BS30" s="585"/>
      <c r="BT30" s="585"/>
      <c r="BU30" s="586"/>
      <c r="BV30" s="584">
        <v>1612466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奈良県市町村総合事務組合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田原本町土地開発公社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奈良県広域消防組合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奈良広域水質検査センター組合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磯城郡介護認定審査会共同設置特別会計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奈良県住宅新築資金等貸付金回収管理組合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国保中央病院組合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奈良県後期高齢者医療広域連合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やまと広域環境衛生事務組合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527</v>
      </c>
      <c r="D34" s="1181"/>
      <c r="E34" s="1182"/>
      <c r="F34" s="32">
        <v>6.74</v>
      </c>
      <c r="G34" s="33">
        <v>9.68</v>
      </c>
      <c r="H34" s="33">
        <v>12.62</v>
      </c>
      <c r="I34" s="33">
        <v>12.6</v>
      </c>
      <c r="J34" s="34">
        <v>11.07</v>
      </c>
      <c r="K34" s="22"/>
      <c r="L34" s="22"/>
      <c r="M34" s="22"/>
      <c r="N34" s="22"/>
      <c r="O34" s="22"/>
      <c r="P34" s="22"/>
    </row>
    <row r="35" spans="1:16" ht="39" customHeight="1">
      <c r="A35" s="22"/>
      <c r="B35" s="35"/>
      <c r="C35" s="1175" t="s">
        <v>528</v>
      </c>
      <c r="D35" s="1176"/>
      <c r="E35" s="1177"/>
      <c r="F35" s="36">
        <v>5.58</v>
      </c>
      <c r="G35" s="37">
        <v>6.52</v>
      </c>
      <c r="H35" s="37">
        <v>7.22</v>
      </c>
      <c r="I35" s="37">
        <v>8.44</v>
      </c>
      <c r="J35" s="38">
        <v>9.26</v>
      </c>
      <c r="K35" s="22"/>
      <c r="L35" s="22"/>
      <c r="M35" s="22"/>
      <c r="N35" s="22"/>
      <c r="O35" s="22"/>
      <c r="P35" s="22"/>
    </row>
    <row r="36" spans="1:16" ht="39" customHeight="1">
      <c r="A36" s="22"/>
      <c r="B36" s="35"/>
      <c r="C36" s="1175" t="s">
        <v>529</v>
      </c>
      <c r="D36" s="1176"/>
      <c r="E36" s="1177"/>
      <c r="F36" s="36">
        <v>5.37</v>
      </c>
      <c r="G36" s="37">
        <v>6.64</v>
      </c>
      <c r="H36" s="37">
        <v>7.23</v>
      </c>
      <c r="I36" s="37">
        <v>6.88</v>
      </c>
      <c r="J36" s="38">
        <v>7.12</v>
      </c>
      <c r="K36" s="22"/>
      <c r="L36" s="22"/>
      <c r="M36" s="22"/>
      <c r="N36" s="22"/>
      <c r="O36" s="22"/>
      <c r="P36" s="22"/>
    </row>
    <row r="37" spans="1:16" ht="39" customHeight="1">
      <c r="A37" s="22"/>
      <c r="B37" s="35"/>
      <c r="C37" s="1175" t="s">
        <v>530</v>
      </c>
      <c r="D37" s="1176"/>
      <c r="E37" s="1177"/>
      <c r="F37" s="36">
        <v>0.26</v>
      </c>
      <c r="G37" s="37">
        <v>0.26</v>
      </c>
      <c r="H37" s="37">
        <v>0.31</v>
      </c>
      <c r="I37" s="37">
        <v>0.48</v>
      </c>
      <c r="J37" s="38">
        <v>1.0900000000000001</v>
      </c>
      <c r="K37" s="22"/>
      <c r="L37" s="22"/>
      <c r="M37" s="22"/>
      <c r="N37" s="22"/>
      <c r="O37" s="22"/>
      <c r="P37" s="22"/>
    </row>
    <row r="38" spans="1:16" ht="39" customHeight="1">
      <c r="A38" s="22"/>
      <c r="B38" s="35"/>
      <c r="C38" s="1175" t="s">
        <v>531</v>
      </c>
      <c r="D38" s="1176"/>
      <c r="E38" s="1177"/>
      <c r="F38" s="36">
        <v>0.01</v>
      </c>
      <c r="G38" s="37">
        <v>0</v>
      </c>
      <c r="H38" s="37">
        <v>0</v>
      </c>
      <c r="I38" s="37">
        <v>0.01</v>
      </c>
      <c r="J38" s="38">
        <v>0.12</v>
      </c>
      <c r="K38" s="22"/>
      <c r="L38" s="22"/>
      <c r="M38" s="22"/>
      <c r="N38" s="22"/>
      <c r="O38" s="22"/>
      <c r="P38" s="22"/>
    </row>
    <row r="39" spans="1:16" ht="39" customHeight="1">
      <c r="A39" s="22"/>
      <c r="B39" s="35"/>
      <c r="C39" s="1175" t="s">
        <v>532</v>
      </c>
      <c r="D39" s="1176"/>
      <c r="E39" s="1177"/>
      <c r="F39" s="36">
        <v>0.01</v>
      </c>
      <c r="G39" s="37">
        <v>0.01</v>
      </c>
      <c r="H39" s="37">
        <v>0.03</v>
      </c>
      <c r="I39" s="37">
        <v>0.03</v>
      </c>
      <c r="J39" s="38">
        <v>0.01</v>
      </c>
      <c r="K39" s="22"/>
      <c r="L39" s="22"/>
      <c r="M39" s="22"/>
      <c r="N39" s="22"/>
      <c r="O39" s="22"/>
      <c r="P39" s="22"/>
    </row>
    <row r="40" spans="1:16" ht="39" customHeight="1">
      <c r="A40" s="22"/>
      <c r="B40" s="35"/>
      <c r="C40" s="1175" t="s">
        <v>533</v>
      </c>
      <c r="D40" s="1176"/>
      <c r="E40" s="1177"/>
      <c r="F40" s="36">
        <v>0.08</v>
      </c>
      <c r="G40" s="37">
        <v>0</v>
      </c>
      <c r="H40" s="37">
        <v>0</v>
      </c>
      <c r="I40" s="37">
        <v>0.01</v>
      </c>
      <c r="J40" s="38">
        <v>0</v>
      </c>
      <c r="K40" s="22"/>
      <c r="L40" s="22"/>
      <c r="M40" s="22"/>
      <c r="N40" s="22"/>
      <c r="O40" s="22"/>
      <c r="P40" s="22"/>
    </row>
    <row r="41" spans="1:16" ht="39" customHeight="1">
      <c r="A41" s="22"/>
      <c r="B41" s="35"/>
      <c r="C41" s="1175" t="s">
        <v>534</v>
      </c>
      <c r="D41" s="1176"/>
      <c r="E41" s="1177"/>
      <c r="F41" s="36">
        <v>0</v>
      </c>
      <c r="G41" s="37">
        <v>0</v>
      </c>
      <c r="H41" s="37">
        <v>0</v>
      </c>
      <c r="I41" s="37">
        <v>0</v>
      </c>
      <c r="J41" s="38">
        <v>0</v>
      </c>
      <c r="K41" s="22"/>
      <c r="L41" s="22"/>
      <c r="M41" s="22"/>
      <c r="N41" s="22"/>
      <c r="O41" s="22"/>
      <c r="P41" s="22"/>
    </row>
    <row r="42" spans="1:16" ht="39" customHeight="1">
      <c r="A42" s="22"/>
      <c r="B42" s="39"/>
      <c r="C42" s="1175" t="s">
        <v>535</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536</v>
      </c>
      <c r="D43" s="1179"/>
      <c r="E43" s="1180"/>
      <c r="F43" s="41" t="s">
        <v>482</v>
      </c>
      <c r="G43" s="42" t="s">
        <v>482</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11</v>
      </c>
      <c r="C45" s="1192"/>
      <c r="D45" s="58"/>
      <c r="E45" s="1197" t="s">
        <v>12</v>
      </c>
      <c r="F45" s="1197"/>
      <c r="G45" s="1197"/>
      <c r="H45" s="1197"/>
      <c r="I45" s="1197"/>
      <c r="J45" s="1198"/>
      <c r="K45" s="59">
        <v>1454</v>
      </c>
      <c r="L45" s="60">
        <v>1341</v>
      </c>
      <c r="M45" s="60">
        <v>1254</v>
      </c>
      <c r="N45" s="60">
        <v>1300</v>
      </c>
      <c r="O45" s="61">
        <v>1211</v>
      </c>
      <c r="P45" s="48"/>
      <c r="Q45" s="48"/>
      <c r="R45" s="48"/>
      <c r="S45" s="48"/>
      <c r="T45" s="48"/>
      <c r="U45" s="48"/>
    </row>
    <row r="46" spans="1:21" ht="30.75" customHeight="1">
      <c r="A46" s="48"/>
      <c r="B46" s="1193"/>
      <c r="C46" s="1194"/>
      <c r="D46" s="62"/>
      <c r="E46" s="1185" t="s">
        <v>13</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14</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15</v>
      </c>
      <c r="F48" s="1185"/>
      <c r="G48" s="1185"/>
      <c r="H48" s="1185"/>
      <c r="I48" s="1185"/>
      <c r="J48" s="1186"/>
      <c r="K48" s="63">
        <v>406</v>
      </c>
      <c r="L48" s="64">
        <v>417</v>
      </c>
      <c r="M48" s="64">
        <v>398</v>
      </c>
      <c r="N48" s="64">
        <v>396</v>
      </c>
      <c r="O48" s="65">
        <v>402</v>
      </c>
      <c r="P48" s="48"/>
      <c r="Q48" s="48"/>
      <c r="R48" s="48"/>
      <c r="S48" s="48"/>
      <c r="T48" s="48"/>
      <c r="U48" s="48"/>
    </row>
    <row r="49" spans="1:21" ht="30.75" customHeight="1">
      <c r="A49" s="48"/>
      <c r="B49" s="1193"/>
      <c r="C49" s="1194"/>
      <c r="D49" s="62"/>
      <c r="E49" s="1185" t="s">
        <v>16</v>
      </c>
      <c r="F49" s="1185"/>
      <c r="G49" s="1185"/>
      <c r="H49" s="1185"/>
      <c r="I49" s="1185"/>
      <c r="J49" s="1186"/>
      <c r="K49" s="63">
        <v>99</v>
      </c>
      <c r="L49" s="64">
        <v>99</v>
      </c>
      <c r="M49" s="64">
        <v>97</v>
      </c>
      <c r="N49" s="64">
        <v>81</v>
      </c>
      <c r="O49" s="65">
        <v>99</v>
      </c>
      <c r="P49" s="48"/>
      <c r="Q49" s="48"/>
      <c r="R49" s="48"/>
      <c r="S49" s="48"/>
      <c r="T49" s="48"/>
      <c r="U49" s="48"/>
    </row>
    <row r="50" spans="1:21" ht="30.75" customHeight="1">
      <c r="A50" s="48"/>
      <c r="B50" s="1193"/>
      <c r="C50" s="1194"/>
      <c r="D50" s="62"/>
      <c r="E50" s="1185" t="s">
        <v>17</v>
      </c>
      <c r="F50" s="1185"/>
      <c r="G50" s="1185"/>
      <c r="H50" s="1185"/>
      <c r="I50" s="1185"/>
      <c r="J50" s="1186"/>
      <c r="K50" s="63" t="s">
        <v>482</v>
      </c>
      <c r="L50" s="64" t="s">
        <v>482</v>
      </c>
      <c r="M50" s="64" t="s">
        <v>482</v>
      </c>
      <c r="N50" s="64" t="s">
        <v>482</v>
      </c>
      <c r="O50" s="65" t="s">
        <v>482</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t="s">
        <v>482</v>
      </c>
      <c r="N51" s="64" t="s">
        <v>482</v>
      </c>
      <c r="O51" s="65" t="s">
        <v>482</v>
      </c>
      <c r="P51" s="48"/>
      <c r="Q51" s="48"/>
      <c r="R51" s="48"/>
      <c r="S51" s="48"/>
      <c r="T51" s="48"/>
      <c r="U51" s="48"/>
    </row>
    <row r="52" spans="1:21" ht="30.75" customHeight="1">
      <c r="A52" s="48"/>
      <c r="B52" s="1183" t="s">
        <v>19</v>
      </c>
      <c r="C52" s="1184"/>
      <c r="D52" s="66"/>
      <c r="E52" s="1185" t="s">
        <v>20</v>
      </c>
      <c r="F52" s="1185"/>
      <c r="G52" s="1185"/>
      <c r="H52" s="1185"/>
      <c r="I52" s="1185"/>
      <c r="J52" s="1186"/>
      <c r="K52" s="63">
        <v>1481</v>
      </c>
      <c r="L52" s="64">
        <v>1438</v>
      </c>
      <c r="M52" s="64">
        <v>1384</v>
      </c>
      <c r="N52" s="64">
        <v>1436</v>
      </c>
      <c r="O52" s="65">
        <v>1366</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478</v>
      </c>
      <c r="L53" s="69">
        <v>419</v>
      </c>
      <c r="M53" s="69">
        <v>365</v>
      </c>
      <c r="N53" s="69">
        <v>341</v>
      </c>
      <c r="O53" s="70">
        <v>346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99" t="s">
        <v>24</v>
      </c>
      <c r="C41" s="1200"/>
      <c r="D41" s="81"/>
      <c r="E41" s="1205" t="s">
        <v>25</v>
      </c>
      <c r="F41" s="1205"/>
      <c r="G41" s="1205"/>
      <c r="H41" s="1206"/>
      <c r="I41" s="82">
        <v>12090</v>
      </c>
      <c r="J41" s="83">
        <v>11649</v>
      </c>
      <c r="K41" s="83">
        <v>11387</v>
      </c>
      <c r="L41" s="83">
        <v>10860</v>
      </c>
      <c r="M41" s="84">
        <v>11013</v>
      </c>
    </row>
    <row r="42" spans="2:13" ht="27.75" customHeight="1">
      <c r="B42" s="1201"/>
      <c r="C42" s="1202"/>
      <c r="D42" s="85"/>
      <c r="E42" s="1207" t="s">
        <v>26</v>
      </c>
      <c r="F42" s="1207"/>
      <c r="G42" s="1207"/>
      <c r="H42" s="1208"/>
      <c r="I42" s="86">
        <v>26</v>
      </c>
      <c r="J42" s="87" t="s">
        <v>482</v>
      </c>
      <c r="K42" s="87">
        <v>1</v>
      </c>
      <c r="L42" s="87">
        <v>208</v>
      </c>
      <c r="M42" s="88">
        <v>209</v>
      </c>
    </row>
    <row r="43" spans="2:13" ht="27.75" customHeight="1">
      <c r="B43" s="1201"/>
      <c r="C43" s="1202"/>
      <c r="D43" s="85"/>
      <c r="E43" s="1207" t="s">
        <v>27</v>
      </c>
      <c r="F43" s="1207"/>
      <c r="G43" s="1207"/>
      <c r="H43" s="1208"/>
      <c r="I43" s="86">
        <v>8285</v>
      </c>
      <c r="J43" s="87">
        <v>8040</v>
      </c>
      <c r="K43" s="87">
        <v>7938</v>
      </c>
      <c r="L43" s="87">
        <v>7764</v>
      </c>
      <c r="M43" s="88">
        <v>7496</v>
      </c>
    </row>
    <row r="44" spans="2:13" ht="27.75" customHeight="1">
      <c r="B44" s="1201"/>
      <c r="C44" s="1202"/>
      <c r="D44" s="85"/>
      <c r="E44" s="1207" t="s">
        <v>28</v>
      </c>
      <c r="F44" s="1207"/>
      <c r="G44" s="1207"/>
      <c r="H44" s="1208"/>
      <c r="I44" s="86">
        <v>766</v>
      </c>
      <c r="J44" s="87">
        <v>742</v>
      </c>
      <c r="K44" s="87">
        <v>1169</v>
      </c>
      <c r="L44" s="87">
        <v>1163</v>
      </c>
      <c r="M44" s="88">
        <v>1148</v>
      </c>
    </row>
    <row r="45" spans="2:13" ht="27.75" customHeight="1">
      <c r="B45" s="1201"/>
      <c r="C45" s="1202"/>
      <c r="D45" s="85"/>
      <c r="E45" s="1207" t="s">
        <v>29</v>
      </c>
      <c r="F45" s="1207"/>
      <c r="G45" s="1207"/>
      <c r="H45" s="1208"/>
      <c r="I45" s="86">
        <v>2647</v>
      </c>
      <c r="J45" s="87">
        <v>2652</v>
      </c>
      <c r="K45" s="87">
        <v>2450</v>
      </c>
      <c r="L45" s="87">
        <v>2524</v>
      </c>
      <c r="M45" s="88">
        <v>2369</v>
      </c>
    </row>
    <row r="46" spans="2:13" ht="27.75" customHeight="1">
      <c r="B46" s="1201"/>
      <c r="C46" s="1202"/>
      <c r="D46" s="85"/>
      <c r="E46" s="1207" t="s">
        <v>30</v>
      </c>
      <c r="F46" s="1207"/>
      <c r="G46" s="1207"/>
      <c r="H46" s="1208"/>
      <c r="I46" s="86" t="s">
        <v>482</v>
      </c>
      <c r="J46" s="87" t="s">
        <v>482</v>
      </c>
      <c r="K46" s="87" t="s">
        <v>482</v>
      </c>
      <c r="L46" s="87" t="s">
        <v>482</v>
      </c>
      <c r="M46" s="88" t="s">
        <v>482</v>
      </c>
    </row>
    <row r="47" spans="2:13" ht="27.75" customHeight="1">
      <c r="B47" s="1201"/>
      <c r="C47" s="1202"/>
      <c r="D47" s="85"/>
      <c r="E47" s="1207" t="s">
        <v>31</v>
      </c>
      <c r="F47" s="1207"/>
      <c r="G47" s="1207"/>
      <c r="H47" s="1208"/>
      <c r="I47" s="86" t="s">
        <v>482</v>
      </c>
      <c r="J47" s="87" t="s">
        <v>482</v>
      </c>
      <c r="K47" s="87" t="s">
        <v>482</v>
      </c>
      <c r="L47" s="87" t="s">
        <v>482</v>
      </c>
      <c r="M47" s="88" t="s">
        <v>482</v>
      </c>
    </row>
    <row r="48" spans="2:13" ht="27.75" customHeight="1">
      <c r="B48" s="1203"/>
      <c r="C48" s="1204"/>
      <c r="D48" s="85"/>
      <c r="E48" s="1207" t="s">
        <v>32</v>
      </c>
      <c r="F48" s="1207"/>
      <c r="G48" s="1207"/>
      <c r="H48" s="1208"/>
      <c r="I48" s="86" t="s">
        <v>482</v>
      </c>
      <c r="J48" s="87" t="s">
        <v>482</v>
      </c>
      <c r="K48" s="87" t="s">
        <v>482</v>
      </c>
      <c r="L48" s="87" t="s">
        <v>482</v>
      </c>
      <c r="M48" s="88" t="s">
        <v>482</v>
      </c>
    </row>
    <row r="49" spans="2:13" ht="27.75" customHeight="1">
      <c r="B49" s="1209" t="s">
        <v>33</v>
      </c>
      <c r="C49" s="1210"/>
      <c r="D49" s="89"/>
      <c r="E49" s="1207" t="s">
        <v>34</v>
      </c>
      <c r="F49" s="1207"/>
      <c r="G49" s="1207"/>
      <c r="H49" s="1208"/>
      <c r="I49" s="86">
        <v>3145</v>
      </c>
      <c r="J49" s="87">
        <v>3464</v>
      </c>
      <c r="K49" s="87">
        <v>3902</v>
      </c>
      <c r="L49" s="87">
        <v>3961</v>
      </c>
      <c r="M49" s="88">
        <v>3761</v>
      </c>
    </row>
    <row r="50" spans="2:13" ht="27.75" customHeight="1">
      <c r="B50" s="1201"/>
      <c r="C50" s="1202"/>
      <c r="D50" s="85"/>
      <c r="E50" s="1207" t="s">
        <v>35</v>
      </c>
      <c r="F50" s="1207"/>
      <c r="G50" s="1207"/>
      <c r="H50" s="1208"/>
      <c r="I50" s="86">
        <v>2692</v>
      </c>
      <c r="J50" s="87">
        <v>2480</v>
      </c>
      <c r="K50" s="87">
        <v>2240</v>
      </c>
      <c r="L50" s="87">
        <v>2090</v>
      </c>
      <c r="M50" s="88">
        <v>2107</v>
      </c>
    </row>
    <row r="51" spans="2:13" ht="27.75" customHeight="1">
      <c r="B51" s="1203"/>
      <c r="C51" s="1204"/>
      <c r="D51" s="85"/>
      <c r="E51" s="1207" t="s">
        <v>36</v>
      </c>
      <c r="F51" s="1207"/>
      <c r="G51" s="1207"/>
      <c r="H51" s="1208"/>
      <c r="I51" s="86">
        <v>14312</v>
      </c>
      <c r="J51" s="87">
        <v>14172</v>
      </c>
      <c r="K51" s="87">
        <v>14242</v>
      </c>
      <c r="L51" s="87">
        <v>13955</v>
      </c>
      <c r="M51" s="88">
        <v>14049</v>
      </c>
    </row>
    <row r="52" spans="2:13" ht="27.75" customHeight="1" thickBot="1">
      <c r="B52" s="1211" t="s">
        <v>37</v>
      </c>
      <c r="C52" s="1212"/>
      <c r="D52" s="90"/>
      <c r="E52" s="1213" t="s">
        <v>38</v>
      </c>
      <c r="F52" s="1213"/>
      <c r="G52" s="1213"/>
      <c r="H52" s="1214"/>
      <c r="I52" s="91">
        <v>3666</v>
      </c>
      <c r="J52" s="92">
        <v>2967</v>
      </c>
      <c r="K52" s="92">
        <v>2562</v>
      </c>
      <c r="L52" s="92">
        <v>2512</v>
      </c>
      <c r="M52" s="93">
        <v>2317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351" t="s">
        <v>551</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24"/>
      <c r="H50" s="1225"/>
      <c r="I50" s="1225"/>
      <c r="J50" s="1226"/>
      <c r="K50" s="354" t="s">
        <v>522</v>
      </c>
      <c r="L50" s="354" t="s">
        <v>523</v>
      </c>
      <c r="M50" s="354" t="s">
        <v>524</v>
      </c>
      <c r="N50" s="354" t="s">
        <v>525</v>
      </c>
      <c r="O50" s="354" t="s">
        <v>526</v>
      </c>
    </row>
    <row r="51" spans="1:17">
      <c r="B51" s="248"/>
      <c r="C51" s="244"/>
      <c r="D51" s="244"/>
      <c r="E51" s="244"/>
      <c r="F51" s="244"/>
      <c r="G51" s="1227" t="s">
        <v>553</v>
      </c>
      <c r="H51" s="1228"/>
      <c r="I51" s="1233" t="s">
        <v>554</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555</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556</v>
      </c>
      <c r="H55" s="1241"/>
      <c r="I55" s="1237" t="s">
        <v>554</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555</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551</v>
      </c>
      <c r="I64" s="352"/>
      <c r="J64" s="352"/>
      <c r="K64" s="352"/>
      <c r="L64" s="244"/>
      <c r="M64" s="244"/>
      <c r="N64" s="244"/>
      <c r="O64" s="244"/>
    </row>
    <row r="65" spans="2:30">
      <c r="B65" s="248"/>
      <c r="C65" s="244"/>
      <c r="D65" s="244"/>
      <c r="E65" s="244"/>
      <c r="F65" s="244"/>
      <c r="G65" s="1247" t="s">
        <v>560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24"/>
      <c r="H72" s="1225"/>
      <c r="I72" s="1225"/>
      <c r="J72" s="1226"/>
      <c r="K72" s="354" t="s">
        <v>522</v>
      </c>
      <c r="L72" s="354" t="s">
        <v>523</v>
      </c>
      <c r="M72" s="354" t="s">
        <v>524</v>
      </c>
      <c r="N72" s="354" t="s">
        <v>525</v>
      </c>
      <c r="O72" s="354" t="s">
        <v>526</v>
      </c>
    </row>
    <row r="73" spans="2:30">
      <c r="B73" s="248"/>
      <c r="C73" s="244"/>
      <c r="D73" s="244"/>
      <c r="E73" s="244"/>
      <c r="F73" s="244"/>
      <c r="G73" s="1227" t="s">
        <v>553</v>
      </c>
      <c r="H73" s="1228"/>
      <c r="I73" s="1233" t="s">
        <v>554</v>
      </c>
      <c r="J73" s="1233"/>
      <c r="K73" s="1248">
        <v>63.2</v>
      </c>
      <c r="L73" s="1248">
        <v>51.8</v>
      </c>
      <c r="M73" s="1236">
        <v>44.3</v>
      </c>
      <c r="N73" s="1236">
        <v>43.8</v>
      </c>
      <c r="O73" s="1236">
        <v>39.1</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559</v>
      </c>
      <c r="J75" s="1237"/>
      <c r="K75" s="1249">
        <v>10.1</v>
      </c>
      <c r="L75" s="1249">
        <v>8.3000000000000007</v>
      </c>
      <c r="M75" s="1249">
        <v>7.3</v>
      </c>
      <c r="N75" s="1249">
        <v>6.5</v>
      </c>
      <c r="O75" s="1249">
        <v>6</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556</v>
      </c>
      <c r="H77" s="1241"/>
      <c r="I77" s="1237" t="s">
        <v>554</v>
      </c>
      <c r="J77" s="1237"/>
      <c r="K77" s="1248">
        <v>40.200000000000003</v>
      </c>
      <c r="L77" s="1248">
        <v>30.7</v>
      </c>
      <c r="M77" s="1236">
        <v>22.3</v>
      </c>
      <c r="N77" s="1236">
        <v>20.3</v>
      </c>
      <c r="O77" s="1236">
        <v>13</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559</v>
      </c>
      <c r="J79" s="1246"/>
      <c r="K79" s="1251">
        <v>10.1</v>
      </c>
      <c r="L79" s="1251">
        <v>9.1999999999999993</v>
      </c>
      <c r="M79" s="1251">
        <v>8.5</v>
      </c>
      <c r="N79" s="1251">
        <v>7.7</v>
      </c>
      <c r="O79" s="1251">
        <v>6.8</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30195</v>
      </c>
      <c r="E3" s="116"/>
      <c r="F3" s="117">
        <v>42839</v>
      </c>
      <c r="G3" s="118"/>
      <c r="H3" s="119"/>
    </row>
    <row r="4" spans="1:8">
      <c r="A4" s="120"/>
      <c r="B4" s="121"/>
      <c r="C4" s="122"/>
      <c r="D4" s="123">
        <v>21181</v>
      </c>
      <c r="E4" s="124"/>
      <c r="F4" s="125">
        <v>22027</v>
      </c>
      <c r="G4" s="126"/>
      <c r="H4" s="127"/>
    </row>
    <row r="5" spans="1:8">
      <c r="A5" s="108" t="s">
        <v>516</v>
      </c>
      <c r="B5" s="113"/>
      <c r="C5" s="114"/>
      <c r="D5" s="115">
        <v>18626</v>
      </c>
      <c r="E5" s="116"/>
      <c r="F5" s="117">
        <v>46819</v>
      </c>
      <c r="G5" s="118"/>
      <c r="H5" s="119"/>
    </row>
    <row r="6" spans="1:8">
      <c r="A6" s="120"/>
      <c r="B6" s="121"/>
      <c r="C6" s="122"/>
      <c r="D6" s="123">
        <v>7843</v>
      </c>
      <c r="E6" s="124"/>
      <c r="F6" s="125">
        <v>24121</v>
      </c>
      <c r="G6" s="126"/>
      <c r="H6" s="127"/>
    </row>
    <row r="7" spans="1:8">
      <c r="A7" s="108" t="s">
        <v>517</v>
      </c>
      <c r="B7" s="113"/>
      <c r="C7" s="114"/>
      <c r="D7" s="115">
        <v>21790</v>
      </c>
      <c r="E7" s="116"/>
      <c r="F7" s="117">
        <v>53270</v>
      </c>
      <c r="G7" s="118"/>
      <c r="H7" s="119"/>
    </row>
    <row r="8" spans="1:8">
      <c r="A8" s="120"/>
      <c r="B8" s="121"/>
      <c r="C8" s="122"/>
      <c r="D8" s="123">
        <v>8225</v>
      </c>
      <c r="E8" s="124"/>
      <c r="F8" s="125">
        <v>24316</v>
      </c>
      <c r="G8" s="126"/>
      <c r="H8" s="127"/>
    </row>
    <row r="9" spans="1:8">
      <c r="A9" s="108" t="s">
        <v>518</v>
      </c>
      <c r="B9" s="113"/>
      <c r="C9" s="114"/>
      <c r="D9" s="115">
        <v>35340</v>
      </c>
      <c r="E9" s="116"/>
      <c r="F9" s="117">
        <v>53292</v>
      </c>
      <c r="G9" s="118"/>
      <c r="H9" s="119"/>
    </row>
    <row r="10" spans="1:8">
      <c r="A10" s="120"/>
      <c r="B10" s="121"/>
      <c r="C10" s="122"/>
      <c r="D10" s="123">
        <v>18555</v>
      </c>
      <c r="E10" s="124"/>
      <c r="F10" s="125">
        <v>28900</v>
      </c>
      <c r="G10" s="126"/>
      <c r="H10" s="127"/>
    </row>
    <row r="11" spans="1:8">
      <c r="A11" s="108" t="s">
        <v>519</v>
      </c>
      <c r="B11" s="113"/>
      <c r="C11" s="114"/>
      <c r="D11" s="115">
        <v>51774</v>
      </c>
      <c r="E11" s="116"/>
      <c r="F11" s="117">
        <v>49919</v>
      </c>
      <c r="G11" s="118"/>
      <c r="H11" s="119"/>
    </row>
    <row r="12" spans="1:8">
      <c r="A12" s="120"/>
      <c r="B12" s="121"/>
      <c r="C12" s="128"/>
      <c r="D12" s="123">
        <v>38265</v>
      </c>
      <c r="E12" s="124"/>
      <c r="F12" s="125">
        <v>26398</v>
      </c>
      <c r="G12" s="126"/>
      <c r="H12" s="127"/>
    </row>
    <row r="13" spans="1:8">
      <c r="A13" s="108"/>
      <c r="B13" s="113"/>
      <c r="C13" s="129"/>
      <c r="D13" s="130">
        <v>31545</v>
      </c>
      <c r="E13" s="131"/>
      <c r="F13" s="132">
        <v>49228</v>
      </c>
      <c r="G13" s="133"/>
      <c r="H13" s="119"/>
    </row>
    <row r="14" spans="1:8">
      <c r="A14" s="120"/>
      <c r="B14" s="121"/>
      <c r="C14" s="122"/>
      <c r="D14" s="123">
        <v>18814</v>
      </c>
      <c r="E14" s="124"/>
      <c r="F14" s="125">
        <v>25152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6.84</v>
      </c>
      <c r="C19" s="134">
        <f>ROUND(VALUE(SUBSTITUTE(実質収支比率等に係る経年分析!G$48,"▲","-")),2)</f>
        <v>9.68</v>
      </c>
      <c r="D19" s="134">
        <f>ROUND(VALUE(SUBSTITUTE(実質収支比率等に係る経年分析!H$48,"▲","-")),2)</f>
        <v>12.63</v>
      </c>
      <c r="E19" s="134">
        <f>ROUND(VALUE(SUBSTITUTE(実質収支比率等に係る経年分析!I$48,"▲","-")),2)</f>
        <v>12.62</v>
      </c>
      <c r="F19" s="134">
        <f>ROUND(VALUE(SUBSTITUTE(実質収支比率等に係る経年分析!J$48,"▲","-")),2)</f>
        <v>11.08</v>
      </c>
    </row>
    <row r="20" spans="1:11">
      <c r="A20" s="134" t="s">
        <v>43</v>
      </c>
      <c r="B20" s="134">
        <f>ROUND(VALUE(SUBSTITUTE(実質収支比率等に係る経年分析!F$47,"▲","-")),2)</f>
        <v>13.99</v>
      </c>
      <c r="C20" s="134">
        <f>ROUND(VALUE(SUBSTITUTE(実質収支比率等に係る経年分析!G$47,"▲","-")),2)</f>
        <v>19.66</v>
      </c>
      <c r="D20" s="134">
        <f>ROUND(VALUE(SUBSTITUTE(実質収支比率等に係る経年分析!H$47,"▲","-")),2)</f>
        <v>26.85</v>
      </c>
      <c r="E20" s="134">
        <f>ROUND(VALUE(SUBSTITUTE(実質収支比率等に係る経年分析!I$47,"▲","-")),2)</f>
        <v>31.23</v>
      </c>
      <c r="F20" s="134">
        <f>ROUND(VALUE(SUBSTITUTE(実質収支比率等に係る経年分析!J$47,"▲","-")),2)</f>
        <v>34.880000000000003</v>
      </c>
    </row>
    <row r="21" spans="1:11">
      <c r="A21" s="134" t="s">
        <v>44</v>
      </c>
      <c r="B21" s="134">
        <f>IF(ISNUMBER(VALUE(SUBSTITUTE(実質収支比率等に係る経年分析!F$49,"▲","-"))),ROUND(VALUE(SUBSTITUTE(実質収支比率等に係る経年分析!F$49,"▲","-")),2),NA())</f>
        <v>0.68</v>
      </c>
      <c r="C21" s="134">
        <f>IF(ISNUMBER(VALUE(SUBSTITUTE(実質収支比率等に係る経年分析!G$49,"▲","-"))),ROUND(VALUE(SUBSTITUTE(実質収支比率等に係る経年分析!G$49,"▲","-")),2),NA())</f>
        <v>8.3800000000000008</v>
      </c>
      <c r="D21" s="134">
        <f>IF(ISNUMBER(VALUE(SUBSTITUTE(実質収支比率等に係る経年分析!H$49,"▲","-"))),ROUND(VALUE(SUBSTITUTE(実質収支比率等に係る経年分析!H$49,"▲","-")),2),NA())</f>
        <v>10.41</v>
      </c>
      <c r="E21" s="134">
        <f>IF(ISNUMBER(VALUE(SUBSTITUTE(実質収支比率等に係る経年分析!I$49,"▲","-"))),ROUND(VALUE(SUBSTITUTE(実質収支比率等に係る経年分析!I$49,"▲","-")),2),NA())</f>
        <v>4.3499999999999996</v>
      </c>
      <c r="F21" s="134">
        <f>IF(ISNUMBER(VALUE(SUBSTITUTE(実質収支比率等に係る経年分析!J$49,"▲","-"))),ROUND(VALUE(SUBSTITUTE(実質収支比率等に係る経年分析!J$49,"▲","-")),2),NA())</f>
        <v>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住宅新築資金等貸付事業特別会計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磯城郡介護認定審査会共同設置特別会計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1.0900000000000001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6.64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7.12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7.22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9.26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9.68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11.07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1481</v>
      </c>
      <c r="E42" s="136"/>
      <c r="F42" s="136"/>
      <c r="G42" s="136">
        <f>'実質公債費比率（分子）の構造'!L$52</f>
        <v>1438</v>
      </c>
      <c r="H42" s="136"/>
      <c r="I42" s="136"/>
      <c r="J42" s="136">
        <f>'実質公債費比率（分子）の構造'!M$52</f>
        <v>1384</v>
      </c>
      <c r="K42" s="136"/>
      <c r="L42" s="136"/>
      <c r="M42" s="136">
        <f>'実質公債費比率（分子）の構造'!N$52</f>
        <v>1436</v>
      </c>
      <c r="N42" s="136"/>
      <c r="O42" s="136"/>
      <c r="P42" s="136">
        <f>'実質公債費比率（分子）の構造'!O$52</f>
        <v>1366</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99</v>
      </c>
      <c r="C45" s="136"/>
      <c r="D45" s="136"/>
      <c r="E45" s="136">
        <f>'実質公債費比率（分子）の構造'!L$49</f>
        <v>99</v>
      </c>
      <c r="F45" s="136"/>
      <c r="G45" s="136"/>
      <c r="H45" s="136">
        <f>'実質公債費比率（分子）の構造'!M$49</f>
        <v>97</v>
      </c>
      <c r="I45" s="136"/>
      <c r="J45" s="136"/>
      <c r="K45" s="136">
        <f>'実質公債費比率（分子）の構造'!N$49</f>
        <v>81</v>
      </c>
      <c r="L45" s="136"/>
      <c r="M45" s="136"/>
      <c r="N45" s="136">
        <f>'実質公債費比率（分子）の構造'!O$49</f>
        <v>99</v>
      </c>
      <c r="O45" s="136"/>
      <c r="P45" s="136"/>
    </row>
    <row r="46" spans="1:16">
      <c r="A46" s="136" t="s">
        <v>55</v>
      </c>
      <c r="B46" s="136">
        <f>'実質公債費比率（分子）の構造'!K$48</f>
        <v>406</v>
      </c>
      <c r="C46" s="136"/>
      <c r="D46" s="136"/>
      <c r="E46" s="136">
        <f>'実質公債費比率（分子）の構造'!L$48</f>
        <v>417</v>
      </c>
      <c r="F46" s="136"/>
      <c r="G46" s="136"/>
      <c r="H46" s="136">
        <f>'実質公債費比率（分子）の構造'!M$48</f>
        <v>398</v>
      </c>
      <c r="I46" s="136"/>
      <c r="J46" s="136"/>
      <c r="K46" s="136">
        <f>'実質公債費比率（分子）の構造'!N$48</f>
        <v>396</v>
      </c>
      <c r="L46" s="136"/>
      <c r="M46" s="136"/>
      <c r="N46" s="136">
        <f>'実質公債費比率（分子）の構造'!O$48</f>
        <v>402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1454</v>
      </c>
      <c r="C49" s="136"/>
      <c r="D49" s="136"/>
      <c r="E49" s="136">
        <f>'実質公債費比率（分子）の構造'!L$45</f>
        <v>1341</v>
      </c>
      <c r="F49" s="136"/>
      <c r="G49" s="136"/>
      <c r="H49" s="136">
        <f>'実質公債費比率（分子）の構造'!M$45</f>
        <v>1254</v>
      </c>
      <c r="I49" s="136"/>
      <c r="J49" s="136"/>
      <c r="K49" s="136">
        <f>'実質公債費比率（分子）の構造'!N$45</f>
        <v>1300</v>
      </c>
      <c r="L49" s="136"/>
      <c r="M49" s="136"/>
      <c r="N49" s="136">
        <f>'実質公債費比率（分子）の構造'!O$45</f>
        <v>1211</v>
      </c>
      <c r="O49" s="136"/>
      <c r="P49" s="136"/>
    </row>
    <row r="50" spans="1:16">
      <c r="A50" s="136" t="s">
        <v>59</v>
      </c>
      <c r="B50" s="136" t="e">
        <f>NA()</f>
        <v>#N/A</v>
      </c>
      <c r="C50" s="136">
        <f>IF(ISNUMBER('実質公債費比率（分子）の構造'!K$53),'実質公債費比率（分子）の構造'!K$53,NA())</f>
        <v>478</v>
      </c>
      <c r="D50" s="136" t="e">
        <f>NA()</f>
        <v>#N/A</v>
      </c>
      <c r="E50" s="136" t="e">
        <f>NA()</f>
        <v>#N/A</v>
      </c>
      <c r="F50" s="136">
        <f>IF(ISNUMBER('実質公債費比率（分子）の構造'!L$53),'実質公債費比率（分子）の構造'!L$53,NA())</f>
        <v>419</v>
      </c>
      <c r="G50" s="136" t="e">
        <f>NA()</f>
        <v>#N/A</v>
      </c>
      <c r="H50" s="136" t="e">
        <f>NA()</f>
        <v>#N/A</v>
      </c>
      <c r="I50" s="136">
        <f>IF(ISNUMBER('実質公債費比率（分子）の構造'!M$53),'実質公債費比率（分子）の構造'!M$53,NA())</f>
        <v>365</v>
      </c>
      <c r="J50" s="136" t="e">
        <f>NA()</f>
        <v>#N/A</v>
      </c>
      <c r="K50" s="136" t="e">
        <f>NA()</f>
        <v>#N/A</v>
      </c>
      <c r="L50" s="136">
        <f>IF(ISNUMBER('実質公債費比率（分子）の構造'!N$53),'実質公債費比率（分子）の構造'!N$53,NA())</f>
        <v>341</v>
      </c>
      <c r="M50" s="136" t="e">
        <f>NA()</f>
        <v>#N/A</v>
      </c>
      <c r="N50" s="136" t="e">
        <f>NA()</f>
        <v>#N/A</v>
      </c>
      <c r="O50" s="136">
        <f>IF(ISNUMBER('実質公債費比率（分子）の構造'!O$53),'実質公債費比率（分子）の構造'!O$53,NA())</f>
        <v>346</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14312</v>
      </c>
      <c r="E56" s="135"/>
      <c r="F56" s="135"/>
      <c r="G56" s="135">
        <f>'将来負担比率（分子）の構造'!J$51</f>
        <v>14172</v>
      </c>
      <c r="H56" s="135"/>
      <c r="I56" s="135"/>
      <c r="J56" s="135">
        <f>'将来負担比率（分子）の構造'!K$51</f>
        <v>14242</v>
      </c>
      <c r="K56" s="135"/>
      <c r="L56" s="135"/>
      <c r="M56" s="135">
        <f>'将来負担比率（分子）の構造'!L$51</f>
        <v>13955</v>
      </c>
      <c r="N56" s="135"/>
      <c r="O56" s="135"/>
      <c r="P56" s="135">
        <f>'将来負担比率（分子）の構造'!M$51</f>
        <v>14049</v>
      </c>
    </row>
    <row r="57" spans="1:16">
      <c r="A57" s="135" t="s">
        <v>35</v>
      </c>
      <c r="B57" s="135"/>
      <c r="C57" s="135"/>
      <c r="D57" s="135">
        <f>'将来負担比率（分子）の構造'!I$50</f>
        <v>2692</v>
      </c>
      <c r="E57" s="135"/>
      <c r="F57" s="135"/>
      <c r="G57" s="135">
        <f>'将来負担比率（分子）の構造'!J$50</f>
        <v>2480</v>
      </c>
      <c r="H57" s="135"/>
      <c r="I57" s="135"/>
      <c r="J57" s="135">
        <f>'将来負担比率（分子）の構造'!K$50</f>
        <v>2240</v>
      </c>
      <c r="K57" s="135"/>
      <c r="L57" s="135"/>
      <c r="M57" s="135">
        <f>'将来負担比率（分子）の構造'!L$50</f>
        <v>2090</v>
      </c>
      <c r="N57" s="135"/>
      <c r="O57" s="135"/>
      <c r="P57" s="135">
        <f>'将来負担比率（分子）の構造'!M$50</f>
        <v>2107</v>
      </c>
    </row>
    <row r="58" spans="1:16">
      <c r="A58" s="135" t="s">
        <v>34</v>
      </c>
      <c r="B58" s="135"/>
      <c r="C58" s="135"/>
      <c r="D58" s="135">
        <f>'将来負担比率（分子）の構造'!I$49</f>
        <v>3145</v>
      </c>
      <c r="E58" s="135"/>
      <c r="F58" s="135"/>
      <c r="G58" s="135">
        <f>'将来負担比率（分子）の構造'!J$49</f>
        <v>3464</v>
      </c>
      <c r="H58" s="135"/>
      <c r="I58" s="135"/>
      <c r="J58" s="135">
        <f>'将来負担比率（分子）の構造'!K$49</f>
        <v>3902</v>
      </c>
      <c r="K58" s="135"/>
      <c r="L58" s="135"/>
      <c r="M58" s="135">
        <f>'将来負担比率（分子）の構造'!L$49</f>
        <v>3961</v>
      </c>
      <c r="N58" s="135"/>
      <c r="O58" s="135"/>
      <c r="P58" s="135">
        <f>'将来負担比率（分子）の構造'!M$49</f>
        <v>3761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2647</v>
      </c>
      <c r="C62" s="135"/>
      <c r="D62" s="135"/>
      <c r="E62" s="135">
        <f>'将来負担比率（分子）の構造'!J$45</f>
        <v>2652</v>
      </c>
      <c r="F62" s="135"/>
      <c r="G62" s="135"/>
      <c r="H62" s="135">
        <f>'将来負担比率（分子）の構造'!K$45</f>
        <v>2450</v>
      </c>
      <c r="I62" s="135"/>
      <c r="J62" s="135"/>
      <c r="K62" s="135">
        <f>'将来負担比率（分子）の構造'!L$45</f>
        <v>2524</v>
      </c>
      <c r="L62" s="135"/>
      <c r="M62" s="135"/>
      <c r="N62" s="135">
        <f>'将来負担比率（分子）の構造'!M$45</f>
        <v>2369</v>
      </c>
      <c r="O62" s="135"/>
      <c r="P62" s="135"/>
    </row>
    <row r="63" spans="1:16">
      <c r="A63" s="135" t="s">
        <v>28</v>
      </c>
      <c r="B63" s="135">
        <f>'将来負担比率（分子）の構造'!I$44</f>
        <v>766</v>
      </c>
      <c r="C63" s="135"/>
      <c r="D63" s="135"/>
      <c r="E63" s="135">
        <f>'将来負担比率（分子）の構造'!J$44</f>
        <v>742</v>
      </c>
      <c r="F63" s="135"/>
      <c r="G63" s="135"/>
      <c r="H63" s="135">
        <f>'将来負担比率（分子）の構造'!K$44</f>
        <v>1169</v>
      </c>
      <c r="I63" s="135"/>
      <c r="J63" s="135"/>
      <c r="K63" s="135">
        <f>'将来負担比率（分子）の構造'!L$44</f>
        <v>1163</v>
      </c>
      <c r="L63" s="135"/>
      <c r="M63" s="135"/>
      <c r="N63" s="135">
        <f>'将来負担比率（分子）の構造'!M$44</f>
        <v>1148</v>
      </c>
      <c r="O63" s="135"/>
      <c r="P63" s="135"/>
    </row>
    <row r="64" spans="1:16">
      <c r="A64" s="135" t="s">
        <v>27</v>
      </c>
      <c r="B64" s="135">
        <f>'将来負担比率（分子）の構造'!I$43</f>
        <v>8285</v>
      </c>
      <c r="C64" s="135"/>
      <c r="D64" s="135"/>
      <c r="E64" s="135">
        <f>'将来負担比率（分子）の構造'!J$43</f>
        <v>8040</v>
      </c>
      <c r="F64" s="135"/>
      <c r="G64" s="135"/>
      <c r="H64" s="135">
        <f>'将来負担比率（分子）の構造'!K$43</f>
        <v>7938</v>
      </c>
      <c r="I64" s="135"/>
      <c r="J64" s="135"/>
      <c r="K64" s="135">
        <f>'将来負担比率（分子）の構造'!L$43</f>
        <v>7764</v>
      </c>
      <c r="L64" s="135"/>
      <c r="M64" s="135"/>
      <c r="N64" s="135">
        <f>'将来負担比率（分子）の構造'!M$43</f>
        <v>7496</v>
      </c>
      <c r="O64" s="135"/>
      <c r="P64" s="135"/>
    </row>
    <row r="65" spans="1:16">
      <c r="A65" s="135" t="s">
        <v>26</v>
      </c>
      <c r="B65" s="135">
        <f>'将来負担比率（分子）の構造'!I$42</f>
        <v>26</v>
      </c>
      <c r="C65" s="135"/>
      <c r="D65" s="135"/>
      <c r="E65" s="135" t="str">
        <f>'将来負担比率（分子）の構造'!J$42</f>
        <v>-</v>
      </c>
      <c r="F65" s="135"/>
      <c r="G65" s="135"/>
      <c r="H65" s="135">
        <f>'将来負担比率（分子）の構造'!K$42</f>
        <v>1</v>
      </c>
      <c r="I65" s="135"/>
      <c r="J65" s="135"/>
      <c r="K65" s="135">
        <f>'将来負担比率（分子）の構造'!L$42</f>
        <v>208</v>
      </c>
      <c r="L65" s="135"/>
      <c r="M65" s="135"/>
      <c r="N65" s="135">
        <f>'将来負担比率（分子）の構造'!M$42</f>
        <v>209</v>
      </c>
      <c r="O65" s="135"/>
      <c r="P65" s="135"/>
    </row>
    <row r="66" spans="1:16">
      <c r="A66" s="135" t="s">
        <v>25</v>
      </c>
      <c r="B66" s="135">
        <f>'将来負担比率（分子）の構造'!I$41</f>
        <v>12090</v>
      </c>
      <c r="C66" s="135"/>
      <c r="D66" s="135"/>
      <c r="E66" s="135">
        <f>'将来負担比率（分子）の構造'!J$41</f>
        <v>11649</v>
      </c>
      <c r="F66" s="135"/>
      <c r="G66" s="135"/>
      <c r="H66" s="135">
        <f>'将来負担比率（分子）の構造'!K$41</f>
        <v>11387</v>
      </c>
      <c r="I66" s="135"/>
      <c r="J66" s="135"/>
      <c r="K66" s="135">
        <f>'将来負担比率（分子）の構造'!L$41</f>
        <v>10860</v>
      </c>
      <c r="L66" s="135"/>
      <c r="M66" s="135"/>
      <c r="N66" s="135">
        <f>'将来負担比率（分子）の構造'!M$41</f>
        <v>11013</v>
      </c>
      <c r="O66" s="135"/>
      <c r="P66" s="135"/>
    </row>
    <row r="67" spans="1:16">
      <c r="A67" s="135" t="s">
        <v>63</v>
      </c>
      <c r="B67" s="135" t="e">
        <f>NA()</f>
        <v>#N/A</v>
      </c>
      <c r="C67" s="135">
        <f>IF(ISNUMBER('将来負担比率（分子）の構造'!I$52), IF('将来負担比率（分子）の構造'!I$52 &lt; 0, 0, '将来負担比率（分子）の構造'!I$52), NA())</f>
        <v>3666</v>
      </c>
      <c r="D67" s="135" t="e">
        <f>NA()</f>
        <v>#N/A</v>
      </c>
      <c r="E67" s="135" t="e">
        <f>NA()</f>
        <v>#N/A</v>
      </c>
      <c r="F67" s="135">
        <f>IF(ISNUMBER('将来負担比率（分子）の構造'!J$52), IF('将来負担比率（分子）の構造'!J$52 &lt; 0, 0, '将来負担比率（分子）の構造'!J$52), NA())</f>
        <v>2967</v>
      </c>
      <c r="G67" s="135" t="e">
        <f>NA()</f>
        <v>#N/A</v>
      </c>
      <c r="H67" s="135" t="e">
        <f>NA()</f>
        <v>#N/A</v>
      </c>
      <c r="I67" s="135">
        <f>IF(ISNUMBER('将来負担比率（分子）の構造'!K$52), IF('将来負担比率（分子）の構造'!K$52 &lt; 0, 0, '将来負担比率（分子）の構造'!K$52), NA())</f>
        <v>2562</v>
      </c>
      <c r="J67" s="135" t="e">
        <f>NA()</f>
        <v>#N/A</v>
      </c>
      <c r="K67" s="135" t="e">
        <f>NA()</f>
        <v>#N/A</v>
      </c>
      <c r="L67" s="135">
        <f>IF(ISNUMBER('将来負担比率（分子）の構造'!L$52), IF('将来負担比率（分子）の構造'!L$52 &lt; 0, 0, '将来負担比率（分子）の構造'!L$52), NA())</f>
        <v>2512</v>
      </c>
      <c r="M67" s="135" t="e">
        <f>NA()</f>
        <v>#N/A</v>
      </c>
      <c r="N67" s="135" t="e">
        <f>NA()</f>
        <v>#N/A</v>
      </c>
      <c r="O67" s="135">
        <f>IF(ISNUMBER('将来負担比率（分子）の構造'!M$52), IF('将来負担比率（分子）の構造'!M$52 &lt; 0, 0, '将来負担比率（分子）の構造'!M$52), NA())</f>
        <v>2317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3654007</v>
      </c>
      <c r="S5" s="613"/>
      <c r="T5" s="613"/>
      <c r="U5" s="613"/>
      <c r="V5" s="613"/>
      <c r="W5" s="613"/>
      <c r="X5" s="613"/>
      <c r="Y5" s="614"/>
      <c r="Z5" s="615">
        <v>28.8</v>
      </c>
      <c r="AA5" s="615"/>
      <c r="AB5" s="615"/>
      <c r="AC5" s="615"/>
      <c r="AD5" s="616">
        <v>3497061</v>
      </c>
      <c r="AE5" s="616"/>
      <c r="AF5" s="616"/>
      <c r="AG5" s="616"/>
      <c r="AH5" s="616"/>
      <c r="AI5" s="616"/>
      <c r="AJ5" s="616"/>
      <c r="AK5" s="616"/>
      <c r="AL5" s="617">
        <v>51.6</v>
      </c>
      <c r="AM5" s="618"/>
      <c r="AN5" s="618"/>
      <c r="AO5" s="619"/>
      <c r="AP5" s="609" t="s">
        <v>204</v>
      </c>
      <c r="AQ5" s="610"/>
      <c r="AR5" s="610"/>
      <c r="AS5" s="610"/>
      <c r="AT5" s="610"/>
      <c r="AU5" s="610"/>
      <c r="AV5" s="610"/>
      <c r="AW5" s="610"/>
      <c r="AX5" s="610"/>
      <c r="AY5" s="610"/>
      <c r="AZ5" s="610"/>
      <c r="BA5" s="610"/>
      <c r="BB5" s="610"/>
      <c r="BC5" s="610"/>
      <c r="BD5" s="610"/>
      <c r="BE5" s="610"/>
      <c r="BF5" s="611"/>
      <c r="BG5" s="623">
        <v>3497061</v>
      </c>
      <c r="BH5" s="624"/>
      <c r="BI5" s="624"/>
      <c r="BJ5" s="624"/>
      <c r="BK5" s="624"/>
      <c r="BL5" s="624"/>
      <c r="BM5" s="624"/>
      <c r="BN5" s="625"/>
      <c r="BO5" s="626">
        <v>95.7</v>
      </c>
      <c r="BP5" s="626"/>
      <c r="BQ5" s="626"/>
      <c r="BR5" s="626"/>
      <c r="BS5" s="627" t="s">
        <v>205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197</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92476</v>
      </c>
      <c r="S6" s="624"/>
      <c r="T6" s="624"/>
      <c r="U6" s="624"/>
      <c r="V6" s="624"/>
      <c r="W6" s="624"/>
      <c r="X6" s="624"/>
      <c r="Y6" s="625"/>
      <c r="Z6" s="626">
        <v>0.7</v>
      </c>
      <c r="AA6" s="626"/>
      <c r="AB6" s="626"/>
      <c r="AC6" s="626"/>
      <c r="AD6" s="627">
        <v>92476</v>
      </c>
      <c r="AE6" s="627"/>
      <c r="AF6" s="627"/>
      <c r="AG6" s="627"/>
      <c r="AH6" s="627"/>
      <c r="AI6" s="627"/>
      <c r="AJ6" s="627"/>
      <c r="AK6" s="627"/>
      <c r="AL6" s="628">
        <v>1.4</v>
      </c>
      <c r="AM6" s="629"/>
      <c r="AN6" s="629"/>
      <c r="AO6" s="630"/>
      <c r="AP6" s="620" t="s">
        <v>210</v>
      </c>
      <c r="AQ6" s="621"/>
      <c r="AR6" s="621"/>
      <c r="AS6" s="621"/>
      <c r="AT6" s="621"/>
      <c r="AU6" s="621"/>
      <c r="AV6" s="621"/>
      <c r="AW6" s="621"/>
      <c r="AX6" s="621"/>
      <c r="AY6" s="621"/>
      <c r="AZ6" s="621"/>
      <c r="BA6" s="621"/>
      <c r="BB6" s="621"/>
      <c r="BC6" s="621"/>
      <c r="BD6" s="621"/>
      <c r="BE6" s="621"/>
      <c r="BF6" s="622"/>
      <c r="BG6" s="623">
        <v>3497061</v>
      </c>
      <c r="BH6" s="624"/>
      <c r="BI6" s="624"/>
      <c r="BJ6" s="624"/>
      <c r="BK6" s="624"/>
      <c r="BL6" s="624"/>
      <c r="BM6" s="624"/>
      <c r="BN6" s="625"/>
      <c r="BO6" s="626">
        <v>95.7</v>
      </c>
      <c r="BP6" s="626"/>
      <c r="BQ6" s="626"/>
      <c r="BR6" s="626"/>
      <c r="BS6" s="627" t="s">
        <v>205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133355</v>
      </c>
      <c r="CS6" s="624"/>
      <c r="CT6" s="624"/>
      <c r="CU6" s="624"/>
      <c r="CV6" s="624"/>
      <c r="CW6" s="624"/>
      <c r="CX6" s="624"/>
      <c r="CY6" s="625"/>
      <c r="CZ6" s="626">
        <v>1.1000000000000001</v>
      </c>
      <c r="DA6" s="626"/>
      <c r="DB6" s="626"/>
      <c r="DC6" s="626"/>
      <c r="DD6" s="632" t="s">
        <v>205</v>
      </c>
      <c r="DE6" s="624"/>
      <c r="DF6" s="624"/>
      <c r="DG6" s="624"/>
      <c r="DH6" s="624"/>
      <c r="DI6" s="624"/>
      <c r="DJ6" s="624"/>
      <c r="DK6" s="624"/>
      <c r="DL6" s="624"/>
      <c r="DM6" s="624"/>
      <c r="DN6" s="624"/>
      <c r="DO6" s="624"/>
      <c r="DP6" s="625"/>
      <c r="DQ6" s="632">
        <v>133355</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9576</v>
      </c>
      <c r="S7" s="624"/>
      <c r="T7" s="624"/>
      <c r="U7" s="624"/>
      <c r="V7" s="624"/>
      <c r="W7" s="624"/>
      <c r="X7" s="624"/>
      <c r="Y7" s="625"/>
      <c r="Z7" s="626">
        <v>0.1</v>
      </c>
      <c r="AA7" s="626"/>
      <c r="AB7" s="626"/>
      <c r="AC7" s="626"/>
      <c r="AD7" s="627">
        <v>9576</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1663779</v>
      </c>
      <c r="BH7" s="624"/>
      <c r="BI7" s="624"/>
      <c r="BJ7" s="624"/>
      <c r="BK7" s="624"/>
      <c r="BL7" s="624"/>
      <c r="BM7" s="624"/>
      <c r="BN7" s="625"/>
      <c r="BO7" s="626">
        <v>45.5</v>
      </c>
      <c r="BP7" s="626"/>
      <c r="BQ7" s="626"/>
      <c r="BR7" s="626"/>
      <c r="BS7" s="627" t="s">
        <v>205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1475472</v>
      </c>
      <c r="CS7" s="624"/>
      <c r="CT7" s="624"/>
      <c r="CU7" s="624"/>
      <c r="CV7" s="624"/>
      <c r="CW7" s="624"/>
      <c r="CX7" s="624"/>
      <c r="CY7" s="625"/>
      <c r="CZ7" s="626">
        <v>12.5</v>
      </c>
      <c r="DA7" s="626"/>
      <c r="DB7" s="626"/>
      <c r="DC7" s="626"/>
      <c r="DD7" s="632">
        <v>26357</v>
      </c>
      <c r="DE7" s="624"/>
      <c r="DF7" s="624"/>
      <c r="DG7" s="624"/>
      <c r="DH7" s="624"/>
      <c r="DI7" s="624"/>
      <c r="DJ7" s="624"/>
      <c r="DK7" s="624"/>
      <c r="DL7" s="624"/>
      <c r="DM7" s="624"/>
      <c r="DN7" s="624"/>
      <c r="DO7" s="624"/>
      <c r="DP7" s="625"/>
      <c r="DQ7" s="632">
        <v>1346264</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40194</v>
      </c>
      <c r="S8" s="624"/>
      <c r="T8" s="624"/>
      <c r="U8" s="624"/>
      <c r="V8" s="624"/>
      <c r="W8" s="624"/>
      <c r="X8" s="624"/>
      <c r="Y8" s="625"/>
      <c r="Z8" s="626">
        <v>0.3</v>
      </c>
      <c r="AA8" s="626"/>
      <c r="AB8" s="626"/>
      <c r="AC8" s="626"/>
      <c r="AD8" s="627">
        <v>40194</v>
      </c>
      <c r="AE8" s="627"/>
      <c r="AF8" s="627"/>
      <c r="AG8" s="627"/>
      <c r="AH8" s="627"/>
      <c r="AI8" s="627"/>
      <c r="AJ8" s="627"/>
      <c r="AK8" s="627"/>
      <c r="AL8" s="628">
        <v>0.6</v>
      </c>
      <c r="AM8" s="629"/>
      <c r="AN8" s="629"/>
      <c r="AO8" s="630"/>
      <c r="AP8" s="620" t="s">
        <v>216</v>
      </c>
      <c r="AQ8" s="621"/>
      <c r="AR8" s="621"/>
      <c r="AS8" s="621"/>
      <c r="AT8" s="621"/>
      <c r="AU8" s="621"/>
      <c r="AV8" s="621"/>
      <c r="AW8" s="621"/>
      <c r="AX8" s="621"/>
      <c r="AY8" s="621"/>
      <c r="AZ8" s="621"/>
      <c r="BA8" s="621"/>
      <c r="BB8" s="621"/>
      <c r="BC8" s="621"/>
      <c r="BD8" s="621"/>
      <c r="BE8" s="621"/>
      <c r="BF8" s="622"/>
      <c r="BG8" s="623">
        <v>49684</v>
      </c>
      <c r="BH8" s="624"/>
      <c r="BI8" s="624"/>
      <c r="BJ8" s="624"/>
      <c r="BK8" s="624"/>
      <c r="BL8" s="624"/>
      <c r="BM8" s="624"/>
      <c r="BN8" s="625"/>
      <c r="BO8" s="626">
        <v>1.4</v>
      </c>
      <c r="BP8" s="626"/>
      <c r="BQ8" s="626"/>
      <c r="BR8" s="626"/>
      <c r="BS8" s="632" t="s">
        <v>110</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3572956</v>
      </c>
      <c r="CS8" s="624"/>
      <c r="CT8" s="624"/>
      <c r="CU8" s="624"/>
      <c r="CV8" s="624"/>
      <c r="CW8" s="624"/>
      <c r="CX8" s="624"/>
      <c r="CY8" s="625"/>
      <c r="CZ8" s="626">
        <v>30.3</v>
      </c>
      <c r="DA8" s="626"/>
      <c r="DB8" s="626"/>
      <c r="DC8" s="626"/>
      <c r="DD8" s="632">
        <v>183183</v>
      </c>
      <c r="DE8" s="624"/>
      <c r="DF8" s="624"/>
      <c r="DG8" s="624"/>
      <c r="DH8" s="624"/>
      <c r="DI8" s="624"/>
      <c r="DJ8" s="624"/>
      <c r="DK8" s="624"/>
      <c r="DL8" s="624"/>
      <c r="DM8" s="624"/>
      <c r="DN8" s="624"/>
      <c r="DO8" s="624"/>
      <c r="DP8" s="625"/>
      <c r="DQ8" s="632">
        <v>1716580</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37824</v>
      </c>
      <c r="S9" s="624"/>
      <c r="T9" s="624"/>
      <c r="U9" s="624"/>
      <c r="V9" s="624"/>
      <c r="W9" s="624"/>
      <c r="X9" s="624"/>
      <c r="Y9" s="625"/>
      <c r="Z9" s="626">
        <v>0.3</v>
      </c>
      <c r="AA9" s="626"/>
      <c r="AB9" s="626"/>
      <c r="AC9" s="626"/>
      <c r="AD9" s="627">
        <v>37824</v>
      </c>
      <c r="AE9" s="627"/>
      <c r="AF9" s="627"/>
      <c r="AG9" s="627"/>
      <c r="AH9" s="627"/>
      <c r="AI9" s="627"/>
      <c r="AJ9" s="627"/>
      <c r="AK9" s="627"/>
      <c r="AL9" s="628">
        <v>0.6</v>
      </c>
      <c r="AM9" s="629"/>
      <c r="AN9" s="629"/>
      <c r="AO9" s="630"/>
      <c r="AP9" s="620" t="s">
        <v>219</v>
      </c>
      <c r="AQ9" s="621"/>
      <c r="AR9" s="621"/>
      <c r="AS9" s="621"/>
      <c r="AT9" s="621"/>
      <c r="AU9" s="621"/>
      <c r="AV9" s="621"/>
      <c r="AW9" s="621"/>
      <c r="AX9" s="621"/>
      <c r="AY9" s="621"/>
      <c r="AZ9" s="621"/>
      <c r="BA9" s="621"/>
      <c r="BB9" s="621"/>
      <c r="BC9" s="621"/>
      <c r="BD9" s="621"/>
      <c r="BE9" s="621"/>
      <c r="BF9" s="622"/>
      <c r="BG9" s="623">
        <v>1393011</v>
      </c>
      <c r="BH9" s="624"/>
      <c r="BI9" s="624"/>
      <c r="BJ9" s="624"/>
      <c r="BK9" s="624"/>
      <c r="BL9" s="624"/>
      <c r="BM9" s="624"/>
      <c r="BN9" s="625"/>
      <c r="BO9" s="626">
        <v>38.1</v>
      </c>
      <c r="BP9" s="626"/>
      <c r="BQ9" s="626"/>
      <c r="BR9" s="626"/>
      <c r="BS9" s="632" t="s">
        <v>110</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2294628</v>
      </c>
      <c r="CS9" s="624"/>
      <c r="CT9" s="624"/>
      <c r="CU9" s="624"/>
      <c r="CV9" s="624"/>
      <c r="CW9" s="624"/>
      <c r="CX9" s="624"/>
      <c r="CY9" s="625"/>
      <c r="CZ9" s="626">
        <v>19.5</v>
      </c>
      <c r="DA9" s="626"/>
      <c r="DB9" s="626"/>
      <c r="DC9" s="626"/>
      <c r="DD9" s="632">
        <v>971181</v>
      </c>
      <c r="DE9" s="624"/>
      <c r="DF9" s="624"/>
      <c r="DG9" s="624"/>
      <c r="DH9" s="624"/>
      <c r="DI9" s="624"/>
      <c r="DJ9" s="624"/>
      <c r="DK9" s="624"/>
      <c r="DL9" s="624"/>
      <c r="DM9" s="624"/>
      <c r="DN9" s="624"/>
      <c r="DO9" s="624"/>
      <c r="DP9" s="625"/>
      <c r="DQ9" s="632">
        <v>944180</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518326</v>
      </c>
      <c r="S10" s="624"/>
      <c r="T10" s="624"/>
      <c r="U10" s="624"/>
      <c r="V10" s="624"/>
      <c r="W10" s="624"/>
      <c r="X10" s="624"/>
      <c r="Y10" s="625"/>
      <c r="Z10" s="626">
        <v>4.0999999999999996</v>
      </c>
      <c r="AA10" s="626"/>
      <c r="AB10" s="626"/>
      <c r="AC10" s="626"/>
      <c r="AD10" s="627">
        <v>518326</v>
      </c>
      <c r="AE10" s="627"/>
      <c r="AF10" s="627"/>
      <c r="AG10" s="627"/>
      <c r="AH10" s="627"/>
      <c r="AI10" s="627"/>
      <c r="AJ10" s="627"/>
      <c r="AK10" s="627"/>
      <c r="AL10" s="628">
        <v>7.7</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68488</v>
      </c>
      <c r="BH10" s="624"/>
      <c r="BI10" s="624"/>
      <c r="BJ10" s="624"/>
      <c r="BK10" s="624"/>
      <c r="BL10" s="624"/>
      <c r="BM10" s="624"/>
      <c r="BN10" s="625"/>
      <c r="BO10" s="626">
        <v>1.9</v>
      </c>
      <c r="BP10" s="626"/>
      <c r="BQ10" s="626"/>
      <c r="BR10" s="626"/>
      <c r="BS10" s="632" t="s">
        <v>110</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12999</v>
      </c>
      <c r="CS10" s="624"/>
      <c r="CT10" s="624"/>
      <c r="CU10" s="624"/>
      <c r="CV10" s="624"/>
      <c r="CW10" s="624"/>
      <c r="CX10" s="624"/>
      <c r="CY10" s="625"/>
      <c r="CZ10" s="626">
        <v>0.1</v>
      </c>
      <c r="DA10" s="626"/>
      <c r="DB10" s="626"/>
      <c r="DC10" s="626"/>
      <c r="DD10" s="632" t="s">
        <v>110</v>
      </c>
      <c r="DE10" s="624"/>
      <c r="DF10" s="624"/>
      <c r="DG10" s="624"/>
      <c r="DH10" s="624"/>
      <c r="DI10" s="624"/>
      <c r="DJ10" s="624"/>
      <c r="DK10" s="624"/>
      <c r="DL10" s="624"/>
      <c r="DM10" s="624"/>
      <c r="DN10" s="624"/>
      <c r="DO10" s="624"/>
      <c r="DP10" s="625"/>
      <c r="DQ10" s="632">
        <v>6369</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t="s">
        <v>110</v>
      </c>
      <c r="S11" s="624"/>
      <c r="T11" s="624"/>
      <c r="U11" s="624"/>
      <c r="V11" s="624"/>
      <c r="W11" s="624"/>
      <c r="X11" s="624"/>
      <c r="Y11" s="625"/>
      <c r="Z11" s="626" t="s">
        <v>110</v>
      </c>
      <c r="AA11" s="626"/>
      <c r="AB11" s="626"/>
      <c r="AC11" s="626"/>
      <c r="AD11" s="627" t="s">
        <v>110</v>
      </c>
      <c r="AE11" s="627"/>
      <c r="AF11" s="627"/>
      <c r="AG11" s="627"/>
      <c r="AH11" s="627"/>
      <c r="AI11" s="627"/>
      <c r="AJ11" s="627"/>
      <c r="AK11" s="627"/>
      <c r="AL11" s="628" t="s">
        <v>110</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152596</v>
      </c>
      <c r="BH11" s="624"/>
      <c r="BI11" s="624"/>
      <c r="BJ11" s="624"/>
      <c r="BK11" s="624"/>
      <c r="BL11" s="624"/>
      <c r="BM11" s="624"/>
      <c r="BN11" s="625"/>
      <c r="BO11" s="626">
        <v>4.2</v>
      </c>
      <c r="BP11" s="626"/>
      <c r="BQ11" s="626"/>
      <c r="BR11" s="626"/>
      <c r="BS11" s="632" t="s">
        <v>110</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175290</v>
      </c>
      <c r="CS11" s="624"/>
      <c r="CT11" s="624"/>
      <c r="CU11" s="624"/>
      <c r="CV11" s="624"/>
      <c r="CW11" s="624"/>
      <c r="CX11" s="624"/>
      <c r="CY11" s="625"/>
      <c r="CZ11" s="626">
        <v>1.5</v>
      </c>
      <c r="DA11" s="626"/>
      <c r="DB11" s="626"/>
      <c r="DC11" s="626"/>
      <c r="DD11" s="632">
        <v>31861</v>
      </c>
      <c r="DE11" s="624"/>
      <c r="DF11" s="624"/>
      <c r="DG11" s="624"/>
      <c r="DH11" s="624"/>
      <c r="DI11" s="624"/>
      <c r="DJ11" s="624"/>
      <c r="DK11" s="624"/>
      <c r="DL11" s="624"/>
      <c r="DM11" s="624"/>
      <c r="DN11" s="624"/>
      <c r="DO11" s="624"/>
      <c r="DP11" s="625"/>
      <c r="DQ11" s="632">
        <v>99568</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1544634</v>
      </c>
      <c r="BH12" s="624"/>
      <c r="BI12" s="624"/>
      <c r="BJ12" s="624"/>
      <c r="BK12" s="624"/>
      <c r="BL12" s="624"/>
      <c r="BM12" s="624"/>
      <c r="BN12" s="625"/>
      <c r="BO12" s="626">
        <v>42.3</v>
      </c>
      <c r="BP12" s="626"/>
      <c r="BQ12" s="626"/>
      <c r="BR12" s="626"/>
      <c r="BS12" s="632" t="s">
        <v>110</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103343</v>
      </c>
      <c r="CS12" s="624"/>
      <c r="CT12" s="624"/>
      <c r="CU12" s="624"/>
      <c r="CV12" s="624"/>
      <c r="CW12" s="624"/>
      <c r="CX12" s="624"/>
      <c r="CY12" s="625"/>
      <c r="CZ12" s="626">
        <v>0.9</v>
      </c>
      <c r="DA12" s="626"/>
      <c r="DB12" s="626"/>
      <c r="DC12" s="626"/>
      <c r="DD12" s="632" t="s">
        <v>110</v>
      </c>
      <c r="DE12" s="624"/>
      <c r="DF12" s="624"/>
      <c r="DG12" s="624"/>
      <c r="DH12" s="624"/>
      <c r="DI12" s="624"/>
      <c r="DJ12" s="624"/>
      <c r="DK12" s="624"/>
      <c r="DL12" s="624"/>
      <c r="DM12" s="624"/>
      <c r="DN12" s="624"/>
      <c r="DO12" s="624"/>
      <c r="DP12" s="625"/>
      <c r="DQ12" s="632">
        <v>102939</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21184</v>
      </c>
      <c r="S13" s="624"/>
      <c r="T13" s="624"/>
      <c r="U13" s="624"/>
      <c r="V13" s="624"/>
      <c r="W13" s="624"/>
      <c r="X13" s="624"/>
      <c r="Y13" s="625"/>
      <c r="Z13" s="626">
        <v>0.2</v>
      </c>
      <c r="AA13" s="626"/>
      <c r="AB13" s="626"/>
      <c r="AC13" s="626"/>
      <c r="AD13" s="627">
        <v>21184</v>
      </c>
      <c r="AE13" s="627"/>
      <c r="AF13" s="627"/>
      <c r="AG13" s="627"/>
      <c r="AH13" s="627"/>
      <c r="AI13" s="627"/>
      <c r="AJ13" s="627"/>
      <c r="AK13" s="627"/>
      <c r="AL13" s="628">
        <v>0.3</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1536490</v>
      </c>
      <c r="BH13" s="624"/>
      <c r="BI13" s="624"/>
      <c r="BJ13" s="624"/>
      <c r="BK13" s="624"/>
      <c r="BL13" s="624"/>
      <c r="BM13" s="624"/>
      <c r="BN13" s="625"/>
      <c r="BO13" s="626">
        <v>42</v>
      </c>
      <c r="BP13" s="626"/>
      <c r="BQ13" s="626"/>
      <c r="BR13" s="626"/>
      <c r="BS13" s="632" t="s">
        <v>110</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1023215</v>
      </c>
      <c r="CS13" s="624"/>
      <c r="CT13" s="624"/>
      <c r="CU13" s="624"/>
      <c r="CV13" s="624"/>
      <c r="CW13" s="624"/>
      <c r="CX13" s="624"/>
      <c r="CY13" s="625"/>
      <c r="CZ13" s="626">
        <v>8.6999999999999993</v>
      </c>
      <c r="DA13" s="626"/>
      <c r="DB13" s="626"/>
      <c r="DC13" s="626"/>
      <c r="DD13" s="632">
        <v>275143</v>
      </c>
      <c r="DE13" s="624"/>
      <c r="DF13" s="624"/>
      <c r="DG13" s="624"/>
      <c r="DH13" s="624"/>
      <c r="DI13" s="624"/>
      <c r="DJ13" s="624"/>
      <c r="DK13" s="624"/>
      <c r="DL13" s="624"/>
      <c r="DM13" s="624"/>
      <c r="DN13" s="624"/>
      <c r="DO13" s="624"/>
      <c r="DP13" s="625"/>
      <c r="DQ13" s="632">
        <v>846942</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67522</v>
      </c>
      <c r="BH14" s="624"/>
      <c r="BI14" s="624"/>
      <c r="BJ14" s="624"/>
      <c r="BK14" s="624"/>
      <c r="BL14" s="624"/>
      <c r="BM14" s="624"/>
      <c r="BN14" s="625"/>
      <c r="BO14" s="626">
        <v>1.8</v>
      </c>
      <c r="BP14" s="626"/>
      <c r="BQ14" s="626"/>
      <c r="BR14" s="626"/>
      <c r="BS14" s="632" t="s">
        <v>110</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525202</v>
      </c>
      <c r="CS14" s="624"/>
      <c r="CT14" s="624"/>
      <c r="CU14" s="624"/>
      <c r="CV14" s="624"/>
      <c r="CW14" s="624"/>
      <c r="CX14" s="624"/>
      <c r="CY14" s="625"/>
      <c r="CZ14" s="626">
        <v>4.5</v>
      </c>
      <c r="DA14" s="626"/>
      <c r="DB14" s="626"/>
      <c r="DC14" s="626"/>
      <c r="DD14" s="632" t="s">
        <v>110</v>
      </c>
      <c r="DE14" s="624"/>
      <c r="DF14" s="624"/>
      <c r="DG14" s="624"/>
      <c r="DH14" s="624"/>
      <c r="DI14" s="624"/>
      <c r="DJ14" s="624"/>
      <c r="DK14" s="624"/>
      <c r="DL14" s="624"/>
      <c r="DM14" s="624"/>
      <c r="DN14" s="624"/>
      <c r="DO14" s="624"/>
      <c r="DP14" s="625"/>
      <c r="DQ14" s="632">
        <v>522817</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18721</v>
      </c>
      <c r="S15" s="624"/>
      <c r="T15" s="624"/>
      <c r="U15" s="624"/>
      <c r="V15" s="624"/>
      <c r="W15" s="624"/>
      <c r="X15" s="624"/>
      <c r="Y15" s="625"/>
      <c r="Z15" s="626">
        <v>0.1</v>
      </c>
      <c r="AA15" s="626"/>
      <c r="AB15" s="626"/>
      <c r="AC15" s="626"/>
      <c r="AD15" s="627">
        <v>18721</v>
      </c>
      <c r="AE15" s="627"/>
      <c r="AF15" s="627"/>
      <c r="AG15" s="627"/>
      <c r="AH15" s="627"/>
      <c r="AI15" s="627"/>
      <c r="AJ15" s="627"/>
      <c r="AK15" s="627"/>
      <c r="AL15" s="628">
        <v>0.3</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221126</v>
      </c>
      <c r="BH15" s="624"/>
      <c r="BI15" s="624"/>
      <c r="BJ15" s="624"/>
      <c r="BK15" s="624"/>
      <c r="BL15" s="624"/>
      <c r="BM15" s="624"/>
      <c r="BN15" s="625"/>
      <c r="BO15" s="626">
        <v>6.1</v>
      </c>
      <c r="BP15" s="626"/>
      <c r="BQ15" s="626"/>
      <c r="BR15" s="626"/>
      <c r="BS15" s="632" t="s">
        <v>110</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1267563</v>
      </c>
      <c r="CS15" s="624"/>
      <c r="CT15" s="624"/>
      <c r="CU15" s="624"/>
      <c r="CV15" s="624"/>
      <c r="CW15" s="624"/>
      <c r="CX15" s="624"/>
      <c r="CY15" s="625"/>
      <c r="CZ15" s="626">
        <v>10.7</v>
      </c>
      <c r="DA15" s="626"/>
      <c r="DB15" s="626"/>
      <c r="DC15" s="626"/>
      <c r="DD15" s="632">
        <v>196158</v>
      </c>
      <c r="DE15" s="624"/>
      <c r="DF15" s="624"/>
      <c r="DG15" s="624"/>
      <c r="DH15" s="624"/>
      <c r="DI15" s="624"/>
      <c r="DJ15" s="624"/>
      <c r="DK15" s="624"/>
      <c r="DL15" s="624"/>
      <c r="DM15" s="624"/>
      <c r="DN15" s="624"/>
      <c r="DO15" s="624"/>
      <c r="DP15" s="625"/>
      <c r="DQ15" s="632">
        <v>1096752</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2928713</v>
      </c>
      <c r="S16" s="624"/>
      <c r="T16" s="624"/>
      <c r="U16" s="624"/>
      <c r="V16" s="624"/>
      <c r="W16" s="624"/>
      <c r="X16" s="624"/>
      <c r="Y16" s="625"/>
      <c r="Z16" s="626">
        <v>23.1</v>
      </c>
      <c r="AA16" s="626"/>
      <c r="AB16" s="626"/>
      <c r="AC16" s="626"/>
      <c r="AD16" s="627">
        <v>2511809</v>
      </c>
      <c r="AE16" s="627"/>
      <c r="AF16" s="627"/>
      <c r="AG16" s="627"/>
      <c r="AH16" s="627"/>
      <c r="AI16" s="627"/>
      <c r="AJ16" s="627"/>
      <c r="AK16" s="627"/>
      <c r="AL16" s="628">
        <v>37.1</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t="s">
        <v>110</v>
      </c>
      <c r="CS16" s="624"/>
      <c r="CT16" s="624"/>
      <c r="CU16" s="624"/>
      <c r="CV16" s="624"/>
      <c r="CW16" s="624"/>
      <c r="CX16" s="624"/>
      <c r="CY16" s="625"/>
      <c r="CZ16" s="626" t="s">
        <v>110</v>
      </c>
      <c r="DA16" s="626"/>
      <c r="DB16" s="626"/>
      <c r="DC16" s="626"/>
      <c r="DD16" s="632" t="s">
        <v>110</v>
      </c>
      <c r="DE16" s="624"/>
      <c r="DF16" s="624"/>
      <c r="DG16" s="624"/>
      <c r="DH16" s="624"/>
      <c r="DI16" s="624"/>
      <c r="DJ16" s="624"/>
      <c r="DK16" s="624"/>
      <c r="DL16" s="624"/>
      <c r="DM16" s="624"/>
      <c r="DN16" s="624"/>
      <c r="DO16" s="624"/>
      <c r="DP16" s="625"/>
      <c r="DQ16" s="632" t="s">
        <v>110</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2511809</v>
      </c>
      <c r="S17" s="624"/>
      <c r="T17" s="624"/>
      <c r="U17" s="624"/>
      <c r="V17" s="624"/>
      <c r="W17" s="624"/>
      <c r="X17" s="624"/>
      <c r="Y17" s="625"/>
      <c r="Z17" s="626">
        <v>19.8</v>
      </c>
      <c r="AA17" s="626"/>
      <c r="AB17" s="626"/>
      <c r="AC17" s="626"/>
      <c r="AD17" s="627">
        <v>2511809</v>
      </c>
      <c r="AE17" s="627"/>
      <c r="AF17" s="627"/>
      <c r="AG17" s="627"/>
      <c r="AH17" s="627"/>
      <c r="AI17" s="627"/>
      <c r="AJ17" s="627"/>
      <c r="AK17" s="627"/>
      <c r="AL17" s="628">
        <v>37.1</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1212268</v>
      </c>
      <c r="CS17" s="624"/>
      <c r="CT17" s="624"/>
      <c r="CU17" s="624"/>
      <c r="CV17" s="624"/>
      <c r="CW17" s="624"/>
      <c r="CX17" s="624"/>
      <c r="CY17" s="625"/>
      <c r="CZ17" s="626">
        <v>10.3</v>
      </c>
      <c r="DA17" s="626"/>
      <c r="DB17" s="626"/>
      <c r="DC17" s="626"/>
      <c r="DD17" s="632" t="s">
        <v>110</v>
      </c>
      <c r="DE17" s="624"/>
      <c r="DF17" s="624"/>
      <c r="DG17" s="624"/>
      <c r="DH17" s="624"/>
      <c r="DI17" s="624"/>
      <c r="DJ17" s="624"/>
      <c r="DK17" s="624"/>
      <c r="DL17" s="624"/>
      <c r="DM17" s="624"/>
      <c r="DN17" s="624"/>
      <c r="DO17" s="624"/>
      <c r="DP17" s="625"/>
      <c r="DQ17" s="632">
        <v>1163864</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416904</v>
      </c>
      <c r="S18" s="624"/>
      <c r="T18" s="624"/>
      <c r="U18" s="624"/>
      <c r="V18" s="624"/>
      <c r="W18" s="624"/>
      <c r="X18" s="624"/>
      <c r="Y18" s="625"/>
      <c r="Z18" s="626">
        <v>3.3</v>
      </c>
      <c r="AA18" s="626"/>
      <c r="AB18" s="626"/>
      <c r="AC18" s="626"/>
      <c r="AD18" s="627" t="s">
        <v>110</v>
      </c>
      <c r="AE18" s="627"/>
      <c r="AF18" s="627"/>
      <c r="AG18" s="627"/>
      <c r="AH18" s="627"/>
      <c r="AI18" s="627"/>
      <c r="AJ18" s="627"/>
      <c r="AK18" s="627"/>
      <c r="AL18" s="628" t="s">
        <v>110</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156946</v>
      </c>
      <c r="BH19" s="624"/>
      <c r="BI19" s="624"/>
      <c r="BJ19" s="624"/>
      <c r="BK19" s="624"/>
      <c r="BL19" s="624"/>
      <c r="BM19" s="624"/>
      <c r="BN19" s="625"/>
      <c r="BO19" s="626">
        <v>4.3</v>
      </c>
      <c r="BP19" s="626"/>
      <c r="BQ19" s="626"/>
      <c r="BR19" s="626"/>
      <c r="BS19" s="632" t="s">
        <v>110</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7321021</v>
      </c>
      <c r="S20" s="624"/>
      <c r="T20" s="624"/>
      <c r="U20" s="624"/>
      <c r="V20" s="624"/>
      <c r="W20" s="624"/>
      <c r="X20" s="624"/>
      <c r="Y20" s="625"/>
      <c r="Z20" s="626">
        <v>57.8</v>
      </c>
      <c r="AA20" s="626"/>
      <c r="AB20" s="626"/>
      <c r="AC20" s="626"/>
      <c r="AD20" s="627">
        <v>6747171</v>
      </c>
      <c r="AE20" s="627"/>
      <c r="AF20" s="627"/>
      <c r="AG20" s="627"/>
      <c r="AH20" s="627"/>
      <c r="AI20" s="627"/>
      <c r="AJ20" s="627"/>
      <c r="AK20" s="627"/>
      <c r="AL20" s="628">
        <v>99.6</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156946</v>
      </c>
      <c r="BH20" s="624"/>
      <c r="BI20" s="624"/>
      <c r="BJ20" s="624"/>
      <c r="BK20" s="624"/>
      <c r="BL20" s="624"/>
      <c r="BM20" s="624"/>
      <c r="BN20" s="625"/>
      <c r="BO20" s="626">
        <v>4.3</v>
      </c>
      <c r="BP20" s="626"/>
      <c r="BQ20" s="626"/>
      <c r="BR20" s="626"/>
      <c r="BS20" s="632" t="s">
        <v>110</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11796291</v>
      </c>
      <c r="CS20" s="624"/>
      <c r="CT20" s="624"/>
      <c r="CU20" s="624"/>
      <c r="CV20" s="624"/>
      <c r="CW20" s="624"/>
      <c r="CX20" s="624"/>
      <c r="CY20" s="625"/>
      <c r="CZ20" s="626">
        <v>100</v>
      </c>
      <c r="DA20" s="626"/>
      <c r="DB20" s="626"/>
      <c r="DC20" s="626"/>
      <c r="DD20" s="632">
        <v>1683883</v>
      </c>
      <c r="DE20" s="624"/>
      <c r="DF20" s="624"/>
      <c r="DG20" s="624"/>
      <c r="DH20" s="624"/>
      <c r="DI20" s="624"/>
      <c r="DJ20" s="624"/>
      <c r="DK20" s="624"/>
      <c r="DL20" s="624"/>
      <c r="DM20" s="624"/>
      <c r="DN20" s="624"/>
      <c r="DO20" s="624"/>
      <c r="DP20" s="625"/>
      <c r="DQ20" s="632">
        <v>7979630</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5437</v>
      </c>
      <c r="S21" s="624"/>
      <c r="T21" s="624"/>
      <c r="U21" s="624"/>
      <c r="V21" s="624"/>
      <c r="W21" s="624"/>
      <c r="X21" s="624"/>
      <c r="Y21" s="625"/>
      <c r="Z21" s="626">
        <v>0</v>
      </c>
      <c r="AA21" s="626"/>
      <c r="AB21" s="626"/>
      <c r="AC21" s="626"/>
      <c r="AD21" s="627">
        <v>5437</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110</v>
      </c>
      <c r="BH21" s="624"/>
      <c r="BI21" s="624"/>
      <c r="BJ21" s="624"/>
      <c r="BK21" s="624"/>
      <c r="BL21" s="624"/>
      <c r="BM21" s="624"/>
      <c r="BN21" s="625"/>
      <c r="BO21" s="626" t="s">
        <v>110</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161753</v>
      </c>
      <c r="S22" s="624"/>
      <c r="T22" s="624"/>
      <c r="U22" s="624"/>
      <c r="V22" s="624"/>
      <c r="W22" s="624"/>
      <c r="X22" s="624"/>
      <c r="Y22" s="625"/>
      <c r="Z22" s="626">
        <v>1.3</v>
      </c>
      <c r="AA22" s="626"/>
      <c r="AB22" s="626"/>
      <c r="AC22" s="626"/>
      <c r="AD22" s="627" t="s">
        <v>110</v>
      </c>
      <c r="AE22" s="627"/>
      <c r="AF22" s="627"/>
      <c r="AG22" s="627"/>
      <c r="AH22" s="627"/>
      <c r="AI22" s="627"/>
      <c r="AJ22" s="627"/>
      <c r="AK22" s="627"/>
      <c r="AL22" s="628" t="s">
        <v>110</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96271</v>
      </c>
      <c r="S23" s="624"/>
      <c r="T23" s="624"/>
      <c r="U23" s="624"/>
      <c r="V23" s="624"/>
      <c r="W23" s="624"/>
      <c r="X23" s="624"/>
      <c r="Y23" s="625"/>
      <c r="Z23" s="626">
        <v>0.8</v>
      </c>
      <c r="AA23" s="626"/>
      <c r="AB23" s="626"/>
      <c r="AC23" s="626"/>
      <c r="AD23" s="627">
        <v>21540</v>
      </c>
      <c r="AE23" s="627"/>
      <c r="AF23" s="627"/>
      <c r="AG23" s="627"/>
      <c r="AH23" s="627"/>
      <c r="AI23" s="627"/>
      <c r="AJ23" s="627"/>
      <c r="AK23" s="627"/>
      <c r="AL23" s="628">
        <v>0.3</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v>156946</v>
      </c>
      <c r="BH23" s="624"/>
      <c r="BI23" s="624"/>
      <c r="BJ23" s="624"/>
      <c r="BK23" s="624"/>
      <c r="BL23" s="624"/>
      <c r="BM23" s="624"/>
      <c r="BN23" s="625"/>
      <c r="BO23" s="626">
        <v>4.3</v>
      </c>
      <c r="BP23" s="626"/>
      <c r="BQ23" s="626"/>
      <c r="BR23" s="626"/>
      <c r="BS23" s="632" t="s">
        <v>110</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128596</v>
      </c>
      <c r="S24" s="624"/>
      <c r="T24" s="624"/>
      <c r="U24" s="624"/>
      <c r="V24" s="624"/>
      <c r="W24" s="624"/>
      <c r="X24" s="624"/>
      <c r="Y24" s="625"/>
      <c r="Z24" s="626">
        <v>1</v>
      </c>
      <c r="AA24" s="626"/>
      <c r="AB24" s="626"/>
      <c r="AC24" s="626"/>
      <c r="AD24" s="627" t="s">
        <v>110</v>
      </c>
      <c r="AE24" s="627"/>
      <c r="AF24" s="627"/>
      <c r="AG24" s="627"/>
      <c r="AH24" s="627"/>
      <c r="AI24" s="627"/>
      <c r="AJ24" s="627"/>
      <c r="AK24" s="627"/>
      <c r="AL24" s="628" t="s">
        <v>110</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4995918</v>
      </c>
      <c r="CS24" s="613"/>
      <c r="CT24" s="613"/>
      <c r="CU24" s="613"/>
      <c r="CV24" s="613"/>
      <c r="CW24" s="613"/>
      <c r="CX24" s="613"/>
      <c r="CY24" s="614"/>
      <c r="CZ24" s="650">
        <v>42.4</v>
      </c>
      <c r="DA24" s="651"/>
      <c r="DB24" s="651"/>
      <c r="DC24" s="652"/>
      <c r="DD24" s="649">
        <v>3493090</v>
      </c>
      <c r="DE24" s="613"/>
      <c r="DF24" s="613"/>
      <c r="DG24" s="613"/>
      <c r="DH24" s="613"/>
      <c r="DI24" s="613"/>
      <c r="DJ24" s="613"/>
      <c r="DK24" s="614"/>
      <c r="DL24" s="649">
        <v>3452887</v>
      </c>
      <c r="DM24" s="613"/>
      <c r="DN24" s="613"/>
      <c r="DO24" s="613"/>
      <c r="DP24" s="613"/>
      <c r="DQ24" s="613"/>
      <c r="DR24" s="613"/>
      <c r="DS24" s="613"/>
      <c r="DT24" s="613"/>
      <c r="DU24" s="613"/>
      <c r="DV24" s="614"/>
      <c r="DW24" s="617">
        <v>47.5</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1270338</v>
      </c>
      <c r="S25" s="624"/>
      <c r="T25" s="624"/>
      <c r="U25" s="624"/>
      <c r="V25" s="624"/>
      <c r="W25" s="624"/>
      <c r="X25" s="624"/>
      <c r="Y25" s="625"/>
      <c r="Z25" s="626">
        <v>10</v>
      </c>
      <c r="AA25" s="626"/>
      <c r="AB25" s="626"/>
      <c r="AC25" s="626"/>
      <c r="AD25" s="627" t="s">
        <v>110</v>
      </c>
      <c r="AE25" s="627"/>
      <c r="AF25" s="627"/>
      <c r="AG25" s="627"/>
      <c r="AH25" s="627"/>
      <c r="AI25" s="627"/>
      <c r="AJ25" s="627"/>
      <c r="AK25" s="627"/>
      <c r="AL25" s="628" t="s">
        <v>110</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1901943</v>
      </c>
      <c r="CS25" s="655"/>
      <c r="CT25" s="655"/>
      <c r="CU25" s="655"/>
      <c r="CV25" s="655"/>
      <c r="CW25" s="655"/>
      <c r="CX25" s="655"/>
      <c r="CY25" s="656"/>
      <c r="CZ25" s="657">
        <v>16.100000000000001</v>
      </c>
      <c r="DA25" s="658"/>
      <c r="DB25" s="658"/>
      <c r="DC25" s="659"/>
      <c r="DD25" s="632">
        <v>1829894</v>
      </c>
      <c r="DE25" s="655"/>
      <c r="DF25" s="655"/>
      <c r="DG25" s="655"/>
      <c r="DH25" s="655"/>
      <c r="DI25" s="655"/>
      <c r="DJ25" s="655"/>
      <c r="DK25" s="656"/>
      <c r="DL25" s="632">
        <v>1790876</v>
      </c>
      <c r="DM25" s="655"/>
      <c r="DN25" s="655"/>
      <c r="DO25" s="655"/>
      <c r="DP25" s="655"/>
      <c r="DQ25" s="655"/>
      <c r="DR25" s="655"/>
      <c r="DS25" s="655"/>
      <c r="DT25" s="655"/>
      <c r="DU25" s="655"/>
      <c r="DV25" s="656"/>
      <c r="DW25" s="628">
        <v>24.7</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1202889</v>
      </c>
      <c r="CS26" s="624"/>
      <c r="CT26" s="624"/>
      <c r="CU26" s="624"/>
      <c r="CV26" s="624"/>
      <c r="CW26" s="624"/>
      <c r="CX26" s="624"/>
      <c r="CY26" s="625"/>
      <c r="CZ26" s="657">
        <v>10.199999999999999</v>
      </c>
      <c r="DA26" s="658"/>
      <c r="DB26" s="658"/>
      <c r="DC26" s="659"/>
      <c r="DD26" s="632">
        <v>1144682</v>
      </c>
      <c r="DE26" s="624"/>
      <c r="DF26" s="624"/>
      <c r="DG26" s="624"/>
      <c r="DH26" s="624"/>
      <c r="DI26" s="624"/>
      <c r="DJ26" s="624"/>
      <c r="DK26" s="625"/>
      <c r="DL26" s="632" t="s">
        <v>205</v>
      </c>
      <c r="DM26" s="624"/>
      <c r="DN26" s="624"/>
      <c r="DO26" s="624"/>
      <c r="DP26" s="624"/>
      <c r="DQ26" s="624"/>
      <c r="DR26" s="624"/>
      <c r="DS26" s="624"/>
      <c r="DT26" s="624"/>
      <c r="DU26" s="624"/>
      <c r="DV26" s="625"/>
      <c r="DW26" s="628" t="s">
        <v>205</v>
      </c>
      <c r="DX26" s="653"/>
      <c r="DY26" s="653"/>
      <c r="DZ26" s="653"/>
      <c r="EA26" s="653"/>
      <c r="EB26" s="653"/>
      <c r="EC26" s="654"/>
    </row>
    <row r="27" spans="2:133" ht="11.25" customHeight="1">
      <c r="B27" s="620" t="s">
        <v>275</v>
      </c>
      <c r="C27" s="621"/>
      <c r="D27" s="621"/>
      <c r="E27" s="621"/>
      <c r="F27" s="621"/>
      <c r="G27" s="621"/>
      <c r="H27" s="621"/>
      <c r="I27" s="621"/>
      <c r="J27" s="621"/>
      <c r="K27" s="621"/>
      <c r="L27" s="621"/>
      <c r="M27" s="621"/>
      <c r="N27" s="621"/>
      <c r="O27" s="621"/>
      <c r="P27" s="621"/>
      <c r="Q27" s="622"/>
      <c r="R27" s="623">
        <v>908971</v>
      </c>
      <c r="S27" s="624"/>
      <c r="T27" s="624"/>
      <c r="U27" s="624"/>
      <c r="V27" s="624"/>
      <c r="W27" s="624"/>
      <c r="X27" s="624"/>
      <c r="Y27" s="625"/>
      <c r="Z27" s="626">
        <v>7.2</v>
      </c>
      <c r="AA27" s="626"/>
      <c r="AB27" s="626"/>
      <c r="AC27" s="626"/>
      <c r="AD27" s="627" t="s">
        <v>110</v>
      </c>
      <c r="AE27" s="627"/>
      <c r="AF27" s="627"/>
      <c r="AG27" s="627"/>
      <c r="AH27" s="627"/>
      <c r="AI27" s="627"/>
      <c r="AJ27" s="627"/>
      <c r="AK27" s="627"/>
      <c r="AL27" s="628" t="s">
        <v>110</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3654007</v>
      </c>
      <c r="BH27" s="624"/>
      <c r="BI27" s="624"/>
      <c r="BJ27" s="624"/>
      <c r="BK27" s="624"/>
      <c r="BL27" s="624"/>
      <c r="BM27" s="624"/>
      <c r="BN27" s="625"/>
      <c r="BO27" s="626">
        <v>100</v>
      </c>
      <c r="BP27" s="626"/>
      <c r="BQ27" s="626"/>
      <c r="BR27" s="626"/>
      <c r="BS27" s="632" t="s">
        <v>110</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1881707</v>
      </c>
      <c r="CS27" s="655"/>
      <c r="CT27" s="655"/>
      <c r="CU27" s="655"/>
      <c r="CV27" s="655"/>
      <c r="CW27" s="655"/>
      <c r="CX27" s="655"/>
      <c r="CY27" s="656"/>
      <c r="CZ27" s="657">
        <v>16</v>
      </c>
      <c r="DA27" s="658"/>
      <c r="DB27" s="658"/>
      <c r="DC27" s="659"/>
      <c r="DD27" s="632">
        <v>499332</v>
      </c>
      <c r="DE27" s="655"/>
      <c r="DF27" s="655"/>
      <c r="DG27" s="655"/>
      <c r="DH27" s="655"/>
      <c r="DI27" s="655"/>
      <c r="DJ27" s="655"/>
      <c r="DK27" s="656"/>
      <c r="DL27" s="632">
        <v>499332</v>
      </c>
      <c r="DM27" s="655"/>
      <c r="DN27" s="655"/>
      <c r="DO27" s="655"/>
      <c r="DP27" s="655"/>
      <c r="DQ27" s="655"/>
      <c r="DR27" s="655"/>
      <c r="DS27" s="655"/>
      <c r="DT27" s="655"/>
      <c r="DU27" s="655"/>
      <c r="DV27" s="656"/>
      <c r="DW27" s="628">
        <v>6.9</v>
      </c>
      <c r="DX27" s="653"/>
      <c r="DY27" s="653"/>
      <c r="DZ27" s="653"/>
      <c r="EA27" s="653"/>
      <c r="EB27" s="653"/>
      <c r="EC27" s="654"/>
    </row>
    <row r="28" spans="2:133" ht="11.25" customHeight="1">
      <c r="B28" s="620" t="s">
        <v>278</v>
      </c>
      <c r="C28" s="621"/>
      <c r="D28" s="621"/>
      <c r="E28" s="621"/>
      <c r="F28" s="621"/>
      <c r="G28" s="621"/>
      <c r="H28" s="621"/>
      <c r="I28" s="621"/>
      <c r="J28" s="621"/>
      <c r="K28" s="621"/>
      <c r="L28" s="621"/>
      <c r="M28" s="621"/>
      <c r="N28" s="621"/>
      <c r="O28" s="621"/>
      <c r="P28" s="621"/>
      <c r="Q28" s="622"/>
      <c r="R28" s="623">
        <v>13259</v>
      </c>
      <c r="S28" s="624"/>
      <c r="T28" s="624"/>
      <c r="U28" s="624"/>
      <c r="V28" s="624"/>
      <c r="W28" s="624"/>
      <c r="X28" s="624"/>
      <c r="Y28" s="625"/>
      <c r="Z28" s="626">
        <v>0.1</v>
      </c>
      <c r="AA28" s="626"/>
      <c r="AB28" s="626"/>
      <c r="AC28" s="626"/>
      <c r="AD28" s="627" t="s">
        <v>110</v>
      </c>
      <c r="AE28" s="627"/>
      <c r="AF28" s="627"/>
      <c r="AG28" s="627"/>
      <c r="AH28" s="627"/>
      <c r="AI28" s="627"/>
      <c r="AJ28" s="627"/>
      <c r="AK28" s="627"/>
      <c r="AL28" s="628" t="s">
        <v>110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1212268</v>
      </c>
      <c r="CS28" s="624"/>
      <c r="CT28" s="624"/>
      <c r="CU28" s="624"/>
      <c r="CV28" s="624"/>
      <c r="CW28" s="624"/>
      <c r="CX28" s="624"/>
      <c r="CY28" s="625"/>
      <c r="CZ28" s="657">
        <v>10.3</v>
      </c>
      <c r="DA28" s="658"/>
      <c r="DB28" s="658"/>
      <c r="DC28" s="659"/>
      <c r="DD28" s="632">
        <v>1163864</v>
      </c>
      <c r="DE28" s="624"/>
      <c r="DF28" s="624"/>
      <c r="DG28" s="624"/>
      <c r="DH28" s="624"/>
      <c r="DI28" s="624"/>
      <c r="DJ28" s="624"/>
      <c r="DK28" s="625"/>
      <c r="DL28" s="632">
        <v>1162679</v>
      </c>
      <c r="DM28" s="624"/>
      <c r="DN28" s="624"/>
      <c r="DO28" s="624"/>
      <c r="DP28" s="624"/>
      <c r="DQ28" s="624"/>
      <c r="DR28" s="624"/>
      <c r="DS28" s="624"/>
      <c r="DT28" s="624"/>
      <c r="DU28" s="624"/>
      <c r="DV28" s="625"/>
      <c r="DW28" s="628">
        <v>16</v>
      </c>
      <c r="DX28" s="653"/>
      <c r="DY28" s="653"/>
      <c r="DZ28" s="653"/>
      <c r="EA28" s="653"/>
      <c r="EB28" s="653"/>
      <c r="EC28" s="654"/>
    </row>
    <row r="29" spans="2:133" ht="11.25" customHeight="1">
      <c r="B29" s="620" t="s">
        <v>280</v>
      </c>
      <c r="C29" s="621"/>
      <c r="D29" s="621"/>
      <c r="E29" s="621"/>
      <c r="F29" s="621"/>
      <c r="G29" s="621"/>
      <c r="H29" s="621"/>
      <c r="I29" s="621"/>
      <c r="J29" s="621"/>
      <c r="K29" s="621"/>
      <c r="L29" s="621"/>
      <c r="M29" s="621"/>
      <c r="N29" s="621"/>
      <c r="O29" s="621"/>
      <c r="P29" s="621"/>
      <c r="Q29" s="622"/>
      <c r="R29" s="623">
        <v>3485</v>
      </c>
      <c r="S29" s="624"/>
      <c r="T29" s="624"/>
      <c r="U29" s="624"/>
      <c r="V29" s="624"/>
      <c r="W29" s="624"/>
      <c r="X29" s="624"/>
      <c r="Y29" s="625"/>
      <c r="Z29" s="626">
        <v>0</v>
      </c>
      <c r="AA29" s="626"/>
      <c r="AB29" s="626"/>
      <c r="AC29" s="626"/>
      <c r="AD29" s="627" t="s">
        <v>110</v>
      </c>
      <c r="AE29" s="627"/>
      <c r="AF29" s="627"/>
      <c r="AG29" s="627"/>
      <c r="AH29" s="627"/>
      <c r="AI29" s="627"/>
      <c r="AJ29" s="627"/>
      <c r="AK29" s="627"/>
      <c r="AL29" s="628" t="s">
        <v>110</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1212115</v>
      </c>
      <c r="CS29" s="655"/>
      <c r="CT29" s="655"/>
      <c r="CU29" s="655"/>
      <c r="CV29" s="655"/>
      <c r="CW29" s="655"/>
      <c r="CX29" s="655"/>
      <c r="CY29" s="656"/>
      <c r="CZ29" s="657">
        <v>10.3</v>
      </c>
      <c r="DA29" s="658"/>
      <c r="DB29" s="658"/>
      <c r="DC29" s="659"/>
      <c r="DD29" s="632">
        <v>1163711</v>
      </c>
      <c r="DE29" s="655"/>
      <c r="DF29" s="655"/>
      <c r="DG29" s="655"/>
      <c r="DH29" s="655"/>
      <c r="DI29" s="655"/>
      <c r="DJ29" s="655"/>
      <c r="DK29" s="656"/>
      <c r="DL29" s="632">
        <v>1162526</v>
      </c>
      <c r="DM29" s="655"/>
      <c r="DN29" s="655"/>
      <c r="DO29" s="655"/>
      <c r="DP29" s="655"/>
      <c r="DQ29" s="655"/>
      <c r="DR29" s="655"/>
      <c r="DS29" s="655"/>
      <c r="DT29" s="655"/>
      <c r="DU29" s="655"/>
      <c r="DV29" s="656"/>
      <c r="DW29" s="628">
        <v>16</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517139</v>
      </c>
      <c r="S30" s="624"/>
      <c r="T30" s="624"/>
      <c r="U30" s="624"/>
      <c r="V30" s="624"/>
      <c r="W30" s="624"/>
      <c r="X30" s="624"/>
      <c r="Y30" s="625"/>
      <c r="Z30" s="626">
        <v>4.0999999999999996</v>
      </c>
      <c r="AA30" s="626"/>
      <c r="AB30" s="626"/>
      <c r="AC30" s="626"/>
      <c r="AD30" s="627" t="s">
        <v>110</v>
      </c>
      <c r="AE30" s="627"/>
      <c r="AF30" s="627"/>
      <c r="AG30" s="627"/>
      <c r="AH30" s="627"/>
      <c r="AI30" s="627"/>
      <c r="AJ30" s="627"/>
      <c r="AK30" s="627"/>
      <c r="AL30" s="628" t="s">
        <v>110</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99.1</v>
      </c>
      <c r="BH30" s="682"/>
      <c r="BI30" s="682"/>
      <c r="BJ30" s="682"/>
      <c r="BK30" s="682"/>
      <c r="BL30" s="682"/>
      <c r="BM30" s="618">
        <v>95.8</v>
      </c>
      <c r="BN30" s="682"/>
      <c r="BO30" s="682"/>
      <c r="BP30" s="682"/>
      <c r="BQ30" s="683"/>
      <c r="BR30" s="681">
        <v>99.1</v>
      </c>
      <c r="BS30" s="682"/>
      <c r="BT30" s="682"/>
      <c r="BU30" s="682"/>
      <c r="BV30" s="682"/>
      <c r="BW30" s="682"/>
      <c r="BX30" s="618">
        <v>95.3</v>
      </c>
      <c r="BY30" s="682"/>
      <c r="BZ30" s="682"/>
      <c r="CA30" s="682"/>
      <c r="CB30" s="683"/>
      <c r="CD30" s="686"/>
      <c r="CE30" s="687"/>
      <c r="CF30" s="637" t="s">
        <v>288</v>
      </c>
      <c r="CG30" s="638"/>
      <c r="CH30" s="638"/>
      <c r="CI30" s="638"/>
      <c r="CJ30" s="638"/>
      <c r="CK30" s="638"/>
      <c r="CL30" s="638"/>
      <c r="CM30" s="638"/>
      <c r="CN30" s="638"/>
      <c r="CO30" s="638"/>
      <c r="CP30" s="638"/>
      <c r="CQ30" s="639"/>
      <c r="CR30" s="623">
        <v>1103474</v>
      </c>
      <c r="CS30" s="624"/>
      <c r="CT30" s="624"/>
      <c r="CU30" s="624"/>
      <c r="CV30" s="624"/>
      <c r="CW30" s="624"/>
      <c r="CX30" s="624"/>
      <c r="CY30" s="625"/>
      <c r="CZ30" s="657">
        <v>9.4</v>
      </c>
      <c r="DA30" s="658"/>
      <c r="DB30" s="658"/>
      <c r="DC30" s="659"/>
      <c r="DD30" s="632">
        <v>1056177</v>
      </c>
      <c r="DE30" s="624"/>
      <c r="DF30" s="624"/>
      <c r="DG30" s="624"/>
      <c r="DH30" s="624"/>
      <c r="DI30" s="624"/>
      <c r="DJ30" s="624"/>
      <c r="DK30" s="625"/>
      <c r="DL30" s="632">
        <v>1054992</v>
      </c>
      <c r="DM30" s="624"/>
      <c r="DN30" s="624"/>
      <c r="DO30" s="624"/>
      <c r="DP30" s="624"/>
      <c r="DQ30" s="624"/>
      <c r="DR30" s="624"/>
      <c r="DS30" s="624"/>
      <c r="DT30" s="624"/>
      <c r="DU30" s="624"/>
      <c r="DV30" s="625"/>
      <c r="DW30" s="628">
        <v>14.5</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934446</v>
      </c>
      <c r="S31" s="624"/>
      <c r="T31" s="624"/>
      <c r="U31" s="624"/>
      <c r="V31" s="624"/>
      <c r="W31" s="624"/>
      <c r="X31" s="624"/>
      <c r="Y31" s="625"/>
      <c r="Z31" s="626">
        <v>7.4</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99.1</v>
      </c>
      <c r="BH31" s="655"/>
      <c r="BI31" s="655"/>
      <c r="BJ31" s="655"/>
      <c r="BK31" s="655"/>
      <c r="BL31" s="655"/>
      <c r="BM31" s="629">
        <v>96.4</v>
      </c>
      <c r="BN31" s="679"/>
      <c r="BO31" s="679"/>
      <c r="BP31" s="679"/>
      <c r="BQ31" s="680"/>
      <c r="BR31" s="678">
        <v>99.2</v>
      </c>
      <c r="BS31" s="655"/>
      <c r="BT31" s="655"/>
      <c r="BU31" s="655"/>
      <c r="BV31" s="655"/>
      <c r="BW31" s="655"/>
      <c r="BX31" s="629">
        <v>96.1</v>
      </c>
      <c r="BY31" s="679"/>
      <c r="BZ31" s="679"/>
      <c r="CA31" s="679"/>
      <c r="CB31" s="680"/>
      <c r="CD31" s="686"/>
      <c r="CE31" s="687"/>
      <c r="CF31" s="637" t="s">
        <v>292</v>
      </c>
      <c r="CG31" s="638"/>
      <c r="CH31" s="638"/>
      <c r="CI31" s="638"/>
      <c r="CJ31" s="638"/>
      <c r="CK31" s="638"/>
      <c r="CL31" s="638"/>
      <c r="CM31" s="638"/>
      <c r="CN31" s="638"/>
      <c r="CO31" s="638"/>
      <c r="CP31" s="638"/>
      <c r="CQ31" s="639"/>
      <c r="CR31" s="623">
        <v>108641</v>
      </c>
      <c r="CS31" s="655"/>
      <c r="CT31" s="655"/>
      <c r="CU31" s="655"/>
      <c r="CV31" s="655"/>
      <c r="CW31" s="655"/>
      <c r="CX31" s="655"/>
      <c r="CY31" s="656"/>
      <c r="CZ31" s="657">
        <v>0.9</v>
      </c>
      <c r="DA31" s="658"/>
      <c r="DB31" s="658"/>
      <c r="DC31" s="659"/>
      <c r="DD31" s="632">
        <v>107534</v>
      </c>
      <c r="DE31" s="655"/>
      <c r="DF31" s="655"/>
      <c r="DG31" s="655"/>
      <c r="DH31" s="655"/>
      <c r="DI31" s="655"/>
      <c r="DJ31" s="655"/>
      <c r="DK31" s="656"/>
      <c r="DL31" s="632">
        <v>107534</v>
      </c>
      <c r="DM31" s="655"/>
      <c r="DN31" s="655"/>
      <c r="DO31" s="655"/>
      <c r="DP31" s="655"/>
      <c r="DQ31" s="655"/>
      <c r="DR31" s="655"/>
      <c r="DS31" s="655"/>
      <c r="DT31" s="655"/>
      <c r="DU31" s="655"/>
      <c r="DV31" s="656"/>
      <c r="DW31" s="628">
        <v>1.5</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52392</v>
      </c>
      <c r="S32" s="624"/>
      <c r="T32" s="624"/>
      <c r="U32" s="624"/>
      <c r="V32" s="624"/>
      <c r="W32" s="624"/>
      <c r="X32" s="624"/>
      <c r="Y32" s="625"/>
      <c r="Z32" s="626">
        <v>0.4</v>
      </c>
      <c r="AA32" s="626"/>
      <c r="AB32" s="626"/>
      <c r="AC32" s="626"/>
      <c r="AD32" s="627">
        <v>521</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99</v>
      </c>
      <c r="BH32" s="691"/>
      <c r="BI32" s="691"/>
      <c r="BJ32" s="691"/>
      <c r="BK32" s="691"/>
      <c r="BL32" s="691"/>
      <c r="BM32" s="692">
        <v>94.7</v>
      </c>
      <c r="BN32" s="691"/>
      <c r="BO32" s="691"/>
      <c r="BP32" s="691"/>
      <c r="BQ32" s="693"/>
      <c r="BR32" s="690">
        <v>99</v>
      </c>
      <c r="BS32" s="691"/>
      <c r="BT32" s="691"/>
      <c r="BU32" s="691"/>
      <c r="BV32" s="691"/>
      <c r="BW32" s="691"/>
      <c r="BX32" s="692">
        <v>94</v>
      </c>
      <c r="BY32" s="691"/>
      <c r="BZ32" s="691"/>
      <c r="CA32" s="691"/>
      <c r="CB32" s="693"/>
      <c r="CD32" s="688"/>
      <c r="CE32" s="689"/>
      <c r="CF32" s="637" t="s">
        <v>295</v>
      </c>
      <c r="CG32" s="638"/>
      <c r="CH32" s="638"/>
      <c r="CI32" s="638"/>
      <c r="CJ32" s="638"/>
      <c r="CK32" s="638"/>
      <c r="CL32" s="638"/>
      <c r="CM32" s="638"/>
      <c r="CN32" s="638"/>
      <c r="CO32" s="638"/>
      <c r="CP32" s="638"/>
      <c r="CQ32" s="639"/>
      <c r="CR32" s="623">
        <v>153</v>
      </c>
      <c r="CS32" s="624"/>
      <c r="CT32" s="624"/>
      <c r="CU32" s="624"/>
      <c r="CV32" s="624"/>
      <c r="CW32" s="624"/>
      <c r="CX32" s="624"/>
      <c r="CY32" s="625"/>
      <c r="CZ32" s="657">
        <v>0</v>
      </c>
      <c r="DA32" s="658"/>
      <c r="DB32" s="658"/>
      <c r="DC32" s="659"/>
      <c r="DD32" s="632">
        <v>153</v>
      </c>
      <c r="DE32" s="624"/>
      <c r="DF32" s="624"/>
      <c r="DG32" s="624"/>
      <c r="DH32" s="624"/>
      <c r="DI32" s="624"/>
      <c r="DJ32" s="624"/>
      <c r="DK32" s="625"/>
      <c r="DL32" s="632">
        <v>153</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1256100</v>
      </c>
      <c r="S33" s="624"/>
      <c r="T33" s="624"/>
      <c r="U33" s="624"/>
      <c r="V33" s="624"/>
      <c r="W33" s="624"/>
      <c r="X33" s="624"/>
      <c r="Y33" s="625"/>
      <c r="Z33" s="626">
        <v>9.9</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5116490</v>
      </c>
      <c r="CS33" s="655"/>
      <c r="CT33" s="655"/>
      <c r="CU33" s="655"/>
      <c r="CV33" s="655"/>
      <c r="CW33" s="655"/>
      <c r="CX33" s="655"/>
      <c r="CY33" s="656"/>
      <c r="CZ33" s="657">
        <v>43.4</v>
      </c>
      <c r="DA33" s="658"/>
      <c r="DB33" s="658"/>
      <c r="DC33" s="659"/>
      <c r="DD33" s="632">
        <v>4103030</v>
      </c>
      <c r="DE33" s="655"/>
      <c r="DF33" s="655"/>
      <c r="DG33" s="655"/>
      <c r="DH33" s="655"/>
      <c r="DI33" s="655"/>
      <c r="DJ33" s="655"/>
      <c r="DK33" s="656"/>
      <c r="DL33" s="632">
        <v>3203253</v>
      </c>
      <c r="DM33" s="655"/>
      <c r="DN33" s="655"/>
      <c r="DO33" s="655"/>
      <c r="DP33" s="655"/>
      <c r="DQ33" s="655"/>
      <c r="DR33" s="655"/>
      <c r="DS33" s="655"/>
      <c r="DT33" s="655"/>
      <c r="DU33" s="655"/>
      <c r="DV33" s="656"/>
      <c r="DW33" s="628">
        <v>44.1</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1646550</v>
      </c>
      <c r="CS34" s="624"/>
      <c r="CT34" s="624"/>
      <c r="CU34" s="624"/>
      <c r="CV34" s="624"/>
      <c r="CW34" s="624"/>
      <c r="CX34" s="624"/>
      <c r="CY34" s="625"/>
      <c r="CZ34" s="657">
        <v>14</v>
      </c>
      <c r="DA34" s="658"/>
      <c r="DB34" s="658"/>
      <c r="DC34" s="659"/>
      <c r="DD34" s="632">
        <v>1308742</v>
      </c>
      <c r="DE34" s="624"/>
      <c r="DF34" s="624"/>
      <c r="DG34" s="624"/>
      <c r="DH34" s="624"/>
      <c r="DI34" s="624"/>
      <c r="DJ34" s="624"/>
      <c r="DK34" s="625"/>
      <c r="DL34" s="632">
        <v>1144168</v>
      </c>
      <c r="DM34" s="624"/>
      <c r="DN34" s="624"/>
      <c r="DO34" s="624"/>
      <c r="DP34" s="624"/>
      <c r="DQ34" s="624"/>
      <c r="DR34" s="624"/>
      <c r="DS34" s="624"/>
      <c r="DT34" s="624"/>
      <c r="DU34" s="624"/>
      <c r="DV34" s="625"/>
      <c r="DW34" s="628">
        <v>15.8</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v>488000</v>
      </c>
      <c r="S35" s="624"/>
      <c r="T35" s="624"/>
      <c r="U35" s="624"/>
      <c r="V35" s="624"/>
      <c r="W35" s="624"/>
      <c r="X35" s="624"/>
      <c r="Y35" s="625"/>
      <c r="Z35" s="626">
        <v>3.9</v>
      </c>
      <c r="AA35" s="626"/>
      <c r="AB35" s="626"/>
      <c r="AC35" s="626"/>
      <c r="AD35" s="627" t="s">
        <v>110</v>
      </c>
      <c r="AE35" s="627"/>
      <c r="AF35" s="627"/>
      <c r="AG35" s="627"/>
      <c r="AH35" s="627"/>
      <c r="AI35" s="627"/>
      <c r="AJ35" s="627"/>
      <c r="AK35" s="627"/>
      <c r="AL35" s="628" t="s">
        <v>110</v>
      </c>
      <c r="AM35" s="629"/>
      <c r="AN35" s="629"/>
      <c r="AO35" s="630"/>
      <c r="AP35" s="186"/>
      <c r="AQ35" s="634" t="s">
        <v>303</v>
      </c>
      <c r="AR35" s="635"/>
      <c r="AS35" s="635"/>
      <c r="AT35" s="635"/>
      <c r="AU35" s="635"/>
      <c r="AV35" s="635"/>
      <c r="AW35" s="635"/>
      <c r="AX35" s="635"/>
      <c r="AY35" s="636"/>
      <c r="AZ35" s="612">
        <v>1739880</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506193</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89789</v>
      </c>
      <c r="CS35" s="655"/>
      <c r="CT35" s="655"/>
      <c r="CU35" s="655"/>
      <c r="CV35" s="655"/>
      <c r="CW35" s="655"/>
      <c r="CX35" s="655"/>
      <c r="CY35" s="656"/>
      <c r="CZ35" s="657">
        <v>0.8</v>
      </c>
      <c r="DA35" s="658"/>
      <c r="DB35" s="658"/>
      <c r="DC35" s="659"/>
      <c r="DD35" s="632">
        <v>71394</v>
      </c>
      <c r="DE35" s="655"/>
      <c r="DF35" s="655"/>
      <c r="DG35" s="655"/>
      <c r="DH35" s="655"/>
      <c r="DI35" s="655"/>
      <c r="DJ35" s="655"/>
      <c r="DK35" s="656"/>
      <c r="DL35" s="632">
        <v>71394</v>
      </c>
      <c r="DM35" s="655"/>
      <c r="DN35" s="655"/>
      <c r="DO35" s="655"/>
      <c r="DP35" s="655"/>
      <c r="DQ35" s="655"/>
      <c r="DR35" s="655"/>
      <c r="DS35" s="655"/>
      <c r="DT35" s="655"/>
      <c r="DU35" s="655"/>
      <c r="DV35" s="656"/>
      <c r="DW35" s="628">
        <v>1</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12669208</v>
      </c>
      <c r="S36" s="696"/>
      <c r="T36" s="696"/>
      <c r="U36" s="696"/>
      <c r="V36" s="696"/>
      <c r="W36" s="696"/>
      <c r="X36" s="696"/>
      <c r="Y36" s="697"/>
      <c r="Z36" s="698">
        <v>100</v>
      </c>
      <c r="AA36" s="698"/>
      <c r="AB36" s="698"/>
      <c r="AC36" s="698"/>
      <c r="AD36" s="699">
        <v>6774669</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516029</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442324</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1517529</v>
      </c>
      <c r="CS36" s="624"/>
      <c r="CT36" s="624"/>
      <c r="CU36" s="624"/>
      <c r="CV36" s="624"/>
      <c r="CW36" s="624"/>
      <c r="CX36" s="624"/>
      <c r="CY36" s="625"/>
      <c r="CZ36" s="657">
        <v>12.9</v>
      </c>
      <c r="DA36" s="658"/>
      <c r="DB36" s="658"/>
      <c r="DC36" s="659"/>
      <c r="DD36" s="632">
        <v>1074607</v>
      </c>
      <c r="DE36" s="624"/>
      <c r="DF36" s="624"/>
      <c r="DG36" s="624"/>
      <c r="DH36" s="624"/>
      <c r="DI36" s="624"/>
      <c r="DJ36" s="624"/>
      <c r="DK36" s="625"/>
      <c r="DL36" s="632">
        <v>930146</v>
      </c>
      <c r="DM36" s="624"/>
      <c r="DN36" s="624"/>
      <c r="DO36" s="624"/>
      <c r="DP36" s="624"/>
      <c r="DQ36" s="624"/>
      <c r="DR36" s="624"/>
      <c r="DS36" s="624"/>
      <c r="DT36" s="624"/>
      <c r="DU36" s="624"/>
      <c r="DV36" s="625"/>
      <c r="DW36" s="628">
        <v>12.8</v>
      </c>
      <c r="DX36" s="653"/>
      <c r="DY36" s="653"/>
      <c r="DZ36" s="653"/>
      <c r="EA36" s="653"/>
      <c r="EB36" s="653"/>
      <c r="EC36" s="654"/>
    </row>
    <row r="37" spans="2:133" ht="11.25" customHeight="1">
      <c r="AQ37" s="702" t="s">
        <v>310</v>
      </c>
      <c r="AR37" s="703"/>
      <c r="AS37" s="703"/>
      <c r="AT37" s="703"/>
      <c r="AU37" s="703"/>
      <c r="AV37" s="703"/>
      <c r="AW37" s="703"/>
      <c r="AX37" s="703"/>
      <c r="AY37" s="704"/>
      <c r="AZ37" s="623">
        <v>182046</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4634</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838335</v>
      </c>
      <c r="CS37" s="655"/>
      <c r="CT37" s="655"/>
      <c r="CU37" s="655"/>
      <c r="CV37" s="655"/>
      <c r="CW37" s="655"/>
      <c r="CX37" s="655"/>
      <c r="CY37" s="656"/>
      <c r="CZ37" s="657">
        <v>7.1</v>
      </c>
      <c r="DA37" s="658"/>
      <c r="DB37" s="658"/>
      <c r="DC37" s="659"/>
      <c r="DD37" s="632">
        <v>503724</v>
      </c>
      <c r="DE37" s="655"/>
      <c r="DF37" s="655"/>
      <c r="DG37" s="655"/>
      <c r="DH37" s="655"/>
      <c r="DI37" s="655"/>
      <c r="DJ37" s="655"/>
      <c r="DK37" s="656"/>
      <c r="DL37" s="632">
        <v>461976</v>
      </c>
      <c r="DM37" s="655"/>
      <c r="DN37" s="655"/>
      <c r="DO37" s="655"/>
      <c r="DP37" s="655"/>
      <c r="DQ37" s="655"/>
      <c r="DR37" s="655"/>
      <c r="DS37" s="655"/>
      <c r="DT37" s="655"/>
      <c r="DU37" s="655"/>
      <c r="DV37" s="656"/>
      <c r="DW37" s="628">
        <v>6.4</v>
      </c>
      <c r="DX37" s="653"/>
      <c r="DY37" s="653"/>
      <c r="DZ37" s="653"/>
      <c r="EA37" s="653"/>
      <c r="EB37" s="653"/>
      <c r="EC37" s="654"/>
    </row>
    <row r="38" spans="2:133" ht="11.25" customHeight="1">
      <c r="AQ38" s="702" t="s">
        <v>313</v>
      </c>
      <c r="AR38" s="703"/>
      <c r="AS38" s="703"/>
      <c r="AT38" s="703"/>
      <c r="AU38" s="703"/>
      <c r="AV38" s="703"/>
      <c r="AW38" s="703"/>
      <c r="AX38" s="703"/>
      <c r="AY38" s="704"/>
      <c r="AZ38" s="623">
        <v>4615</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8353</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1553219</v>
      </c>
      <c r="CS38" s="624"/>
      <c r="CT38" s="624"/>
      <c r="CU38" s="624"/>
      <c r="CV38" s="624"/>
      <c r="CW38" s="624"/>
      <c r="CX38" s="624"/>
      <c r="CY38" s="625"/>
      <c r="CZ38" s="657">
        <v>13.2</v>
      </c>
      <c r="DA38" s="658"/>
      <c r="DB38" s="658"/>
      <c r="DC38" s="659"/>
      <c r="DD38" s="632">
        <v>1348002</v>
      </c>
      <c r="DE38" s="624"/>
      <c r="DF38" s="624"/>
      <c r="DG38" s="624"/>
      <c r="DH38" s="624"/>
      <c r="DI38" s="624"/>
      <c r="DJ38" s="624"/>
      <c r="DK38" s="625"/>
      <c r="DL38" s="632">
        <v>1057260</v>
      </c>
      <c r="DM38" s="624"/>
      <c r="DN38" s="624"/>
      <c r="DO38" s="624"/>
      <c r="DP38" s="624"/>
      <c r="DQ38" s="624"/>
      <c r="DR38" s="624"/>
      <c r="DS38" s="624"/>
      <c r="DT38" s="624"/>
      <c r="DU38" s="624"/>
      <c r="DV38" s="625"/>
      <c r="DW38" s="628">
        <v>14.6</v>
      </c>
      <c r="DX38" s="653"/>
      <c r="DY38" s="653"/>
      <c r="DZ38" s="653"/>
      <c r="EA38" s="653"/>
      <c r="EB38" s="653"/>
      <c r="EC38" s="654"/>
    </row>
    <row r="39" spans="2:133" ht="11.25" customHeight="1">
      <c r="AQ39" s="702" t="s">
        <v>316</v>
      </c>
      <c r="AR39" s="703"/>
      <c r="AS39" s="703"/>
      <c r="AT39" s="703"/>
      <c r="AU39" s="703"/>
      <c r="AV39" s="703"/>
      <c r="AW39" s="703"/>
      <c r="AX39" s="703"/>
      <c r="AY39" s="704"/>
      <c r="AZ39" s="623" t="s">
        <v>110</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87</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308504</v>
      </c>
      <c r="CS39" s="655"/>
      <c r="CT39" s="655"/>
      <c r="CU39" s="655"/>
      <c r="CV39" s="655"/>
      <c r="CW39" s="655"/>
      <c r="CX39" s="655"/>
      <c r="CY39" s="656"/>
      <c r="CZ39" s="657">
        <v>2.6</v>
      </c>
      <c r="DA39" s="658"/>
      <c r="DB39" s="658"/>
      <c r="DC39" s="659"/>
      <c r="DD39" s="632">
        <v>300000</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293156</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99</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899</v>
      </c>
      <c r="CS40" s="624"/>
      <c r="CT40" s="624"/>
      <c r="CU40" s="624"/>
      <c r="CV40" s="624"/>
      <c r="CW40" s="624"/>
      <c r="CX40" s="624"/>
      <c r="CY40" s="625"/>
      <c r="CZ40" s="657">
        <v>0</v>
      </c>
      <c r="DA40" s="658"/>
      <c r="DB40" s="658"/>
      <c r="DC40" s="659"/>
      <c r="DD40" s="632">
        <v>285</v>
      </c>
      <c r="DE40" s="624"/>
      <c r="DF40" s="624"/>
      <c r="DG40" s="624"/>
      <c r="DH40" s="624"/>
      <c r="DI40" s="624"/>
      <c r="DJ40" s="624"/>
      <c r="DK40" s="625"/>
      <c r="DL40" s="632">
        <v>285</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744034</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280</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205</v>
      </c>
      <c r="CS41" s="655"/>
      <c r="CT41" s="655"/>
      <c r="CU41" s="655"/>
      <c r="CV41" s="655"/>
      <c r="CW41" s="655"/>
      <c r="CX41" s="655"/>
      <c r="CY41" s="656"/>
      <c r="CZ41" s="657" t="s">
        <v>205</v>
      </c>
      <c r="DA41" s="658"/>
      <c r="DB41" s="658"/>
      <c r="DC41" s="659"/>
      <c r="DD41" s="632" t="s">
        <v>205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1683883</v>
      </c>
      <c r="CS42" s="624"/>
      <c r="CT42" s="624"/>
      <c r="CU42" s="624"/>
      <c r="CV42" s="624"/>
      <c r="CW42" s="624"/>
      <c r="CX42" s="624"/>
      <c r="CY42" s="625"/>
      <c r="CZ42" s="657">
        <v>14.3</v>
      </c>
      <c r="DA42" s="706"/>
      <c r="DB42" s="706"/>
      <c r="DC42" s="707"/>
      <c r="DD42" s="632">
        <v>383510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43809</v>
      </c>
      <c r="CS43" s="655"/>
      <c r="CT43" s="655"/>
      <c r="CU43" s="655"/>
      <c r="CV43" s="655"/>
      <c r="CW43" s="655"/>
      <c r="CX43" s="655"/>
      <c r="CY43" s="656"/>
      <c r="CZ43" s="657">
        <v>0.4</v>
      </c>
      <c r="DA43" s="658"/>
      <c r="DB43" s="658"/>
      <c r="DC43" s="659"/>
      <c r="DD43" s="632">
        <v>43809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1683883</v>
      </c>
      <c r="CS44" s="624"/>
      <c r="CT44" s="624"/>
      <c r="CU44" s="624"/>
      <c r="CV44" s="624"/>
      <c r="CW44" s="624"/>
      <c r="CX44" s="624"/>
      <c r="CY44" s="625"/>
      <c r="CZ44" s="657">
        <v>14.3</v>
      </c>
      <c r="DA44" s="706"/>
      <c r="DB44" s="706"/>
      <c r="DC44" s="707"/>
      <c r="DD44" s="632">
        <v>383510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435256</v>
      </c>
      <c r="CS45" s="655"/>
      <c r="CT45" s="655"/>
      <c r="CU45" s="655"/>
      <c r="CV45" s="655"/>
      <c r="CW45" s="655"/>
      <c r="CX45" s="655"/>
      <c r="CY45" s="656"/>
      <c r="CZ45" s="657">
        <v>3.7</v>
      </c>
      <c r="DA45" s="658"/>
      <c r="DB45" s="658"/>
      <c r="DC45" s="659"/>
      <c r="DD45" s="632">
        <v>32942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1244524</v>
      </c>
      <c r="CS46" s="624"/>
      <c r="CT46" s="624"/>
      <c r="CU46" s="624"/>
      <c r="CV46" s="624"/>
      <c r="CW46" s="624"/>
      <c r="CX46" s="624"/>
      <c r="CY46" s="625"/>
      <c r="CZ46" s="657">
        <v>10.6</v>
      </c>
      <c r="DA46" s="706"/>
      <c r="DB46" s="706"/>
      <c r="DC46" s="707"/>
      <c r="DD46" s="632">
        <v>346465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t="s">
        <v>152</v>
      </c>
      <c r="CS47" s="655"/>
      <c r="CT47" s="655"/>
      <c r="CU47" s="655"/>
      <c r="CV47" s="655"/>
      <c r="CW47" s="655"/>
      <c r="CX47" s="655"/>
      <c r="CY47" s="656"/>
      <c r="CZ47" s="657" t="s">
        <v>152</v>
      </c>
      <c r="DA47" s="658"/>
      <c r="DB47" s="658"/>
      <c r="DC47" s="659"/>
      <c r="DD47" s="632" t="s">
        <v>152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152</v>
      </c>
      <c r="CS48" s="624"/>
      <c r="CT48" s="624"/>
      <c r="CU48" s="624"/>
      <c r="CV48" s="624"/>
      <c r="CW48" s="624"/>
      <c r="CX48" s="624"/>
      <c r="CY48" s="625"/>
      <c r="CZ48" s="657" t="s">
        <v>152</v>
      </c>
      <c r="DA48" s="706"/>
      <c r="DB48" s="706"/>
      <c r="DC48" s="707"/>
      <c r="DD48" s="632" t="s">
        <v>152</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11796291</v>
      </c>
      <c r="CS49" s="691"/>
      <c r="CT49" s="691"/>
      <c r="CU49" s="691"/>
      <c r="CV49" s="691"/>
      <c r="CW49" s="691"/>
      <c r="CX49" s="691"/>
      <c r="CY49" s="718"/>
      <c r="CZ49" s="719">
        <v>100</v>
      </c>
      <c r="DA49" s="720"/>
      <c r="DB49" s="720"/>
      <c r="DC49" s="721"/>
      <c r="DD49" s="722">
        <v>7979630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13830</v>
      </c>
      <c r="R7" s="753"/>
      <c r="S7" s="753"/>
      <c r="T7" s="753"/>
      <c r="U7" s="753"/>
      <c r="V7" s="753">
        <v>12957</v>
      </c>
      <c r="W7" s="753"/>
      <c r="X7" s="753"/>
      <c r="Y7" s="753"/>
      <c r="Z7" s="753"/>
      <c r="AA7" s="753">
        <v>873</v>
      </c>
      <c r="AB7" s="753"/>
      <c r="AC7" s="753"/>
      <c r="AD7" s="753"/>
      <c r="AE7" s="754"/>
      <c r="AF7" s="755">
        <v>787</v>
      </c>
      <c r="AG7" s="756"/>
      <c r="AH7" s="756"/>
      <c r="AI7" s="756"/>
      <c r="AJ7" s="757"/>
      <c r="AK7" s="792">
        <v>507</v>
      </c>
      <c r="AL7" s="793"/>
      <c r="AM7" s="793"/>
      <c r="AN7" s="793"/>
      <c r="AO7" s="793"/>
      <c r="AP7" s="793">
        <v>11013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545</v>
      </c>
      <c r="BS7" s="796" t="s">
        <v>544</v>
      </c>
      <c r="BT7" s="797"/>
      <c r="BU7" s="797"/>
      <c r="BV7" s="797"/>
      <c r="BW7" s="797"/>
      <c r="BX7" s="797"/>
      <c r="BY7" s="797"/>
      <c r="BZ7" s="797"/>
      <c r="CA7" s="797"/>
      <c r="CB7" s="797"/>
      <c r="CC7" s="797"/>
      <c r="CD7" s="797"/>
      <c r="CE7" s="797"/>
      <c r="CF7" s="797"/>
      <c r="CG7" s="798"/>
      <c r="CH7" s="789">
        <v>0</v>
      </c>
      <c r="CI7" s="790"/>
      <c r="CJ7" s="790"/>
      <c r="CK7" s="790"/>
      <c r="CL7" s="791"/>
      <c r="CM7" s="789">
        <v>12</v>
      </c>
      <c r="CN7" s="790"/>
      <c r="CO7" s="790"/>
      <c r="CP7" s="790"/>
      <c r="CQ7" s="791"/>
      <c r="CR7" s="789">
        <v>5</v>
      </c>
      <c r="CS7" s="790"/>
      <c r="CT7" s="790"/>
      <c r="CU7" s="790"/>
      <c r="CV7" s="791"/>
      <c r="CW7" s="789" t="s">
        <v>546</v>
      </c>
      <c r="CX7" s="790"/>
      <c r="CY7" s="790"/>
      <c r="CZ7" s="790"/>
      <c r="DA7" s="791"/>
      <c r="DB7" s="789" t="s">
        <v>546</v>
      </c>
      <c r="DC7" s="790"/>
      <c r="DD7" s="790"/>
      <c r="DE7" s="790"/>
      <c r="DF7" s="791"/>
      <c r="DG7" s="789" t="s">
        <v>546</v>
      </c>
      <c r="DH7" s="790"/>
      <c r="DI7" s="790"/>
      <c r="DJ7" s="790"/>
      <c r="DK7" s="791"/>
      <c r="DL7" s="789" t="s">
        <v>546</v>
      </c>
      <c r="DM7" s="790"/>
      <c r="DN7" s="790"/>
      <c r="DO7" s="790"/>
      <c r="DP7" s="791"/>
      <c r="DQ7" s="789" t="s">
        <v>546</v>
      </c>
      <c r="DR7" s="790"/>
      <c r="DS7" s="790"/>
      <c r="DT7" s="790"/>
      <c r="DU7" s="791"/>
      <c r="DV7" s="770"/>
      <c r="DW7" s="771"/>
      <c r="DX7" s="771"/>
      <c r="DY7" s="771"/>
      <c r="DZ7" s="772"/>
      <c r="EA7" s="205"/>
    </row>
    <row r="8" spans="1:131" s="206" customFormat="1" ht="26.25" customHeight="1" thickBot="1">
      <c r="A8" s="212">
        <v>2</v>
      </c>
      <c r="B8" s="773" t="s">
        <v>360</v>
      </c>
      <c r="C8" s="774"/>
      <c r="D8" s="774"/>
      <c r="E8" s="774"/>
      <c r="F8" s="774"/>
      <c r="G8" s="774"/>
      <c r="H8" s="774"/>
      <c r="I8" s="774"/>
      <c r="J8" s="774"/>
      <c r="K8" s="774"/>
      <c r="L8" s="774"/>
      <c r="M8" s="774"/>
      <c r="N8" s="774"/>
      <c r="O8" s="774"/>
      <c r="P8" s="775"/>
      <c r="Q8" s="776">
        <v>2</v>
      </c>
      <c r="R8" s="777"/>
      <c r="S8" s="777"/>
      <c r="T8" s="777"/>
      <c r="U8" s="777"/>
      <c r="V8" s="777">
        <v>2</v>
      </c>
      <c r="W8" s="777"/>
      <c r="X8" s="777"/>
      <c r="Y8" s="777"/>
      <c r="Z8" s="777"/>
      <c r="AA8" s="777">
        <v>0</v>
      </c>
      <c r="AB8" s="777"/>
      <c r="AC8" s="777"/>
      <c r="AD8" s="777"/>
      <c r="AE8" s="778"/>
      <c r="AF8" s="779" t="s">
        <v>110</v>
      </c>
      <c r="AG8" s="780"/>
      <c r="AH8" s="780"/>
      <c r="AI8" s="780"/>
      <c r="AJ8" s="781"/>
      <c r="AK8" s="782">
        <v>997</v>
      </c>
      <c r="AL8" s="783"/>
      <c r="AM8" s="783"/>
      <c r="AN8" s="783"/>
      <c r="AO8" s="783"/>
      <c r="AP8" s="783" t="s">
        <v>547</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hidden="1"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hidden="1"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hidden="1"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hidden="1"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hidden="1"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hidden="1"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hidden="1"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hidden="1"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hidden="1"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hidden="1"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hidden="1"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hidden="1"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hidden="1"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13832</v>
      </c>
      <c r="R23" s="812"/>
      <c r="S23" s="812"/>
      <c r="T23" s="812"/>
      <c r="U23" s="812"/>
      <c r="V23" s="812">
        <v>12959</v>
      </c>
      <c r="W23" s="812"/>
      <c r="X23" s="812"/>
      <c r="Y23" s="812"/>
      <c r="Z23" s="812"/>
      <c r="AA23" s="812">
        <v>873</v>
      </c>
      <c r="AB23" s="812"/>
      <c r="AC23" s="812"/>
      <c r="AD23" s="812"/>
      <c r="AE23" s="813"/>
      <c r="AF23" s="814">
        <v>787</v>
      </c>
      <c r="AG23" s="812"/>
      <c r="AH23" s="812"/>
      <c r="AI23" s="812"/>
      <c r="AJ23" s="815"/>
      <c r="AK23" s="816"/>
      <c r="AL23" s="817"/>
      <c r="AM23" s="817"/>
      <c r="AN23" s="817"/>
      <c r="AO23" s="817"/>
      <c r="AP23" s="812">
        <v>11013</v>
      </c>
      <c r="AQ23" s="812"/>
      <c r="AR23" s="812"/>
      <c r="AS23" s="812"/>
      <c r="AT23" s="812"/>
      <c r="AU23" s="818"/>
      <c r="AV23" s="818"/>
      <c r="AW23" s="818"/>
      <c r="AX23" s="818"/>
      <c r="AY23" s="819"/>
      <c r="AZ23" s="827" t="s">
        <v>364</v>
      </c>
      <c r="BA23" s="828"/>
      <c r="BB23" s="828"/>
      <c r="BC23" s="828"/>
      <c r="BD23" s="829"/>
      <c r="BE23" s="204"/>
      <c r="BF23" s="204"/>
      <c r="BG23" s="204"/>
      <c r="BH23" s="204"/>
      <c r="BI23" s="204"/>
      <c r="BJ23" s="204"/>
      <c r="BK23" s="204"/>
      <c r="BL23" s="204"/>
      <c r="BM23" s="204"/>
      <c r="BN23" s="204"/>
      <c r="BO23" s="204"/>
      <c r="BP23" s="204"/>
      <c r="BQ23" s="213"/>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349</v>
      </c>
      <c r="BF26" s="736"/>
      <c r="BG26" s="736"/>
      <c r="BH26" s="736"/>
      <c r="BI26" s="747"/>
      <c r="BJ26" s="203"/>
      <c r="BK26" s="203"/>
      <c r="BL26" s="203"/>
      <c r="BM26" s="203"/>
      <c r="BN26" s="203"/>
      <c r="BO26" s="216"/>
      <c r="BP26" s="216"/>
      <c r="BQ26" s="213"/>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4411</v>
      </c>
      <c r="R28" s="841"/>
      <c r="S28" s="841"/>
      <c r="T28" s="841"/>
      <c r="U28" s="841"/>
      <c r="V28" s="841">
        <v>3905</v>
      </c>
      <c r="W28" s="841"/>
      <c r="X28" s="841"/>
      <c r="Y28" s="841"/>
      <c r="Z28" s="841"/>
      <c r="AA28" s="841">
        <v>506</v>
      </c>
      <c r="AB28" s="841"/>
      <c r="AC28" s="841"/>
      <c r="AD28" s="841"/>
      <c r="AE28" s="842"/>
      <c r="AF28" s="843">
        <v>506</v>
      </c>
      <c r="AG28" s="841"/>
      <c r="AH28" s="841"/>
      <c r="AI28" s="841"/>
      <c r="AJ28" s="844"/>
      <c r="AK28" s="845">
        <v>293</v>
      </c>
      <c r="AL28" s="836"/>
      <c r="AM28" s="836"/>
      <c r="AN28" s="836"/>
      <c r="AO28" s="836"/>
      <c r="AP28" s="836" t="s">
        <v>547</v>
      </c>
      <c r="AQ28" s="836"/>
      <c r="AR28" s="836"/>
      <c r="AS28" s="836"/>
      <c r="AT28" s="836"/>
      <c r="AU28" s="836" t="s">
        <v>547</v>
      </c>
      <c r="AV28" s="836"/>
      <c r="AW28" s="836"/>
      <c r="AX28" s="836"/>
      <c r="AY28" s="836"/>
      <c r="AZ28" s="837" t="s">
        <v>547</v>
      </c>
      <c r="BA28" s="837"/>
      <c r="BB28" s="837"/>
      <c r="BC28" s="837"/>
      <c r="BD28" s="837"/>
      <c r="BE28" s="838"/>
      <c r="BF28" s="838"/>
      <c r="BG28" s="838"/>
      <c r="BH28" s="838"/>
      <c r="BI28" s="839"/>
      <c r="BJ28" s="203"/>
      <c r="BK28" s="203"/>
      <c r="BL28" s="203"/>
      <c r="BM28" s="203"/>
      <c r="BN28" s="203"/>
      <c r="BO28" s="216"/>
      <c r="BP28" s="216"/>
      <c r="BQ28" s="213"/>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397</v>
      </c>
      <c r="R29" s="777"/>
      <c r="S29" s="777"/>
      <c r="T29" s="777"/>
      <c r="U29" s="777"/>
      <c r="V29" s="777">
        <v>388</v>
      </c>
      <c r="W29" s="777"/>
      <c r="X29" s="777"/>
      <c r="Y29" s="777"/>
      <c r="Z29" s="777"/>
      <c r="AA29" s="777">
        <v>9</v>
      </c>
      <c r="AB29" s="777"/>
      <c r="AC29" s="777"/>
      <c r="AD29" s="777"/>
      <c r="AE29" s="778"/>
      <c r="AF29" s="779">
        <v>9</v>
      </c>
      <c r="AG29" s="780"/>
      <c r="AH29" s="780"/>
      <c r="AI29" s="780"/>
      <c r="AJ29" s="781"/>
      <c r="AK29" s="848">
        <v>100</v>
      </c>
      <c r="AL29" s="849"/>
      <c r="AM29" s="849"/>
      <c r="AN29" s="849"/>
      <c r="AO29" s="849"/>
      <c r="AP29" s="849" t="s">
        <v>547</v>
      </c>
      <c r="AQ29" s="849"/>
      <c r="AR29" s="849"/>
      <c r="AS29" s="849"/>
      <c r="AT29" s="849"/>
      <c r="AU29" s="849" t="s">
        <v>547</v>
      </c>
      <c r="AV29" s="849"/>
      <c r="AW29" s="849"/>
      <c r="AX29" s="849"/>
      <c r="AY29" s="849"/>
      <c r="AZ29" s="850" t="s">
        <v>547</v>
      </c>
      <c r="BA29" s="850"/>
      <c r="BB29" s="850"/>
      <c r="BC29" s="850"/>
      <c r="BD29" s="850"/>
      <c r="BE29" s="846"/>
      <c r="BF29" s="846"/>
      <c r="BG29" s="846"/>
      <c r="BH29" s="846"/>
      <c r="BI29" s="847"/>
      <c r="BJ29" s="203"/>
      <c r="BK29" s="203"/>
      <c r="BL29" s="203"/>
      <c r="BM29" s="203"/>
      <c r="BN29" s="203"/>
      <c r="BO29" s="216"/>
      <c r="BP29" s="216"/>
      <c r="BQ29" s="213"/>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2575</v>
      </c>
      <c r="R30" s="777"/>
      <c r="S30" s="777"/>
      <c r="T30" s="777"/>
      <c r="U30" s="777"/>
      <c r="V30" s="777">
        <v>2497</v>
      </c>
      <c r="W30" s="777"/>
      <c r="X30" s="777"/>
      <c r="Y30" s="777"/>
      <c r="Z30" s="777"/>
      <c r="AA30" s="777">
        <v>78</v>
      </c>
      <c r="AB30" s="777"/>
      <c r="AC30" s="777"/>
      <c r="AD30" s="777"/>
      <c r="AE30" s="778"/>
      <c r="AF30" s="779">
        <v>77</v>
      </c>
      <c r="AG30" s="780"/>
      <c r="AH30" s="780"/>
      <c r="AI30" s="780"/>
      <c r="AJ30" s="781"/>
      <c r="AK30" s="848">
        <v>366</v>
      </c>
      <c r="AL30" s="849"/>
      <c r="AM30" s="849"/>
      <c r="AN30" s="849"/>
      <c r="AO30" s="849"/>
      <c r="AP30" s="849" t="s">
        <v>547</v>
      </c>
      <c r="AQ30" s="849"/>
      <c r="AR30" s="849"/>
      <c r="AS30" s="849"/>
      <c r="AT30" s="849"/>
      <c r="AU30" s="849" t="s">
        <v>547</v>
      </c>
      <c r="AV30" s="849"/>
      <c r="AW30" s="849"/>
      <c r="AX30" s="849"/>
      <c r="AY30" s="849"/>
      <c r="AZ30" s="850" t="s">
        <v>547</v>
      </c>
      <c r="BA30" s="850"/>
      <c r="BB30" s="850"/>
      <c r="BC30" s="850"/>
      <c r="BD30" s="850"/>
      <c r="BE30" s="846"/>
      <c r="BF30" s="846"/>
      <c r="BG30" s="846"/>
      <c r="BH30" s="846"/>
      <c r="BI30" s="847"/>
      <c r="BJ30" s="203"/>
      <c r="BK30" s="203"/>
      <c r="BL30" s="203"/>
      <c r="BM30" s="203"/>
      <c r="BN30" s="203"/>
      <c r="BO30" s="216"/>
      <c r="BP30" s="216"/>
      <c r="BQ30" s="213"/>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15</v>
      </c>
      <c r="R31" s="777"/>
      <c r="S31" s="777"/>
      <c r="T31" s="777"/>
      <c r="U31" s="777"/>
      <c r="V31" s="777">
        <v>14</v>
      </c>
      <c r="W31" s="777"/>
      <c r="X31" s="777"/>
      <c r="Y31" s="777"/>
      <c r="Z31" s="777"/>
      <c r="AA31" s="777">
        <v>1</v>
      </c>
      <c r="AB31" s="777"/>
      <c r="AC31" s="777"/>
      <c r="AD31" s="777"/>
      <c r="AE31" s="778"/>
      <c r="AF31" s="779">
        <v>1</v>
      </c>
      <c r="AG31" s="780"/>
      <c r="AH31" s="780"/>
      <c r="AI31" s="780"/>
      <c r="AJ31" s="781"/>
      <c r="AK31" s="848">
        <v>13</v>
      </c>
      <c r="AL31" s="849"/>
      <c r="AM31" s="849"/>
      <c r="AN31" s="849"/>
      <c r="AO31" s="849"/>
      <c r="AP31" s="849" t="s">
        <v>547</v>
      </c>
      <c r="AQ31" s="849"/>
      <c r="AR31" s="849"/>
      <c r="AS31" s="849"/>
      <c r="AT31" s="849"/>
      <c r="AU31" s="849" t="s">
        <v>547</v>
      </c>
      <c r="AV31" s="849"/>
      <c r="AW31" s="849"/>
      <c r="AX31" s="849"/>
      <c r="AY31" s="849"/>
      <c r="AZ31" s="850" t="s">
        <v>547</v>
      </c>
      <c r="BA31" s="850"/>
      <c r="BB31" s="850"/>
      <c r="BC31" s="850"/>
      <c r="BD31" s="850"/>
      <c r="BE31" s="846"/>
      <c r="BF31" s="846"/>
      <c r="BG31" s="846"/>
      <c r="BH31" s="846"/>
      <c r="BI31" s="847"/>
      <c r="BJ31" s="203"/>
      <c r="BK31" s="203"/>
      <c r="BL31" s="203"/>
      <c r="BM31" s="203"/>
      <c r="BN31" s="203"/>
      <c r="BO31" s="216"/>
      <c r="BP31" s="216"/>
      <c r="BQ31" s="213"/>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379</v>
      </c>
      <c r="C32" s="774"/>
      <c r="D32" s="774"/>
      <c r="E32" s="774"/>
      <c r="F32" s="774"/>
      <c r="G32" s="774"/>
      <c r="H32" s="774"/>
      <c r="I32" s="774"/>
      <c r="J32" s="774"/>
      <c r="K32" s="774"/>
      <c r="L32" s="774"/>
      <c r="M32" s="774"/>
      <c r="N32" s="774"/>
      <c r="O32" s="774"/>
      <c r="P32" s="775"/>
      <c r="Q32" s="776">
        <v>840</v>
      </c>
      <c r="R32" s="777"/>
      <c r="S32" s="777"/>
      <c r="T32" s="777"/>
      <c r="U32" s="777"/>
      <c r="V32" s="777">
        <v>782</v>
      </c>
      <c r="W32" s="777"/>
      <c r="X32" s="777"/>
      <c r="Y32" s="777"/>
      <c r="Z32" s="777"/>
      <c r="AA32" s="777">
        <v>58</v>
      </c>
      <c r="AB32" s="777"/>
      <c r="AC32" s="777"/>
      <c r="AD32" s="777"/>
      <c r="AE32" s="778"/>
      <c r="AF32" s="779">
        <v>658</v>
      </c>
      <c r="AG32" s="780"/>
      <c r="AH32" s="780"/>
      <c r="AI32" s="780"/>
      <c r="AJ32" s="781"/>
      <c r="AK32" s="848">
        <v>5</v>
      </c>
      <c r="AL32" s="849"/>
      <c r="AM32" s="849"/>
      <c r="AN32" s="849"/>
      <c r="AO32" s="849"/>
      <c r="AP32" s="849">
        <v>1758</v>
      </c>
      <c r="AQ32" s="849"/>
      <c r="AR32" s="849"/>
      <c r="AS32" s="849"/>
      <c r="AT32" s="849"/>
      <c r="AU32" s="849" t="s">
        <v>547</v>
      </c>
      <c r="AV32" s="849"/>
      <c r="AW32" s="849"/>
      <c r="AX32" s="849"/>
      <c r="AY32" s="849"/>
      <c r="AZ32" s="850" t="s">
        <v>547</v>
      </c>
      <c r="BA32" s="850"/>
      <c r="BB32" s="850"/>
      <c r="BC32" s="850"/>
      <c r="BD32" s="850"/>
      <c r="BE32" s="846" t="s">
        <v>380</v>
      </c>
      <c r="BF32" s="846"/>
      <c r="BG32" s="846"/>
      <c r="BH32" s="846"/>
      <c r="BI32" s="847"/>
      <c r="BJ32" s="203"/>
      <c r="BK32" s="203"/>
      <c r="BL32" s="203"/>
      <c r="BM32" s="203"/>
      <c r="BN32" s="203"/>
      <c r="BO32" s="216"/>
      <c r="BP32" s="216"/>
      <c r="BQ32" s="213"/>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thickBot="1">
      <c r="A33" s="217">
        <v>6</v>
      </c>
      <c r="B33" s="773" t="s">
        <v>381</v>
      </c>
      <c r="C33" s="774"/>
      <c r="D33" s="774"/>
      <c r="E33" s="774"/>
      <c r="F33" s="774"/>
      <c r="G33" s="774"/>
      <c r="H33" s="774"/>
      <c r="I33" s="774"/>
      <c r="J33" s="774"/>
      <c r="K33" s="774"/>
      <c r="L33" s="774"/>
      <c r="M33" s="774"/>
      <c r="N33" s="774"/>
      <c r="O33" s="774"/>
      <c r="P33" s="775"/>
      <c r="Q33" s="776">
        <v>1580</v>
      </c>
      <c r="R33" s="777"/>
      <c r="S33" s="777"/>
      <c r="T33" s="777"/>
      <c r="U33" s="777"/>
      <c r="V33" s="777">
        <v>1580</v>
      </c>
      <c r="W33" s="777"/>
      <c r="X33" s="777"/>
      <c r="Y33" s="777"/>
      <c r="Z33" s="777"/>
      <c r="AA33" s="777">
        <v>0</v>
      </c>
      <c r="AB33" s="777"/>
      <c r="AC33" s="777"/>
      <c r="AD33" s="777"/>
      <c r="AE33" s="778"/>
      <c r="AF33" s="779" t="s">
        <v>110</v>
      </c>
      <c r="AG33" s="780"/>
      <c r="AH33" s="780"/>
      <c r="AI33" s="780"/>
      <c r="AJ33" s="781"/>
      <c r="AK33" s="848">
        <v>516</v>
      </c>
      <c r="AL33" s="849"/>
      <c r="AM33" s="849"/>
      <c r="AN33" s="849"/>
      <c r="AO33" s="849"/>
      <c r="AP33" s="849">
        <v>11917</v>
      </c>
      <c r="AQ33" s="849"/>
      <c r="AR33" s="849"/>
      <c r="AS33" s="849"/>
      <c r="AT33" s="849"/>
      <c r="AU33" s="849">
        <v>7496</v>
      </c>
      <c r="AV33" s="849"/>
      <c r="AW33" s="849"/>
      <c r="AX33" s="849"/>
      <c r="AY33" s="849"/>
      <c r="AZ33" s="850" t="s">
        <v>547</v>
      </c>
      <c r="BA33" s="850"/>
      <c r="BB33" s="850"/>
      <c r="BC33" s="850"/>
      <c r="BD33" s="850"/>
      <c r="BE33" s="846" t="s">
        <v>382</v>
      </c>
      <c r="BF33" s="846"/>
      <c r="BG33" s="846"/>
      <c r="BH33" s="846"/>
      <c r="BI33" s="847"/>
      <c r="BJ33" s="203"/>
      <c r="BK33" s="203"/>
      <c r="BL33" s="203"/>
      <c r="BM33" s="203"/>
      <c r="BN33" s="203"/>
      <c r="BO33" s="216"/>
      <c r="BP33" s="216"/>
      <c r="BQ33" s="213"/>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hidden="1" customHeight="1" thickBo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hidden="1"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hidden="1"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hidden="1"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hidden="1"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hidden="1"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hidden="1"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hidden="1"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hidden="1"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hidden="1"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hidden="1"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hidden="1"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hidden="1"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hidden="1"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hidden="1"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hidden="1"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hidden="1"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hidden="1"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hidden="1"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hidden="1"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hidden="1"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hidden="1"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hidden="1"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hidden="1"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hidden="1"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hidden="1"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hidden="1"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hidden="1"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1251</v>
      </c>
      <c r="AG63" s="860"/>
      <c r="AH63" s="860"/>
      <c r="AI63" s="860"/>
      <c r="AJ63" s="861"/>
      <c r="AK63" s="862"/>
      <c r="AL63" s="857"/>
      <c r="AM63" s="857"/>
      <c r="AN63" s="857"/>
      <c r="AO63" s="857"/>
      <c r="AP63" s="860">
        <v>13675</v>
      </c>
      <c r="AQ63" s="860"/>
      <c r="AR63" s="860"/>
      <c r="AS63" s="860"/>
      <c r="AT63" s="860"/>
      <c r="AU63" s="860">
        <v>7496</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387</v>
      </c>
      <c r="R66" s="736"/>
      <c r="S66" s="736"/>
      <c r="T66" s="736"/>
      <c r="U66" s="737"/>
      <c r="V66" s="735" t="s">
        <v>388</v>
      </c>
      <c r="W66" s="736"/>
      <c r="X66" s="736"/>
      <c r="Y66" s="736"/>
      <c r="Z66" s="737"/>
      <c r="AA66" s="735" t="s">
        <v>389</v>
      </c>
      <c r="AB66" s="736"/>
      <c r="AC66" s="736"/>
      <c r="AD66" s="736"/>
      <c r="AE66" s="737"/>
      <c r="AF66" s="870" t="s">
        <v>390</v>
      </c>
      <c r="AG66" s="831"/>
      <c r="AH66" s="831"/>
      <c r="AI66" s="831"/>
      <c r="AJ66" s="871"/>
      <c r="AK66" s="735" t="s">
        <v>391</v>
      </c>
      <c r="AL66" s="759"/>
      <c r="AM66" s="759"/>
      <c r="AN66" s="759"/>
      <c r="AO66" s="760"/>
      <c r="AP66" s="735" t="s">
        <v>392</v>
      </c>
      <c r="AQ66" s="736"/>
      <c r="AR66" s="736"/>
      <c r="AS66" s="736"/>
      <c r="AT66" s="737"/>
      <c r="AU66" s="735" t="s">
        <v>393</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537</v>
      </c>
      <c r="C68" s="888"/>
      <c r="D68" s="888"/>
      <c r="E68" s="888"/>
      <c r="F68" s="888"/>
      <c r="G68" s="888"/>
      <c r="H68" s="888"/>
      <c r="I68" s="888"/>
      <c r="J68" s="888"/>
      <c r="K68" s="888"/>
      <c r="L68" s="888"/>
      <c r="M68" s="888"/>
      <c r="N68" s="888"/>
      <c r="O68" s="888"/>
      <c r="P68" s="889"/>
      <c r="Q68" s="890">
        <v>5641</v>
      </c>
      <c r="R68" s="884"/>
      <c r="S68" s="884"/>
      <c r="T68" s="884"/>
      <c r="U68" s="884"/>
      <c r="V68" s="884">
        <v>5625</v>
      </c>
      <c r="W68" s="884"/>
      <c r="X68" s="884"/>
      <c r="Y68" s="884"/>
      <c r="Z68" s="884"/>
      <c r="AA68" s="884">
        <v>16</v>
      </c>
      <c r="AB68" s="884"/>
      <c r="AC68" s="884"/>
      <c r="AD68" s="884"/>
      <c r="AE68" s="884"/>
      <c r="AF68" s="884">
        <v>16</v>
      </c>
      <c r="AG68" s="884"/>
      <c r="AH68" s="884"/>
      <c r="AI68" s="884"/>
      <c r="AJ68" s="884"/>
      <c r="AK68" s="884">
        <v>24</v>
      </c>
      <c r="AL68" s="884"/>
      <c r="AM68" s="884"/>
      <c r="AN68" s="884"/>
      <c r="AO68" s="884"/>
      <c r="AP68" s="884" t="s">
        <v>547</v>
      </c>
      <c r="AQ68" s="884"/>
      <c r="AR68" s="884"/>
      <c r="AS68" s="884"/>
      <c r="AT68" s="884"/>
      <c r="AU68" s="884" t="s">
        <v>547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538</v>
      </c>
      <c r="C69" s="892"/>
      <c r="D69" s="892"/>
      <c r="E69" s="892"/>
      <c r="F69" s="892"/>
      <c r="G69" s="892"/>
      <c r="H69" s="892"/>
      <c r="I69" s="892"/>
      <c r="J69" s="892"/>
      <c r="K69" s="892"/>
      <c r="L69" s="892"/>
      <c r="M69" s="892"/>
      <c r="N69" s="892"/>
      <c r="O69" s="892"/>
      <c r="P69" s="893"/>
      <c r="Q69" s="894">
        <v>15434</v>
      </c>
      <c r="R69" s="849"/>
      <c r="S69" s="849"/>
      <c r="T69" s="849"/>
      <c r="U69" s="849"/>
      <c r="V69" s="849">
        <v>15147</v>
      </c>
      <c r="W69" s="849"/>
      <c r="X69" s="849"/>
      <c r="Y69" s="849"/>
      <c r="Z69" s="849"/>
      <c r="AA69" s="849">
        <v>287</v>
      </c>
      <c r="AB69" s="849"/>
      <c r="AC69" s="849"/>
      <c r="AD69" s="849"/>
      <c r="AE69" s="849"/>
      <c r="AF69" s="849">
        <v>279</v>
      </c>
      <c r="AG69" s="849"/>
      <c r="AH69" s="849"/>
      <c r="AI69" s="849"/>
      <c r="AJ69" s="849"/>
      <c r="AK69" s="849">
        <v>8</v>
      </c>
      <c r="AL69" s="849"/>
      <c r="AM69" s="849"/>
      <c r="AN69" s="849"/>
      <c r="AO69" s="849"/>
      <c r="AP69" s="849">
        <v>5605</v>
      </c>
      <c r="AQ69" s="849"/>
      <c r="AR69" s="849"/>
      <c r="AS69" s="849"/>
      <c r="AT69" s="849"/>
      <c r="AU69" s="849">
        <v>594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539</v>
      </c>
      <c r="C70" s="892"/>
      <c r="D70" s="892"/>
      <c r="E70" s="892"/>
      <c r="F70" s="892"/>
      <c r="G70" s="892"/>
      <c r="H70" s="892"/>
      <c r="I70" s="892"/>
      <c r="J70" s="892"/>
      <c r="K70" s="892"/>
      <c r="L70" s="892"/>
      <c r="M70" s="892"/>
      <c r="N70" s="892"/>
      <c r="O70" s="892"/>
      <c r="P70" s="893"/>
      <c r="Q70" s="894">
        <v>103</v>
      </c>
      <c r="R70" s="849"/>
      <c r="S70" s="849"/>
      <c r="T70" s="849"/>
      <c r="U70" s="849"/>
      <c r="V70" s="849">
        <v>101</v>
      </c>
      <c r="W70" s="849"/>
      <c r="X70" s="849"/>
      <c r="Y70" s="849"/>
      <c r="Z70" s="849"/>
      <c r="AA70" s="849">
        <v>2</v>
      </c>
      <c r="AB70" s="849"/>
      <c r="AC70" s="849"/>
      <c r="AD70" s="849"/>
      <c r="AE70" s="849"/>
      <c r="AF70" s="849">
        <v>2</v>
      </c>
      <c r="AG70" s="849"/>
      <c r="AH70" s="849"/>
      <c r="AI70" s="849"/>
      <c r="AJ70" s="849"/>
      <c r="AK70" s="849">
        <v>7</v>
      </c>
      <c r="AL70" s="849"/>
      <c r="AM70" s="849"/>
      <c r="AN70" s="849"/>
      <c r="AO70" s="849"/>
      <c r="AP70" s="849" t="s">
        <v>547</v>
      </c>
      <c r="AQ70" s="849"/>
      <c r="AR70" s="849"/>
      <c r="AS70" s="849"/>
      <c r="AT70" s="849"/>
      <c r="AU70" s="849" t="s">
        <v>547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540</v>
      </c>
      <c r="C71" s="892"/>
      <c r="D71" s="892"/>
      <c r="E71" s="892"/>
      <c r="F71" s="892"/>
      <c r="G71" s="892"/>
      <c r="H71" s="892"/>
      <c r="I71" s="892"/>
      <c r="J71" s="892"/>
      <c r="K71" s="892"/>
      <c r="L71" s="892"/>
      <c r="M71" s="892"/>
      <c r="N71" s="892"/>
      <c r="O71" s="892"/>
      <c r="P71" s="893"/>
      <c r="Q71" s="894">
        <v>301</v>
      </c>
      <c r="R71" s="849"/>
      <c r="S71" s="849"/>
      <c r="T71" s="849"/>
      <c r="U71" s="849"/>
      <c r="V71" s="849">
        <v>301</v>
      </c>
      <c r="W71" s="849"/>
      <c r="X71" s="849"/>
      <c r="Y71" s="849"/>
      <c r="Z71" s="849"/>
      <c r="AA71" s="849">
        <v>0</v>
      </c>
      <c r="AB71" s="849"/>
      <c r="AC71" s="849"/>
      <c r="AD71" s="849"/>
      <c r="AE71" s="849"/>
      <c r="AF71" s="849">
        <v>0</v>
      </c>
      <c r="AG71" s="849"/>
      <c r="AH71" s="849"/>
      <c r="AI71" s="849"/>
      <c r="AJ71" s="849"/>
      <c r="AK71" s="849">
        <v>6</v>
      </c>
      <c r="AL71" s="849"/>
      <c r="AM71" s="849"/>
      <c r="AN71" s="849"/>
      <c r="AO71" s="849"/>
      <c r="AP71" s="849" t="s">
        <v>547</v>
      </c>
      <c r="AQ71" s="849"/>
      <c r="AR71" s="849"/>
      <c r="AS71" s="849"/>
      <c r="AT71" s="849"/>
      <c r="AU71" s="849" t="s">
        <v>547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541</v>
      </c>
      <c r="C72" s="892"/>
      <c r="D72" s="892"/>
      <c r="E72" s="892"/>
      <c r="F72" s="892"/>
      <c r="G72" s="892"/>
      <c r="H72" s="892"/>
      <c r="I72" s="892"/>
      <c r="J72" s="892"/>
      <c r="K72" s="892"/>
      <c r="L72" s="892"/>
      <c r="M72" s="892"/>
      <c r="N72" s="892"/>
      <c r="O72" s="892"/>
      <c r="P72" s="893"/>
      <c r="Q72" s="894">
        <v>3686</v>
      </c>
      <c r="R72" s="849"/>
      <c r="S72" s="849"/>
      <c r="T72" s="849"/>
      <c r="U72" s="849"/>
      <c r="V72" s="849">
        <v>3291</v>
      </c>
      <c r="W72" s="849"/>
      <c r="X72" s="849"/>
      <c r="Y72" s="849"/>
      <c r="Z72" s="849"/>
      <c r="AA72" s="849">
        <v>395</v>
      </c>
      <c r="AB72" s="849"/>
      <c r="AC72" s="849"/>
      <c r="AD72" s="849"/>
      <c r="AE72" s="849"/>
      <c r="AF72" s="849">
        <v>1730</v>
      </c>
      <c r="AG72" s="849"/>
      <c r="AH72" s="849"/>
      <c r="AI72" s="849"/>
      <c r="AJ72" s="849"/>
      <c r="AK72" s="849">
        <v>309</v>
      </c>
      <c r="AL72" s="849"/>
      <c r="AM72" s="849"/>
      <c r="AN72" s="849"/>
      <c r="AO72" s="849"/>
      <c r="AP72" s="849">
        <v>2174</v>
      </c>
      <c r="AQ72" s="849"/>
      <c r="AR72" s="849"/>
      <c r="AS72" s="849"/>
      <c r="AT72" s="849"/>
      <c r="AU72" s="849">
        <v>554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542</v>
      </c>
      <c r="C73" s="892"/>
      <c r="D73" s="892"/>
      <c r="E73" s="892"/>
      <c r="F73" s="892"/>
      <c r="G73" s="892"/>
      <c r="H73" s="892"/>
      <c r="I73" s="892"/>
      <c r="J73" s="892"/>
      <c r="K73" s="892"/>
      <c r="L73" s="892"/>
      <c r="M73" s="892"/>
      <c r="N73" s="892"/>
      <c r="O73" s="892"/>
      <c r="P73" s="893"/>
      <c r="Q73" s="894">
        <v>919</v>
      </c>
      <c r="R73" s="849"/>
      <c r="S73" s="849"/>
      <c r="T73" s="849"/>
      <c r="U73" s="849"/>
      <c r="V73" s="849">
        <v>818</v>
      </c>
      <c r="W73" s="849"/>
      <c r="X73" s="849"/>
      <c r="Y73" s="849"/>
      <c r="Z73" s="849"/>
      <c r="AA73" s="849">
        <v>101</v>
      </c>
      <c r="AB73" s="849"/>
      <c r="AC73" s="849"/>
      <c r="AD73" s="849"/>
      <c r="AE73" s="849"/>
      <c r="AF73" s="849">
        <v>101</v>
      </c>
      <c r="AG73" s="849"/>
      <c r="AH73" s="849"/>
      <c r="AI73" s="849"/>
      <c r="AJ73" s="849"/>
      <c r="AK73" s="849">
        <v>0</v>
      </c>
      <c r="AL73" s="849"/>
      <c r="AM73" s="849"/>
      <c r="AN73" s="849"/>
      <c r="AO73" s="849"/>
      <c r="AP73" s="849" t="s">
        <v>547</v>
      </c>
      <c r="AQ73" s="849"/>
      <c r="AR73" s="849"/>
      <c r="AS73" s="849"/>
      <c r="AT73" s="849"/>
      <c r="AU73" s="849" t="s">
        <v>547</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543</v>
      </c>
      <c r="C74" s="892"/>
      <c r="D74" s="892"/>
      <c r="E74" s="892"/>
      <c r="F74" s="892"/>
      <c r="G74" s="892"/>
      <c r="H74" s="892"/>
      <c r="I74" s="892"/>
      <c r="J74" s="892"/>
      <c r="K74" s="892"/>
      <c r="L74" s="892"/>
      <c r="M74" s="892"/>
      <c r="N74" s="892"/>
      <c r="O74" s="892"/>
      <c r="P74" s="893"/>
      <c r="Q74" s="894">
        <v>2164</v>
      </c>
      <c r="R74" s="849"/>
      <c r="S74" s="849"/>
      <c r="T74" s="849"/>
      <c r="U74" s="849"/>
      <c r="V74" s="849">
        <v>1806</v>
      </c>
      <c r="W74" s="849"/>
      <c r="X74" s="849"/>
      <c r="Y74" s="849"/>
      <c r="Z74" s="849"/>
      <c r="AA74" s="849">
        <v>359</v>
      </c>
      <c r="AB74" s="849"/>
      <c r="AC74" s="849"/>
      <c r="AD74" s="849"/>
      <c r="AE74" s="849"/>
      <c r="AF74" s="849">
        <v>95</v>
      </c>
      <c r="AG74" s="849"/>
      <c r="AH74" s="849"/>
      <c r="AI74" s="849"/>
      <c r="AJ74" s="849"/>
      <c r="AK74" s="849">
        <v>22</v>
      </c>
      <c r="AL74" s="849"/>
      <c r="AM74" s="849"/>
      <c r="AN74" s="849"/>
      <c r="AO74" s="849"/>
      <c r="AP74" s="849" t="s">
        <v>547</v>
      </c>
      <c r="AQ74" s="849"/>
      <c r="AR74" s="849"/>
      <c r="AS74" s="849"/>
      <c r="AT74" s="849"/>
      <c r="AU74" s="849" t="s">
        <v>547</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hidden="1"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hidden="1"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hidden="1"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hidden="1"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hidden="1"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hidden="1"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hidden="1"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hidden="1"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hidden="1"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hidden="1"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hidden="1"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hidden="1"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hidden="1"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2223</v>
      </c>
      <c r="AG88" s="860"/>
      <c r="AH88" s="860"/>
      <c r="AI88" s="860"/>
      <c r="AJ88" s="860"/>
      <c r="AK88" s="857"/>
      <c r="AL88" s="857"/>
      <c r="AM88" s="857"/>
      <c r="AN88" s="857"/>
      <c r="AO88" s="857"/>
      <c r="AP88" s="860">
        <v>7779</v>
      </c>
      <c r="AQ88" s="860"/>
      <c r="AR88" s="860"/>
      <c r="AS88" s="860"/>
      <c r="AT88" s="860"/>
      <c r="AU88" s="860">
        <v>1148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v>
      </c>
      <c r="CS102" s="868"/>
      <c r="CT102" s="868"/>
      <c r="CU102" s="868"/>
      <c r="CV102" s="911"/>
      <c r="CW102" s="910" t="s">
        <v>548</v>
      </c>
      <c r="CX102" s="868"/>
      <c r="CY102" s="868"/>
      <c r="CZ102" s="868"/>
      <c r="DA102" s="911"/>
      <c r="DB102" s="910" t="s">
        <v>548</v>
      </c>
      <c r="DC102" s="868"/>
      <c r="DD102" s="868"/>
      <c r="DE102" s="868"/>
      <c r="DF102" s="911"/>
      <c r="DG102" s="910" t="s">
        <v>548</v>
      </c>
      <c r="DH102" s="868"/>
      <c r="DI102" s="868"/>
      <c r="DJ102" s="868"/>
      <c r="DK102" s="911"/>
      <c r="DL102" s="910" t="s">
        <v>548</v>
      </c>
      <c r="DM102" s="868"/>
      <c r="DN102" s="868"/>
      <c r="DO102" s="868"/>
      <c r="DP102" s="911"/>
      <c r="DQ102" s="910" t="s">
        <v>548</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282</v>
      </c>
      <c r="AG109" s="913"/>
      <c r="AH109" s="913"/>
      <c r="AI109" s="913"/>
      <c r="AJ109" s="914"/>
      <c r="AK109" s="912" t="s">
        <v>281</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282</v>
      </c>
      <c r="BW109" s="913"/>
      <c r="BX109" s="913"/>
      <c r="BY109" s="913"/>
      <c r="BZ109" s="914"/>
      <c r="CA109" s="912" t="s">
        <v>281</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282</v>
      </c>
      <c r="DM109" s="913"/>
      <c r="DN109" s="913"/>
      <c r="DO109" s="913"/>
      <c r="DP109" s="914"/>
      <c r="DQ109" s="912" t="s">
        <v>281</v>
      </c>
      <c r="DR109" s="913"/>
      <c r="DS109" s="913"/>
      <c r="DT109" s="913"/>
      <c r="DU109" s="914"/>
      <c r="DV109" s="912" t="s">
        <v>404</v>
      </c>
      <c r="DW109" s="913"/>
      <c r="DX109" s="913"/>
      <c r="DY109" s="913"/>
      <c r="DZ109" s="915"/>
    </row>
    <row r="110" spans="1:131" s="197" customFormat="1" ht="26.25" customHeight="1">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1254043</v>
      </c>
      <c r="AB110" s="920"/>
      <c r="AC110" s="920"/>
      <c r="AD110" s="920"/>
      <c r="AE110" s="921"/>
      <c r="AF110" s="922">
        <v>1300186</v>
      </c>
      <c r="AG110" s="920"/>
      <c r="AH110" s="920"/>
      <c r="AI110" s="920"/>
      <c r="AJ110" s="921"/>
      <c r="AK110" s="922">
        <v>1210930</v>
      </c>
      <c r="AL110" s="920"/>
      <c r="AM110" s="920"/>
      <c r="AN110" s="920"/>
      <c r="AO110" s="921"/>
      <c r="AP110" s="923">
        <v>20.5</v>
      </c>
      <c r="AQ110" s="924"/>
      <c r="AR110" s="924"/>
      <c r="AS110" s="924"/>
      <c r="AT110" s="925"/>
      <c r="AU110" s="926" t="s">
        <v>61</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11387418</v>
      </c>
      <c r="BR110" s="957"/>
      <c r="BS110" s="957"/>
      <c r="BT110" s="957"/>
      <c r="BU110" s="957"/>
      <c r="BV110" s="957">
        <v>10860278</v>
      </c>
      <c r="BW110" s="957"/>
      <c r="BX110" s="957"/>
      <c r="BY110" s="957"/>
      <c r="BZ110" s="957"/>
      <c r="CA110" s="957">
        <v>11012904</v>
      </c>
      <c r="CB110" s="957"/>
      <c r="CC110" s="957"/>
      <c r="CD110" s="957"/>
      <c r="CE110" s="957"/>
      <c r="CF110" s="971">
        <v>186.2</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410</v>
      </c>
      <c r="DH110" s="957"/>
      <c r="DI110" s="957"/>
      <c r="DJ110" s="957"/>
      <c r="DK110" s="957"/>
      <c r="DL110" s="957" t="s">
        <v>410</v>
      </c>
      <c r="DM110" s="957"/>
      <c r="DN110" s="957"/>
      <c r="DO110" s="957"/>
      <c r="DP110" s="957"/>
      <c r="DQ110" s="957" t="s">
        <v>410</v>
      </c>
      <c r="DR110" s="957"/>
      <c r="DS110" s="957"/>
      <c r="DT110" s="957"/>
      <c r="DU110" s="957"/>
      <c r="DV110" s="958" t="s">
        <v>410</v>
      </c>
      <c r="DW110" s="958"/>
      <c r="DX110" s="958"/>
      <c r="DY110" s="958"/>
      <c r="DZ110" s="959"/>
    </row>
    <row r="111" spans="1:131" s="197"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29"/>
      <c r="AV111" s="930"/>
      <c r="AW111" s="930"/>
      <c r="AX111" s="930"/>
      <c r="AY111" s="931"/>
      <c r="AZ111" s="979" t="s">
        <v>412</v>
      </c>
      <c r="BA111" s="980"/>
      <c r="BB111" s="980"/>
      <c r="BC111" s="980"/>
      <c r="BD111" s="980"/>
      <c r="BE111" s="980"/>
      <c r="BF111" s="980"/>
      <c r="BG111" s="980"/>
      <c r="BH111" s="980"/>
      <c r="BI111" s="980"/>
      <c r="BJ111" s="980"/>
      <c r="BK111" s="980"/>
      <c r="BL111" s="980"/>
      <c r="BM111" s="980"/>
      <c r="BN111" s="980"/>
      <c r="BO111" s="980"/>
      <c r="BP111" s="981"/>
      <c r="BQ111" s="949">
        <v>567</v>
      </c>
      <c r="BR111" s="950"/>
      <c r="BS111" s="950"/>
      <c r="BT111" s="950"/>
      <c r="BU111" s="950"/>
      <c r="BV111" s="950">
        <v>207654</v>
      </c>
      <c r="BW111" s="950"/>
      <c r="BX111" s="950"/>
      <c r="BY111" s="950"/>
      <c r="BZ111" s="950"/>
      <c r="CA111" s="950">
        <v>209278</v>
      </c>
      <c r="CB111" s="950"/>
      <c r="CC111" s="950"/>
      <c r="CD111" s="950"/>
      <c r="CE111" s="950"/>
      <c r="CF111" s="944">
        <v>3.5</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7"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29"/>
      <c r="AV112" s="930"/>
      <c r="AW112" s="930"/>
      <c r="AX112" s="930"/>
      <c r="AY112" s="931"/>
      <c r="AZ112" s="979" t="s">
        <v>416</v>
      </c>
      <c r="BA112" s="980"/>
      <c r="BB112" s="980"/>
      <c r="BC112" s="980"/>
      <c r="BD112" s="980"/>
      <c r="BE112" s="980"/>
      <c r="BF112" s="980"/>
      <c r="BG112" s="980"/>
      <c r="BH112" s="980"/>
      <c r="BI112" s="980"/>
      <c r="BJ112" s="980"/>
      <c r="BK112" s="980"/>
      <c r="BL112" s="980"/>
      <c r="BM112" s="980"/>
      <c r="BN112" s="980"/>
      <c r="BO112" s="980"/>
      <c r="BP112" s="981"/>
      <c r="BQ112" s="949">
        <v>7938219</v>
      </c>
      <c r="BR112" s="950"/>
      <c r="BS112" s="950"/>
      <c r="BT112" s="950"/>
      <c r="BU112" s="950"/>
      <c r="BV112" s="950">
        <v>7763816</v>
      </c>
      <c r="BW112" s="950"/>
      <c r="BX112" s="950"/>
      <c r="BY112" s="950"/>
      <c r="BZ112" s="950"/>
      <c r="CA112" s="950">
        <v>7495894</v>
      </c>
      <c r="CB112" s="950"/>
      <c r="CC112" s="950"/>
      <c r="CD112" s="950"/>
      <c r="CE112" s="950"/>
      <c r="CF112" s="944">
        <v>126.8</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7"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398349</v>
      </c>
      <c r="AB113" s="964"/>
      <c r="AC113" s="964"/>
      <c r="AD113" s="964"/>
      <c r="AE113" s="965"/>
      <c r="AF113" s="966">
        <v>396010</v>
      </c>
      <c r="AG113" s="964"/>
      <c r="AH113" s="964"/>
      <c r="AI113" s="964"/>
      <c r="AJ113" s="965"/>
      <c r="AK113" s="966">
        <v>402109</v>
      </c>
      <c r="AL113" s="964"/>
      <c r="AM113" s="964"/>
      <c r="AN113" s="964"/>
      <c r="AO113" s="965"/>
      <c r="AP113" s="967">
        <v>6.8</v>
      </c>
      <c r="AQ113" s="968"/>
      <c r="AR113" s="968"/>
      <c r="AS113" s="968"/>
      <c r="AT113" s="969"/>
      <c r="AU113" s="929"/>
      <c r="AV113" s="930"/>
      <c r="AW113" s="930"/>
      <c r="AX113" s="930"/>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1168927</v>
      </c>
      <c r="BR113" s="950"/>
      <c r="BS113" s="950"/>
      <c r="BT113" s="950"/>
      <c r="BU113" s="950"/>
      <c r="BV113" s="950">
        <v>1162571</v>
      </c>
      <c r="BW113" s="950"/>
      <c r="BX113" s="950"/>
      <c r="BY113" s="950"/>
      <c r="BZ113" s="950"/>
      <c r="CA113" s="950">
        <v>1148162</v>
      </c>
      <c r="CB113" s="950"/>
      <c r="CC113" s="950"/>
      <c r="CD113" s="950"/>
      <c r="CE113" s="950"/>
      <c r="CF113" s="944">
        <v>19.399999999999999</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7"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96939</v>
      </c>
      <c r="AB114" s="989"/>
      <c r="AC114" s="989"/>
      <c r="AD114" s="989"/>
      <c r="AE114" s="990"/>
      <c r="AF114" s="991">
        <v>81330</v>
      </c>
      <c r="AG114" s="989"/>
      <c r="AH114" s="989"/>
      <c r="AI114" s="989"/>
      <c r="AJ114" s="990"/>
      <c r="AK114" s="991">
        <v>98655</v>
      </c>
      <c r="AL114" s="989"/>
      <c r="AM114" s="989"/>
      <c r="AN114" s="989"/>
      <c r="AO114" s="990"/>
      <c r="AP114" s="992">
        <v>1.7</v>
      </c>
      <c r="AQ114" s="993"/>
      <c r="AR114" s="993"/>
      <c r="AS114" s="993"/>
      <c r="AT114" s="994"/>
      <c r="AU114" s="929"/>
      <c r="AV114" s="930"/>
      <c r="AW114" s="930"/>
      <c r="AX114" s="930"/>
      <c r="AY114" s="931"/>
      <c r="AZ114" s="979" t="s">
        <v>422</v>
      </c>
      <c r="BA114" s="980"/>
      <c r="BB114" s="980"/>
      <c r="BC114" s="980"/>
      <c r="BD114" s="980"/>
      <c r="BE114" s="980"/>
      <c r="BF114" s="980"/>
      <c r="BG114" s="980"/>
      <c r="BH114" s="980"/>
      <c r="BI114" s="980"/>
      <c r="BJ114" s="980"/>
      <c r="BK114" s="980"/>
      <c r="BL114" s="980"/>
      <c r="BM114" s="980"/>
      <c r="BN114" s="980"/>
      <c r="BO114" s="980"/>
      <c r="BP114" s="981"/>
      <c r="BQ114" s="949">
        <v>2450152</v>
      </c>
      <c r="BR114" s="950"/>
      <c r="BS114" s="950"/>
      <c r="BT114" s="950"/>
      <c r="BU114" s="950"/>
      <c r="BV114" s="950">
        <v>2523826</v>
      </c>
      <c r="BW114" s="950"/>
      <c r="BX114" s="950"/>
      <c r="BY114" s="950"/>
      <c r="BZ114" s="950"/>
      <c r="CA114" s="950">
        <v>2368912</v>
      </c>
      <c r="CB114" s="950"/>
      <c r="CC114" s="950"/>
      <c r="CD114" s="950"/>
      <c r="CE114" s="950"/>
      <c r="CF114" s="944">
        <v>40.1</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7"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110</v>
      </c>
      <c r="AB115" s="964"/>
      <c r="AC115" s="964"/>
      <c r="AD115" s="964"/>
      <c r="AE115" s="965"/>
      <c r="AF115" s="966" t="s">
        <v>110</v>
      </c>
      <c r="AG115" s="964"/>
      <c r="AH115" s="964"/>
      <c r="AI115" s="964"/>
      <c r="AJ115" s="965"/>
      <c r="AK115" s="966" t="s">
        <v>110</v>
      </c>
      <c r="AL115" s="964"/>
      <c r="AM115" s="964"/>
      <c r="AN115" s="964"/>
      <c r="AO115" s="965"/>
      <c r="AP115" s="967" t="s">
        <v>110</v>
      </c>
      <c r="AQ115" s="968"/>
      <c r="AR115" s="968"/>
      <c r="AS115" s="968"/>
      <c r="AT115" s="969"/>
      <c r="AU115" s="929"/>
      <c r="AV115" s="930"/>
      <c r="AW115" s="930"/>
      <c r="AX115" s="930"/>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110</v>
      </c>
      <c r="BR115" s="950"/>
      <c r="BS115" s="950"/>
      <c r="BT115" s="950"/>
      <c r="BU115" s="950"/>
      <c r="BV115" s="950" t="s">
        <v>110</v>
      </c>
      <c r="BW115" s="950"/>
      <c r="BX115" s="950"/>
      <c r="BY115" s="950"/>
      <c r="BZ115" s="950"/>
      <c r="CA115" s="950" t="s">
        <v>110</v>
      </c>
      <c r="CB115" s="950"/>
      <c r="CC115" s="950"/>
      <c r="CD115" s="950"/>
      <c r="CE115" s="950"/>
      <c r="CF115" s="944" t="s">
        <v>110</v>
      </c>
      <c r="CG115" s="945"/>
      <c r="CH115" s="945"/>
      <c r="CI115" s="945"/>
      <c r="CJ115" s="945"/>
      <c r="CK115" s="975"/>
      <c r="CL115" s="976"/>
      <c r="CM115" s="979"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567</v>
      </c>
      <c r="DH115" s="989"/>
      <c r="DI115" s="989"/>
      <c r="DJ115" s="989"/>
      <c r="DK115" s="990"/>
      <c r="DL115" s="991">
        <v>207654</v>
      </c>
      <c r="DM115" s="989"/>
      <c r="DN115" s="989"/>
      <c r="DO115" s="989"/>
      <c r="DP115" s="990"/>
      <c r="DQ115" s="991">
        <v>209278</v>
      </c>
      <c r="DR115" s="989"/>
      <c r="DS115" s="989"/>
      <c r="DT115" s="989"/>
      <c r="DU115" s="990"/>
      <c r="DV115" s="992">
        <v>3.5</v>
      </c>
      <c r="DW115" s="993"/>
      <c r="DX115" s="993"/>
      <c r="DY115" s="993"/>
      <c r="DZ115" s="994"/>
    </row>
    <row r="116" spans="1:130" s="197" customFormat="1" ht="26.25" customHeight="1">
      <c r="A116" s="986"/>
      <c r="B116" s="987"/>
      <c r="C116" s="1001" t="s">
        <v>427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110</v>
      </c>
      <c r="AB116" s="989"/>
      <c r="AC116" s="989"/>
      <c r="AD116" s="989"/>
      <c r="AE116" s="990"/>
      <c r="AF116" s="991" t="s">
        <v>110</v>
      </c>
      <c r="AG116" s="989"/>
      <c r="AH116" s="989"/>
      <c r="AI116" s="989"/>
      <c r="AJ116" s="990"/>
      <c r="AK116" s="991" t="s">
        <v>110</v>
      </c>
      <c r="AL116" s="989"/>
      <c r="AM116" s="989"/>
      <c r="AN116" s="989"/>
      <c r="AO116" s="990"/>
      <c r="AP116" s="992" t="s">
        <v>110</v>
      </c>
      <c r="AQ116" s="993"/>
      <c r="AR116" s="993"/>
      <c r="AS116" s="993"/>
      <c r="AT116" s="994"/>
      <c r="AU116" s="929"/>
      <c r="AV116" s="930"/>
      <c r="AW116" s="930"/>
      <c r="AX116" s="930"/>
      <c r="AY116" s="931"/>
      <c r="AZ116" s="979" t="s">
        <v>428</v>
      </c>
      <c r="BA116" s="980"/>
      <c r="BB116" s="980"/>
      <c r="BC116" s="980"/>
      <c r="BD116" s="980"/>
      <c r="BE116" s="980"/>
      <c r="BF116" s="980"/>
      <c r="BG116" s="980"/>
      <c r="BH116" s="980"/>
      <c r="BI116" s="980"/>
      <c r="BJ116" s="980"/>
      <c r="BK116" s="980"/>
      <c r="BL116" s="980"/>
      <c r="BM116" s="980"/>
      <c r="BN116" s="980"/>
      <c r="BO116" s="980"/>
      <c r="BP116" s="981"/>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430</v>
      </c>
      <c r="Z117" s="914"/>
      <c r="AA117" s="1026">
        <v>1749331</v>
      </c>
      <c r="AB117" s="996"/>
      <c r="AC117" s="996"/>
      <c r="AD117" s="996"/>
      <c r="AE117" s="997"/>
      <c r="AF117" s="995">
        <v>1777526</v>
      </c>
      <c r="AG117" s="996"/>
      <c r="AH117" s="996"/>
      <c r="AI117" s="996"/>
      <c r="AJ117" s="997"/>
      <c r="AK117" s="995">
        <v>1711694</v>
      </c>
      <c r="AL117" s="996"/>
      <c r="AM117" s="996"/>
      <c r="AN117" s="996"/>
      <c r="AO117" s="997"/>
      <c r="AP117" s="998"/>
      <c r="AQ117" s="999"/>
      <c r="AR117" s="999"/>
      <c r="AS117" s="999"/>
      <c r="AT117" s="1000"/>
      <c r="AU117" s="929"/>
      <c r="AV117" s="930"/>
      <c r="AW117" s="930"/>
      <c r="AX117" s="930"/>
      <c r="AY117" s="931"/>
      <c r="AZ117" s="1025" t="s">
        <v>431</v>
      </c>
      <c r="BA117" s="1001"/>
      <c r="BB117" s="1001"/>
      <c r="BC117" s="1001"/>
      <c r="BD117" s="1001"/>
      <c r="BE117" s="1001"/>
      <c r="BF117" s="1001"/>
      <c r="BG117" s="1001"/>
      <c r="BH117" s="1001"/>
      <c r="BI117" s="1001"/>
      <c r="BJ117" s="1001"/>
      <c r="BK117" s="1001"/>
      <c r="BL117" s="1001"/>
      <c r="BM117" s="1001"/>
      <c r="BN117" s="1001"/>
      <c r="BO117" s="1001"/>
      <c r="BP117" s="1002"/>
      <c r="BQ117" s="1015" t="s">
        <v>432</v>
      </c>
      <c r="BR117" s="1016"/>
      <c r="BS117" s="1016"/>
      <c r="BT117" s="1016"/>
      <c r="BU117" s="1016"/>
      <c r="BV117" s="1016" t="s">
        <v>432</v>
      </c>
      <c r="BW117" s="1016"/>
      <c r="BX117" s="1016"/>
      <c r="BY117" s="1016"/>
      <c r="BZ117" s="1016"/>
      <c r="CA117" s="1016" t="s">
        <v>432</v>
      </c>
      <c r="CB117" s="1016"/>
      <c r="CC117" s="1016"/>
      <c r="CD117" s="1016"/>
      <c r="CE117" s="1016"/>
      <c r="CF117" s="944" t="s">
        <v>432</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432</v>
      </c>
      <c r="DH117" s="989"/>
      <c r="DI117" s="989"/>
      <c r="DJ117" s="989"/>
      <c r="DK117" s="990"/>
      <c r="DL117" s="991" t="s">
        <v>432</v>
      </c>
      <c r="DM117" s="989"/>
      <c r="DN117" s="989"/>
      <c r="DO117" s="989"/>
      <c r="DP117" s="990"/>
      <c r="DQ117" s="991" t="s">
        <v>432</v>
      </c>
      <c r="DR117" s="989"/>
      <c r="DS117" s="989"/>
      <c r="DT117" s="989"/>
      <c r="DU117" s="990"/>
      <c r="DV117" s="992" t="s">
        <v>432</v>
      </c>
      <c r="DW117" s="993"/>
      <c r="DX117" s="993"/>
      <c r="DY117" s="993"/>
      <c r="DZ117" s="994"/>
    </row>
    <row r="118" spans="1:130" s="197" customFormat="1" ht="26.25" customHeight="1">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282</v>
      </c>
      <c r="AG118" s="913"/>
      <c r="AH118" s="913"/>
      <c r="AI118" s="913"/>
      <c r="AJ118" s="914"/>
      <c r="AK118" s="912" t="s">
        <v>281</v>
      </c>
      <c r="AL118" s="913"/>
      <c r="AM118" s="913"/>
      <c r="AN118" s="913"/>
      <c r="AO118" s="914"/>
      <c r="AP118" s="1020" t="s">
        <v>404</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434</v>
      </c>
      <c r="BP118" s="1024"/>
      <c r="BQ118" s="1015">
        <v>22945283</v>
      </c>
      <c r="BR118" s="1016"/>
      <c r="BS118" s="1016"/>
      <c r="BT118" s="1016"/>
      <c r="BU118" s="1016"/>
      <c r="BV118" s="1016">
        <v>22518145</v>
      </c>
      <c r="BW118" s="1016"/>
      <c r="BX118" s="1016"/>
      <c r="BY118" s="1016"/>
      <c r="BZ118" s="1016"/>
      <c r="CA118" s="1016">
        <v>22235150</v>
      </c>
      <c r="CB118" s="1016"/>
      <c r="CC118" s="1016"/>
      <c r="CD118" s="1016"/>
      <c r="CE118" s="1016"/>
      <c r="CF118" s="1017"/>
      <c r="CG118" s="1018"/>
      <c r="CH118" s="1018"/>
      <c r="CI118" s="1018"/>
      <c r="CJ118" s="1019"/>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432</v>
      </c>
      <c r="DH118" s="989"/>
      <c r="DI118" s="989"/>
      <c r="DJ118" s="989"/>
      <c r="DK118" s="990"/>
      <c r="DL118" s="991" t="s">
        <v>432</v>
      </c>
      <c r="DM118" s="989"/>
      <c r="DN118" s="989"/>
      <c r="DO118" s="989"/>
      <c r="DP118" s="990"/>
      <c r="DQ118" s="991" t="s">
        <v>432</v>
      </c>
      <c r="DR118" s="989"/>
      <c r="DS118" s="989"/>
      <c r="DT118" s="989"/>
      <c r="DU118" s="990"/>
      <c r="DV118" s="992" t="s">
        <v>432</v>
      </c>
      <c r="DW118" s="993"/>
      <c r="DX118" s="993"/>
      <c r="DY118" s="993"/>
      <c r="DZ118" s="994"/>
    </row>
    <row r="119" spans="1:130" s="197" customFormat="1" ht="26.25" customHeight="1">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432</v>
      </c>
      <c r="AB119" s="920"/>
      <c r="AC119" s="920"/>
      <c r="AD119" s="920"/>
      <c r="AE119" s="921"/>
      <c r="AF119" s="922" t="s">
        <v>432</v>
      </c>
      <c r="AG119" s="920"/>
      <c r="AH119" s="920"/>
      <c r="AI119" s="920"/>
      <c r="AJ119" s="921"/>
      <c r="AK119" s="922" t="s">
        <v>432</v>
      </c>
      <c r="AL119" s="920"/>
      <c r="AM119" s="920"/>
      <c r="AN119" s="920"/>
      <c r="AO119" s="921"/>
      <c r="AP119" s="923" t="s">
        <v>432</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3901669</v>
      </c>
      <c r="BR119" s="957"/>
      <c r="BS119" s="957"/>
      <c r="BT119" s="957"/>
      <c r="BU119" s="957"/>
      <c r="BV119" s="957">
        <v>3961119</v>
      </c>
      <c r="BW119" s="957"/>
      <c r="BX119" s="957"/>
      <c r="BY119" s="957"/>
      <c r="BZ119" s="957"/>
      <c r="CA119" s="957">
        <v>3761335</v>
      </c>
      <c r="CB119" s="957"/>
      <c r="CC119" s="957"/>
      <c r="CD119" s="957"/>
      <c r="CE119" s="957"/>
      <c r="CF119" s="971">
        <v>63.6</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432</v>
      </c>
      <c r="DH119" s="1028"/>
      <c r="DI119" s="1028"/>
      <c r="DJ119" s="1028"/>
      <c r="DK119" s="1029"/>
      <c r="DL119" s="1030" t="s">
        <v>432</v>
      </c>
      <c r="DM119" s="1028"/>
      <c r="DN119" s="1028"/>
      <c r="DO119" s="1028"/>
      <c r="DP119" s="1029"/>
      <c r="DQ119" s="1030" t="s">
        <v>432</v>
      </c>
      <c r="DR119" s="1028"/>
      <c r="DS119" s="1028"/>
      <c r="DT119" s="1028"/>
      <c r="DU119" s="1029"/>
      <c r="DV119" s="1031" t="s">
        <v>432</v>
      </c>
      <c r="DW119" s="1032"/>
      <c r="DX119" s="1032"/>
      <c r="DY119" s="1032"/>
      <c r="DZ119" s="1033"/>
    </row>
    <row r="120" spans="1:130" s="197" customFormat="1" ht="26.25" customHeight="1">
      <c r="A120" s="1005"/>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432</v>
      </c>
      <c r="AB120" s="989"/>
      <c r="AC120" s="989"/>
      <c r="AD120" s="989"/>
      <c r="AE120" s="990"/>
      <c r="AF120" s="991" t="s">
        <v>432</v>
      </c>
      <c r="AG120" s="989"/>
      <c r="AH120" s="989"/>
      <c r="AI120" s="989"/>
      <c r="AJ120" s="990"/>
      <c r="AK120" s="991" t="s">
        <v>432</v>
      </c>
      <c r="AL120" s="989"/>
      <c r="AM120" s="989"/>
      <c r="AN120" s="989"/>
      <c r="AO120" s="990"/>
      <c r="AP120" s="992" t="s">
        <v>432</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v>2239939</v>
      </c>
      <c r="BR120" s="950"/>
      <c r="BS120" s="950"/>
      <c r="BT120" s="950"/>
      <c r="BU120" s="950"/>
      <c r="BV120" s="950">
        <v>2089832</v>
      </c>
      <c r="BW120" s="950"/>
      <c r="BX120" s="950"/>
      <c r="BY120" s="950"/>
      <c r="BZ120" s="950"/>
      <c r="CA120" s="950">
        <v>2107492</v>
      </c>
      <c r="CB120" s="950"/>
      <c r="CC120" s="950"/>
      <c r="CD120" s="950"/>
      <c r="CE120" s="950"/>
      <c r="CF120" s="944">
        <v>35.6</v>
      </c>
      <c r="CG120" s="945"/>
      <c r="CH120" s="945"/>
      <c r="CI120" s="945"/>
      <c r="CJ120" s="945"/>
      <c r="CK120" s="1043" t="s">
        <v>440</v>
      </c>
      <c r="CL120" s="1044"/>
      <c r="CM120" s="1044"/>
      <c r="CN120" s="1044"/>
      <c r="CO120" s="1045"/>
      <c r="CP120" s="1051" t="s">
        <v>441</v>
      </c>
      <c r="CQ120" s="1052"/>
      <c r="CR120" s="1052"/>
      <c r="CS120" s="1052"/>
      <c r="CT120" s="1052"/>
      <c r="CU120" s="1052"/>
      <c r="CV120" s="1052"/>
      <c r="CW120" s="1052"/>
      <c r="CX120" s="1052"/>
      <c r="CY120" s="1052"/>
      <c r="CZ120" s="1052"/>
      <c r="DA120" s="1052"/>
      <c r="DB120" s="1052"/>
      <c r="DC120" s="1052"/>
      <c r="DD120" s="1052"/>
      <c r="DE120" s="1052"/>
      <c r="DF120" s="1053"/>
      <c r="DG120" s="956">
        <v>7938219</v>
      </c>
      <c r="DH120" s="957"/>
      <c r="DI120" s="957"/>
      <c r="DJ120" s="957"/>
      <c r="DK120" s="957"/>
      <c r="DL120" s="957">
        <v>7763816</v>
      </c>
      <c r="DM120" s="957"/>
      <c r="DN120" s="957"/>
      <c r="DO120" s="957"/>
      <c r="DP120" s="957"/>
      <c r="DQ120" s="957">
        <v>7495894</v>
      </c>
      <c r="DR120" s="957"/>
      <c r="DS120" s="957"/>
      <c r="DT120" s="957"/>
      <c r="DU120" s="957"/>
      <c r="DV120" s="958">
        <v>126.8</v>
      </c>
      <c r="DW120" s="958"/>
      <c r="DX120" s="958"/>
      <c r="DY120" s="958"/>
      <c r="DZ120" s="959"/>
    </row>
    <row r="121" spans="1:130" s="197" customFormat="1" ht="26.25" customHeight="1">
      <c r="A121" s="1005"/>
      <c r="B121" s="976"/>
      <c r="C121" s="1040" t="s">
        <v>442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432</v>
      </c>
      <c r="AB121" s="989"/>
      <c r="AC121" s="989"/>
      <c r="AD121" s="989"/>
      <c r="AE121" s="990"/>
      <c r="AF121" s="991" t="s">
        <v>432</v>
      </c>
      <c r="AG121" s="989"/>
      <c r="AH121" s="989"/>
      <c r="AI121" s="989"/>
      <c r="AJ121" s="990"/>
      <c r="AK121" s="991" t="s">
        <v>432</v>
      </c>
      <c r="AL121" s="989"/>
      <c r="AM121" s="989"/>
      <c r="AN121" s="989"/>
      <c r="AO121" s="990"/>
      <c r="AP121" s="992" t="s">
        <v>432</v>
      </c>
      <c r="AQ121" s="993"/>
      <c r="AR121" s="993"/>
      <c r="AS121" s="993"/>
      <c r="AT121" s="994"/>
      <c r="AU121" s="1010"/>
      <c r="AV121" s="1011"/>
      <c r="AW121" s="1011"/>
      <c r="AX121" s="1011"/>
      <c r="AY121" s="1012"/>
      <c r="AZ121" s="1025" t="s">
        <v>443</v>
      </c>
      <c r="BA121" s="1001"/>
      <c r="BB121" s="1001"/>
      <c r="BC121" s="1001"/>
      <c r="BD121" s="1001"/>
      <c r="BE121" s="1001"/>
      <c r="BF121" s="1001"/>
      <c r="BG121" s="1001"/>
      <c r="BH121" s="1001"/>
      <c r="BI121" s="1001"/>
      <c r="BJ121" s="1001"/>
      <c r="BK121" s="1001"/>
      <c r="BL121" s="1001"/>
      <c r="BM121" s="1001"/>
      <c r="BN121" s="1001"/>
      <c r="BO121" s="1001"/>
      <c r="BP121" s="1002"/>
      <c r="BQ121" s="1015">
        <v>14242169</v>
      </c>
      <c r="BR121" s="1016"/>
      <c r="BS121" s="1016"/>
      <c r="BT121" s="1016"/>
      <c r="BU121" s="1016"/>
      <c r="BV121" s="1016">
        <v>13954909</v>
      </c>
      <c r="BW121" s="1016"/>
      <c r="BX121" s="1016"/>
      <c r="BY121" s="1016"/>
      <c r="BZ121" s="1016"/>
      <c r="CA121" s="1016">
        <v>14049093</v>
      </c>
      <c r="CB121" s="1016"/>
      <c r="CC121" s="1016"/>
      <c r="CD121" s="1016"/>
      <c r="CE121" s="1016"/>
      <c r="CF121" s="1054">
        <v>237.6</v>
      </c>
      <c r="CG121" s="1055"/>
      <c r="CH121" s="1055"/>
      <c r="CI121" s="1055"/>
      <c r="CJ121" s="1055"/>
      <c r="CK121" s="1046"/>
      <c r="CL121" s="1047"/>
      <c r="CM121" s="1047"/>
      <c r="CN121" s="1047"/>
      <c r="CO121" s="1048"/>
      <c r="CP121" s="1037" t="s">
        <v>444</v>
      </c>
      <c r="CQ121" s="1038"/>
      <c r="CR121" s="1038"/>
      <c r="CS121" s="1038"/>
      <c r="CT121" s="1038"/>
      <c r="CU121" s="1038"/>
      <c r="CV121" s="1038"/>
      <c r="CW121" s="1038"/>
      <c r="CX121" s="1038"/>
      <c r="CY121" s="1038"/>
      <c r="CZ121" s="1038"/>
      <c r="DA121" s="1038"/>
      <c r="DB121" s="1038"/>
      <c r="DC121" s="1038"/>
      <c r="DD121" s="1038"/>
      <c r="DE121" s="1038"/>
      <c r="DF121" s="1039"/>
      <c r="DG121" s="949" t="s">
        <v>432</v>
      </c>
      <c r="DH121" s="950"/>
      <c r="DI121" s="950"/>
      <c r="DJ121" s="950"/>
      <c r="DK121" s="950"/>
      <c r="DL121" s="950" t="s">
        <v>432</v>
      </c>
      <c r="DM121" s="950"/>
      <c r="DN121" s="950"/>
      <c r="DO121" s="950"/>
      <c r="DP121" s="950"/>
      <c r="DQ121" s="950" t="s">
        <v>432</v>
      </c>
      <c r="DR121" s="950"/>
      <c r="DS121" s="950"/>
      <c r="DT121" s="950"/>
      <c r="DU121" s="950"/>
      <c r="DV121" s="951" t="s">
        <v>432</v>
      </c>
      <c r="DW121" s="951"/>
      <c r="DX121" s="951"/>
      <c r="DY121" s="951"/>
      <c r="DZ121" s="952"/>
    </row>
    <row r="122" spans="1:130" s="197" customFormat="1" ht="26.25" customHeight="1">
      <c r="A122" s="100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432</v>
      </c>
      <c r="AB122" s="989"/>
      <c r="AC122" s="989"/>
      <c r="AD122" s="989"/>
      <c r="AE122" s="990"/>
      <c r="AF122" s="991" t="s">
        <v>432</v>
      </c>
      <c r="AG122" s="989"/>
      <c r="AH122" s="989"/>
      <c r="AI122" s="989"/>
      <c r="AJ122" s="990"/>
      <c r="AK122" s="991" t="s">
        <v>432</v>
      </c>
      <c r="AL122" s="989"/>
      <c r="AM122" s="989"/>
      <c r="AN122" s="989"/>
      <c r="AO122" s="990"/>
      <c r="AP122" s="992" t="s">
        <v>432</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445</v>
      </c>
      <c r="BP122" s="1024"/>
      <c r="BQ122" s="1064">
        <v>20383777</v>
      </c>
      <c r="BR122" s="1065"/>
      <c r="BS122" s="1065"/>
      <c r="BT122" s="1065"/>
      <c r="BU122" s="1065"/>
      <c r="BV122" s="1065">
        <v>20005860</v>
      </c>
      <c r="BW122" s="1065"/>
      <c r="BX122" s="1065"/>
      <c r="BY122" s="1065"/>
      <c r="BZ122" s="1065"/>
      <c r="CA122" s="1065">
        <v>19917920</v>
      </c>
      <c r="CB122" s="1065"/>
      <c r="CC122" s="1065"/>
      <c r="CD122" s="1065"/>
      <c r="CE122" s="1065"/>
      <c r="CF122" s="1017"/>
      <c r="CG122" s="1018"/>
      <c r="CH122" s="1018"/>
      <c r="CI122" s="1018"/>
      <c r="CJ122" s="1019"/>
      <c r="CK122" s="1046"/>
      <c r="CL122" s="1047"/>
      <c r="CM122" s="1047"/>
      <c r="CN122" s="1047"/>
      <c r="CO122" s="1048"/>
      <c r="CP122" s="1037" t="s">
        <v>377</v>
      </c>
      <c r="CQ122" s="1038"/>
      <c r="CR122" s="1038"/>
      <c r="CS122" s="1038"/>
      <c r="CT122" s="1038"/>
      <c r="CU122" s="1038"/>
      <c r="CV122" s="1038"/>
      <c r="CW122" s="1038"/>
      <c r="CX122" s="1038"/>
      <c r="CY122" s="1038"/>
      <c r="CZ122" s="1038"/>
      <c r="DA122" s="1038"/>
      <c r="DB122" s="1038"/>
      <c r="DC122" s="1038"/>
      <c r="DD122" s="1038"/>
      <c r="DE122" s="1038"/>
      <c r="DF122" s="1039"/>
      <c r="DG122" s="949" t="s">
        <v>110</v>
      </c>
      <c r="DH122" s="950"/>
      <c r="DI122" s="950"/>
      <c r="DJ122" s="950"/>
      <c r="DK122" s="950"/>
      <c r="DL122" s="950" t="s">
        <v>110</v>
      </c>
      <c r="DM122" s="950"/>
      <c r="DN122" s="950"/>
      <c r="DO122" s="950"/>
      <c r="DP122" s="950"/>
      <c r="DQ122" s="950" t="s">
        <v>110</v>
      </c>
      <c r="DR122" s="950"/>
      <c r="DS122" s="950"/>
      <c r="DT122" s="950"/>
      <c r="DU122" s="950"/>
      <c r="DV122" s="951" t="s">
        <v>110</v>
      </c>
      <c r="DW122" s="951"/>
      <c r="DX122" s="951"/>
      <c r="DY122" s="951"/>
      <c r="DZ122" s="952"/>
    </row>
    <row r="123" spans="1:130" s="197" customFormat="1" ht="26.25" customHeight="1" thickBot="1">
      <c r="A123" s="100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61" t="s">
        <v>446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44.3</v>
      </c>
      <c r="BR123" s="1057"/>
      <c r="BS123" s="1057"/>
      <c r="BT123" s="1057"/>
      <c r="BU123" s="1057"/>
      <c r="BV123" s="1057">
        <v>43.8</v>
      </c>
      <c r="BW123" s="1057"/>
      <c r="BX123" s="1057"/>
      <c r="BY123" s="1057"/>
      <c r="BZ123" s="1057"/>
      <c r="CA123" s="1057">
        <v>39.1</v>
      </c>
      <c r="CB123" s="1057"/>
      <c r="CC123" s="1057"/>
      <c r="CD123" s="1057"/>
      <c r="CE123" s="1057"/>
      <c r="CF123" s="1058"/>
      <c r="CG123" s="1059"/>
      <c r="CH123" s="1059"/>
      <c r="CI123" s="1059"/>
      <c r="CJ123" s="1060"/>
      <c r="CK123" s="1046"/>
      <c r="CL123" s="1047"/>
      <c r="CM123" s="1047"/>
      <c r="CN123" s="1047"/>
      <c r="CO123" s="1048"/>
      <c r="CP123" s="1037" t="s">
        <v>376</v>
      </c>
      <c r="CQ123" s="1038"/>
      <c r="CR123" s="1038"/>
      <c r="CS123" s="1038"/>
      <c r="CT123" s="1038"/>
      <c r="CU123" s="1038"/>
      <c r="CV123" s="1038"/>
      <c r="CW123" s="1038"/>
      <c r="CX123" s="1038"/>
      <c r="CY123" s="1038"/>
      <c r="CZ123" s="1038"/>
      <c r="DA123" s="1038"/>
      <c r="DB123" s="1038"/>
      <c r="DC123" s="1038"/>
      <c r="DD123" s="1038"/>
      <c r="DE123" s="1038"/>
      <c r="DF123" s="1039"/>
      <c r="DG123" s="988" t="s">
        <v>110</v>
      </c>
      <c r="DH123" s="989"/>
      <c r="DI123" s="989"/>
      <c r="DJ123" s="989"/>
      <c r="DK123" s="990"/>
      <c r="DL123" s="991" t="s">
        <v>110</v>
      </c>
      <c r="DM123" s="989"/>
      <c r="DN123" s="989"/>
      <c r="DO123" s="989"/>
      <c r="DP123" s="990"/>
      <c r="DQ123" s="991" t="s">
        <v>110</v>
      </c>
      <c r="DR123" s="989"/>
      <c r="DS123" s="989"/>
      <c r="DT123" s="989"/>
      <c r="DU123" s="990"/>
      <c r="DV123" s="992" t="s">
        <v>110</v>
      </c>
      <c r="DW123" s="993"/>
      <c r="DX123" s="993"/>
      <c r="DY123" s="993"/>
      <c r="DZ123" s="994"/>
    </row>
    <row r="124" spans="1:130" s="197" customFormat="1" ht="26.25" customHeight="1">
      <c r="A124" s="1005"/>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447</v>
      </c>
      <c r="CQ124" s="1038"/>
      <c r="CR124" s="1038"/>
      <c r="CS124" s="1038"/>
      <c r="CT124" s="1038"/>
      <c r="CU124" s="1038"/>
      <c r="CV124" s="1038"/>
      <c r="CW124" s="1038"/>
      <c r="CX124" s="1038"/>
      <c r="CY124" s="1038"/>
      <c r="CZ124" s="1038"/>
      <c r="DA124" s="1038"/>
      <c r="DB124" s="1038"/>
      <c r="DC124" s="1038"/>
      <c r="DD124" s="1038"/>
      <c r="DE124" s="1038"/>
      <c r="DF124" s="1039"/>
      <c r="DG124" s="1027" t="s">
        <v>110</v>
      </c>
      <c r="DH124" s="1028"/>
      <c r="DI124" s="1028"/>
      <c r="DJ124" s="1028"/>
      <c r="DK124" s="1029"/>
      <c r="DL124" s="1030" t="s">
        <v>110</v>
      </c>
      <c r="DM124" s="1028"/>
      <c r="DN124" s="1028"/>
      <c r="DO124" s="1028"/>
      <c r="DP124" s="1029"/>
      <c r="DQ124" s="1030" t="s">
        <v>110</v>
      </c>
      <c r="DR124" s="1028"/>
      <c r="DS124" s="1028"/>
      <c r="DT124" s="1028"/>
      <c r="DU124" s="1029"/>
      <c r="DV124" s="1031" t="s">
        <v>110</v>
      </c>
      <c r="DW124" s="1032"/>
      <c r="DX124" s="1032"/>
      <c r="DY124" s="1032"/>
      <c r="DZ124" s="1033"/>
    </row>
    <row r="125" spans="1:130" s="197" customFormat="1" ht="26.25" customHeight="1" thickBot="1">
      <c r="A125" s="1005"/>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448</v>
      </c>
      <c r="CL125" s="1044"/>
      <c r="CM125" s="1044"/>
      <c r="CN125" s="1044"/>
      <c r="CO125" s="1045"/>
      <c r="CP125" s="970" t="s">
        <v>449</v>
      </c>
      <c r="CQ125" s="917"/>
      <c r="CR125" s="917"/>
      <c r="CS125" s="917"/>
      <c r="CT125" s="917"/>
      <c r="CU125" s="917"/>
      <c r="CV125" s="917"/>
      <c r="CW125" s="917"/>
      <c r="CX125" s="917"/>
      <c r="CY125" s="917"/>
      <c r="CZ125" s="917"/>
      <c r="DA125" s="917"/>
      <c r="DB125" s="917"/>
      <c r="DC125" s="917"/>
      <c r="DD125" s="917"/>
      <c r="DE125" s="917"/>
      <c r="DF125" s="918"/>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7" customFormat="1" ht="26.25" customHeight="1">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110</v>
      </c>
      <c r="AB126" s="989"/>
      <c r="AC126" s="989"/>
      <c r="AD126" s="989"/>
      <c r="AE126" s="990"/>
      <c r="AF126" s="991" t="s">
        <v>110</v>
      </c>
      <c r="AG126" s="989"/>
      <c r="AH126" s="989"/>
      <c r="AI126" s="989"/>
      <c r="AJ126" s="990"/>
      <c r="AK126" s="991" t="s">
        <v>110</v>
      </c>
      <c r="AL126" s="989"/>
      <c r="AM126" s="989"/>
      <c r="AN126" s="989"/>
      <c r="AO126" s="990"/>
      <c r="AP126" s="992" t="s">
        <v>110</v>
      </c>
      <c r="AQ126" s="993"/>
      <c r="AR126" s="993"/>
      <c r="AS126" s="993"/>
      <c r="AT126" s="994"/>
      <c r="AU126" s="233"/>
      <c r="AV126" s="233"/>
      <c r="AW126" s="233"/>
      <c r="AX126" s="1066" t="s">
        <v>450</v>
      </c>
      <c r="AY126" s="1067"/>
      <c r="AZ126" s="1067"/>
      <c r="BA126" s="1067"/>
      <c r="BB126" s="1067"/>
      <c r="BC126" s="1067"/>
      <c r="BD126" s="1067"/>
      <c r="BE126" s="1068"/>
      <c r="BF126" s="1082" t="s">
        <v>451</v>
      </c>
      <c r="BG126" s="1067"/>
      <c r="BH126" s="1067"/>
      <c r="BI126" s="1067"/>
      <c r="BJ126" s="1067"/>
      <c r="BK126" s="1067"/>
      <c r="BL126" s="1068"/>
      <c r="BM126" s="1082" t="s">
        <v>452</v>
      </c>
      <c r="BN126" s="1067"/>
      <c r="BO126" s="1067"/>
      <c r="BP126" s="1067"/>
      <c r="BQ126" s="1067"/>
      <c r="BR126" s="1067"/>
      <c r="BS126" s="1068"/>
      <c r="BT126" s="1082" t="s">
        <v>453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454</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7" customFormat="1" ht="26.25" customHeight="1" thickBot="1">
      <c r="A127" s="1006"/>
      <c r="B127" s="978"/>
      <c r="C127" s="1034" t="s">
        <v>455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110</v>
      </c>
      <c r="AB127" s="989"/>
      <c r="AC127" s="989"/>
      <c r="AD127" s="989"/>
      <c r="AE127" s="990"/>
      <c r="AF127" s="991" t="s">
        <v>110</v>
      </c>
      <c r="AG127" s="989"/>
      <c r="AH127" s="989"/>
      <c r="AI127" s="989"/>
      <c r="AJ127" s="990"/>
      <c r="AK127" s="991" t="s">
        <v>110</v>
      </c>
      <c r="AL127" s="989"/>
      <c r="AM127" s="989"/>
      <c r="AN127" s="989"/>
      <c r="AO127" s="990"/>
      <c r="AP127" s="992" t="s">
        <v>110</v>
      </c>
      <c r="AQ127" s="993"/>
      <c r="AR127" s="993"/>
      <c r="AS127" s="993"/>
      <c r="AT127" s="994"/>
      <c r="AU127" s="233"/>
      <c r="AV127" s="233"/>
      <c r="AW127" s="233"/>
      <c r="AX127" s="916" t="s">
        <v>456</v>
      </c>
      <c r="AY127" s="917"/>
      <c r="AZ127" s="917"/>
      <c r="BA127" s="917"/>
      <c r="BB127" s="917"/>
      <c r="BC127" s="917"/>
      <c r="BD127" s="917"/>
      <c r="BE127" s="918"/>
      <c r="BF127" s="1071" t="s">
        <v>110</v>
      </c>
      <c r="BG127" s="1072"/>
      <c r="BH127" s="1072"/>
      <c r="BI127" s="1072"/>
      <c r="BJ127" s="1072"/>
      <c r="BK127" s="1072"/>
      <c r="BL127" s="1081"/>
      <c r="BM127" s="1071">
        <v>14.01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457</v>
      </c>
      <c r="CQ127" s="1075"/>
      <c r="CR127" s="1075"/>
      <c r="CS127" s="1075"/>
      <c r="CT127" s="1075"/>
      <c r="CU127" s="1075"/>
      <c r="CV127" s="1075"/>
      <c r="CW127" s="1075"/>
      <c r="CX127" s="1075"/>
      <c r="CY127" s="1075"/>
      <c r="CZ127" s="1075"/>
      <c r="DA127" s="1075"/>
      <c r="DB127" s="1075"/>
      <c r="DC127" s="1075"/>
      <c r="DD127" s="1075"/>
      <c r="DE127" s="1075"/>
      <c r="DF127" s="1076"/>
      <c r="DG127" s="1077" t="s">
        <v>110</v>
      </c>
      <c r="DH127" s="1078"/>
      <c r="DI127" s="1078"/>
      <c r="DJ127" s="1078"/>
      <c r="DK127" s="1078"/>
      <c r="DL127" s="1078" t="s">
        <v>110</v>
      </c>
      <c r="DM127" s="1078"/>
      <c r="DN127" s="1078"/>
      <c r="DO127" s="1078"/>
      <c r="DP127" s="1078"/>
      <c r="DQ127" s="1078" t="s">
        <v>110</v>
      </c>
      <c r="DR127" s="1078"/>
      <c r="DS127" s="1078"/>
      <c r="DT127" s="1078"/>
      <c r="DU127" s="1078"/>
      <c r="DV127" s="1079" t="s">
        <v>110</v>
      </c>
      <c r="DW127" s="1079"/>
      <c r="DX127" s="1079"/>
      <c r="DY127" s="1079"/>
      <c r="DZ127" s="1080"/>
    </row>
    <row r="128" spans="1:130" s="197" customFormat="1" ht="26.25" customHeight="1">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v>197666</v>
      </c>
      <c r="AB128" s="1120"/>
      <c r="AC128" s="1120"/>
      <c r="AD128" s="1120"/>
      <c r="AE128" s="1121"/>
      <c r="AF128" s="1122">
        <v>204812</v>
      </c>
      <c r="AG128" s="1120"/>
      <c r="AH128" s="1120"/>
      <c r="AI128" s="1120"/>
      <c r="AJ128" s="1121"/>
      <c r="AK128" s="1122">
        <v>175681</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461</v>
      </c>
      <c r="BG128" s="1097"/>
      <c r="BH128" s="1097"/>
      <c r="BI128" s="1097"/>
      <c r="BJ128" s="1097"/>
      <c r="BK128" s="1097"/>
      <c r="BL128" s="1098"/>
      <c r="BM128" s="1096">
        <v>19.010000000000002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462</v>
      </c>
      <c r="X129" s="1091"/>
      <c r="Y129" s="1091"/>
      <c r="Z129" s="1092"/>
      <c r="AA129" s="988">
        <v>6961171</v>
      </c>
      <c r="AB129" s="989"/>
      <c r="AC129" s="989"/>
      <c r="AD129" s="989"/>
      <c r="AE129" s="990"/>
      <c r="AF129" s="991">
        <v>6956904</v>
      </c>
      <c r="AG129" s="989"/>
      <c r="AH129" s="989"/>
      <c r="AI129" s="989"/>
      <c r="AJ129" s="990"/>
      <c r="AK129" s="991">
        <v>7101891</v>
      </c>
      <c r="AL129" s="989"/>
      <c r="AM129" s="989"/>
      <c r="AN129" s="989"/>
      <c r="AO129" s="990"/>
      <c r="AP129" s="1093"/>
      <c r="AQ129" s="1094"/>
      <c r="AR129" s="1094"/>
      <c r="AS129" s="1094"/>
      <c r="AT129" s="1095"/>
      <c r="AU129" s="235"/>
      <c r="AV129" s="235"/>
      <c r="AW129" s="235"/>
      <c r="AX129" s="1084" t="s">
        <v>463</v>
      </c>
      <c r="AY129" s="980"/>
      <c r="AZ129" s="980"/>
      <c r="BA129" s="980"/>
      <c r="BB129" s="980"/>
      <c r="BC129" s="980"/>
      <c r="BD129" s="980"/>
      <c r="BE129" s="981"/>
      <c r="BF129" s="1085">
        <v>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465</v>
      </c>
      <c r="X130" s="1091"/>
      <c r="Y130" s="1091"/>
      <c r="Z130" s="1092"/>
      <c r="AA130" s="988">
        <v>1185364</v>
      </c>
      <c r="AB130" s="989"/>
      <c r="AC130" s="989"/>
      <c r="AD130" s="989"/>
      <c r="AE130" s="990"/>
      <c r="AF130" s="991">
        <v>1229886</v>
      </c>
      <c r="AG130" s="989"/>
      <c r="AH130" s="989"/>
      <c r="AI130" s="989"/>
      <c r="AJ130" s="990"/>
      <c r="AK130" s="991">
        <v>1188793</v>
      </c>
      <c r="AL130" s="989"/>
      <c r="AM130" s="989"/>
      <c r="AN130" s="989"/>
      <c r="AO130" s="990"/>
      <c r="AP130" s="1093"/>
      <c r="AQ130" s="1094"/>
      <c r="AR130" s="1094"/>
      <c r="AS130" s="1094"/>
      <c r="AT130" s="1095"/>
      <c r="AU130" s="235"/>
      <c r="AV130" s="235"/>
      <c r="AW130" s="235"/>
      <c r="AX130" s="1143" t="s">
        <v>466</v>
      </c>
      <c r="AY130" s="1075"/>
      <c r="AZ130" s="1075"/>
      <c r="BA130" s="1075"/>
      <c r="BB130" s="1075"/>
      <c r="BC130" s="1075"/>
      <c r="BD130" s="1075"/>
      <c r="BE130" s="1076"/>
      <c r="BF130" s="1105">
        <v>39.1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5775807</v>
      </c>
      <c r="AB131" s="1028"/>
      <c r="AC131" s="1028"/>
      <c r="AD131" s="1028"/>
      <c r="AE131" s="1029"/>
      <c r="AF131" s="1030">
        <v>5727018</v>
      </c>
      <c r="AG131" s="1028"/>
      <c r="AH131" s="1028"/>
      <c r="AI131" s="1028"/>
      <c r="AJ131" s="1029"/>
      <c r="AK131" s="1030">
        <v>5913098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6.3419882279999999</v>
      </c>
      <c r="AB132" s="1134"/>
      <c r="AC132" s="1134"/>
      <c r="AD132" s="1134"/>
      <c r="AE132" s="1135"/>
      <c r="AF132" s="1136">
        <v>5.9861519559999996</v>
      </c>
      <c r="AG132" s="1134"/>
      <c r="AH132" s="1134"/>
      <c r="AI132" s="1134"/>
      <c r="AJ132" s="1135"/>
      <c r="AK132" s="1136">
        <v>5.8720487969999997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7.3</v>
      </c>
      <c r="AB133" s="1141"/>
      <c r="AC133" s="1141"/>
      <c r="AD133" s="1141"/>
      <c r="AE133" s="1142"/>
      <c r="AF133" s="1140">
        <v>6.5</v>
      </c>
      <c r="AG133" s="1141"/>
      <c r="AH133" s="1141"/>
      <c r="AI133" s="1141"/>
      <c r="AJ133" s="1142"/>
      <c r="AK133" s="1140">
        <v>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33"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7" t="s">
        <v>473</v>
      </c>
      <c r="L7" s="254"/>
      <c r="M7" s="255" t="s">
        <v>474</v>
      </c>
      <c r="N7" s="256"/>
    </row>
    <row r="8" spans="1:16">
      <c r="A8" s="248"/>
      <c r="B8" s="244"/>
      <c r="C8" s="244"/>
      <c r="D8" s="244"/>
      <c r="E8" s="244"/>
      <c r="F8" s="244"/>
      <c r="G8" s="257"/>
      <c r="H8" s="258"/>
      <c r="I8" s="258"/>
      <c r="J8" s="259"/>
      <c r="K8" s="1148"/>
      <c r="L8" s="260" t="s">
        <v>475</v>
      </c>
      <c r="M8" s="261" t="s">
        <v>476</v>
      </c>
      <c r="N8" s="262" t="s">
        <v>477</v>
      </c>
    </row>
    <row r="9" spans="1:16">
      <c r="A9" s="248"/>
      <c r="B9" s="244"/>
      <c r="C9" s="244"/>
      <c r="D9" s="244"/>
      <c r="E9" s="244"/>
      <c r="F9" s="244"/>
      <c r="G9" s="1149" t="s">
        <v>478</v>
      </c>
      <c r="H9" s="1150"/>
      <c r="I9" s="1150"/>
      <c r="J9" s="1151"/>
      <c r="K9" s="263">
        <v>1901943</v>
      </c>
      <c r="L9" s="264">
        <v>58478</v>
      </c>
      <c r="M9" s="265">
        <v>55347</v>
      </c>
      <c r="N9" s="266">
        <v>5.7</v>
      </c>
    </row>
    <row r="10" spans="1:16">
      <c r="A10" s="248"/>
      <c r="B10" s="244"/>
      <c r="C10" s="244"/>
      <c r="D10" s="244"/>
      <c r="E10" s="244"/>
      <c r="F10" s="244"/>
      <c r="G10" s="1149" t="s">
        <v>479</v>
      </c>
      <c r="H10" s="1150"/>
      <c r="I10" s="1150"/>
      <c r="J10" s="1151"/>
      <c r="K10" s="267">
        <v>161418</v>
      </c>
      <c r="L10" s="268">
        <v>4963</v>
      </c>
      <c r="M10" s="269">
        <v>5378</v>
      </c>
      <c r="N10" s="270">
        <v>-7.7</v>
      </c>
    </row>
    <row r="11" spans="1:16" ht="13.5" customHeight="1">
      <c r="A11" s="248"/>
      <c r="B11" s="244"/>
      <c r="C11" s="244"/>
      <c r="D11" s="244"/>
      <c r="E11" s="244"/>
      <c r="F11" s="244"/>
      <c r="G11" s="1149" t="s">
        <v>480</v>
      </c>
      <c r="H11" s="1150"/>
      <c r="I11" s="1150"/>
      <c r="J11" s="1151"/>
      <c r="K11" s="267">
        <v>423877</v>
      </c>
      <c r="L11" s="268">
        <v>13033</v>
      </c>
      <c r="M11" s="269">
        <v>7824</v>
      </c>
      <c r="N11" s="270">
        <v>66.599999999999994</v>
      </c>
    </row>
    <row r="12" spans="1:16" ht="13.5" customHeight="1">
      <c r="A12" s="248"/>
      <c r="B12" s="244"/>
      <c r="C12" s="244"/>
      <c r="D12" s="244"/>
      <c r="E12" s="244"/>
      <c r="F12" s="244"/>
      <c r="G12" s="1149" t="s">
        <v>481</v>
      </c>
      <c r="H12" s="1150"/>
      <c r="I12" s="1150"/>
      <c r="J12" s="1151"/>
      <c r="K12" s="267" t="s">
        <v>482</v>
      </c>
      <c r="L12" s="268" t="s">
        <v>482</v>
      </c>
      <c r="M12" s="269">
        <v>137</v>
      </c>
      <c r="N12" s="270" t="s">
        <v>482</v>
      </c>
    </row>
    <row r="13" spans="1:16" ht="13.5" customHeight="1">
      <c r="A13" s="248"/>
      <c r="B13" s="244"/>
      <c r="C13" s="244"/>
      <c r="D13" s="244"/>
      <c r="E13" s="244"/>
      <c r="F13" s="244"/>
      <c r="G13" s="1149" t="s">
        <v>483</v>
      </c>
      <c r="H13" s="1150"/>
      <c r="I13" s="1150"/>
      <c r="J13" s="1151"/>
      <c r="K13" s="267" t="s">
        <v>482</v>
      </c>
      <c r="L13" s="268" t="s">
        <v>482</v>
      </c>
      <c r="M13" s="269">
        <v>6</v>
      </c>
      <c r="N13" s="270" t="s">
        <v>482</v>
      </c>
    </row>
    <row r="14" spans="1:16" ht="13.5" customHeight="1">
      <c r="A14" s="248"/>
      <c r="B14" s="244"/>
      <c r="C14" s="244"/>
      <c r="D14" s="244"/>
      <c r="E14" s="244"/>
      <c r="F14" s="244"/>
      <c r="G14" s="1149" t="s">
        <v>484</v>
      </c>
      <c r="H14" s="1150"/>
      <c r="I14" s="1150"/>
      <c r="J14" s="1151"/>
      <c r="K14" s="267">
        <v>73229</v>
      </c>
      <c r="L14" s="268">
        <v>2252</v>
      </c>
      <c r="M14" s="269">
        <v>2598</v>
      </c>
      <c r="N14" s="270">
        <v>-13.3</v>
      </c>
    </row>
    <row r="15" spans="1:16" ht="13.5" customHeight="1">
      <c r="A15" s="248"/>
      <c r="B15" s="244"/>
      <c r="C15" s="244"/>
      <c r="D15" s="244"/>
      <c r="E15" s="244"/>
      <c r="F15" s="244"/>
      <c r="G15" s="1149" t="s">
        <v>485</v>
      </c>
      <c r="H15" s="1150"/>
      <c r="I15" s="1150"/>
      <c r="J15" s="1151"/>
      <c r="K15" s="267">
        <v>43809</v>
      </c>
      <c r="L15" s="268">
        <v>1347</v>
      </c>
      <c r="M15" s="269">
        <v>1203</v>
      </c>
      <c r="N15" s="270">
        <v>12</v>
      </c>
    </row>
    <row r="16" spans="1:16">
      <c r="A16" s="248"/>
      <c r="B16" s="244"/>
      <c r="C16" s="244"/>
      <c r="D16" s="244"/>
      <c r="E16" s="244"/>
      <c r="F16" s="244"/>
      <c r="G16" s="1152" t="s">
        <v>486</v>
      </c>
      <c r="H16" s="1153"/>
      <c r="I16" s="1153"/>
      <c r="J16" s="1154"/>
      <c r="K16" s="268">
        <v>-227953</v>
      </c>
      <c r="L16" s="268">
        <v>-7009</v>
      </c>
      <c r="M16" s="269">
        <v>-5188</v>
      </c>
      <c r="N16" s="270">
        <v>35.1</v>
      </c>
    </row>
    <row r="17" spans="1:16">
      <c r="A17" s="248"/>
      <c r="B17" s="244"/>
      <c r="C17" s="244"/>
      <c r="D17" s="244"/>
      <c r="E17" s="244"/>
      <c r="F17" s="244"/>
      <c r="G17" s="1152" t="s">
        <v>165</v>
      </c>
      <c r="H17" s="1153"/>
      <c r="I17" s="1153"/>
      <c r="J17" s="1154"/>
      <c r="K17" s="268">
        <v>2376323</v>
      </c>
      <c r="L17" s="268">
        <v>73064</v>
      </c>
      <c r="M17" s="269">
        <v>67305</v>
      </c>
      <c r="N17" s="270">
        <v>8.6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44" t="s">
        <v>491</v>
      </c>
      <c r="H21" s="1145"/>
      <c r="I21" s="1145"/>
      <c r="J21" s="1146"/>
      <c r="K21" s="280">
        <v>7.26</v>
      </c>
      <c r="L21" s="281">
        <v>6.27</v>
      </c>
      <c r="M21" s="282">
        <v>0.99</v>
      </c>
      <c r="N21" s="249"/>
      <c r="O21" s="283"/>
      <c r="P21" s="279"/>
    </row>
    <row r="22" spans="1:16" s="284" customFormat="1">
      <c r="A22" s="279"/>
      <c r="B22" s="249"/>
      <c r="C22" s="249"/>
      <c r="D22" s="249"/>
      <c r="E22" s="249"/>
      <c r="F22" s="249"/>
      <c r="G22" s="1144" t="s">
        <v>492</v>
      </c>
      <c r="H22" s="1145"/>
      <c r="I22" s="1145"/>
      <c r="J22" s="1146"/>
      <c r="K22" s="285">
        <v>93</v>
      </c>
      <c r="L22" s="286">
        <v>97.2</v>
      </c>
      <c r="M22" s="287">
        <v>-4.2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7" t="s">
        <v>473</v>
      </c>
      <c r="L30" s="254"/>
      <c r="M30" s="255" t="s">
        <v>474</v>
      </c>
      <c r="N30" s="256"/>
    </row>
    <row r="31" spans="1:16">
      <c r="A31" s="248"/>
      <c r="B31" s="244"/>
      <c r="C31" s="244"/>
      <c r="D31" s="244"/>
      <c r="E31" s="244"/>
      <c r="F31" s="244"/>
      <c r="G31" s="257"/>
      <c r="H31" s="258"/>
      <c r="I31" s="258"/>
      <c r="J31" s="259"/>
      <c r="K31" s="1148"/>
      <c r="L31" s="260" t="s">
        <v>475</v>
      </c>
      <c r="M31" s="261" t="s">
        <v>476</v>
      </c>
      <c r="N31" s="262" t="s">
        <v>477</v>
      </c>
    </row>
    <row r="32" spans="1:16" ht="27" customHeight="1">
      <c r="A32" s="248"/>
      <c r="B32" s="244"/>
      <c r="C32" s="244"/>
      <c r="D32" s="244"/>
      <c r="E32" s="244"/>
      <c r="F32" s="244"/>
      <c r="G32" s="1160" t="s">
        <v>496</v>
      </c>
      <c r="H32" s="1161"/>
      <c r="I32" s="1161"/>
      <c r="J32" s="1162"/>
      <c r="K32" s="294">
        <v>1210930</v>
      </c>
      <c r="L32" s="294">
        <v>37232</v>
      </c>
      <c r="M32" s="295">
        <v>29478</v>
      </c>
      <c r="N32" s="296">
        <v>26.3</v>
      </c>
    </row>
    <row r="33" spans="1:16" ht="13.5" customHeight="1">
      <c r="A33" s="248"/>
      <c r="B33" s="244"/>
      <c r="C33" s="244"/>
      <c r="D33" s="244"/>
      <c r="E33" s="244"/>
      <c r="F33" s="244"/>
      <c r="G33" s="1160" t="s">
        <v>497</v>
      </c>
      <c r="H33" s="1161"/>
      <c r="I33" s="1161"/>
      <c r="J33" s="1162"/>
      <c r="K33" s="294" t="s">
        <v>482</v>
      </c>
      <c r="L33" s="294" t="s">
        <v>482</v>
      </c>
      <c r="M33" s="295" t="s">
        <v>482</v>
      </c>
      <c r="N33" s="296" t="s">
        <v>482</v>
      </c>
    </row>
    <row r="34" spans="1:16" ht="27" customHeight="1">
      <c r="A34" s="248"/>
      <c r="B34" s="244"/>
      <c r="C34" s="244"/>
      <c r="D34" s="244"/>
      <c r="E34" s="244"/>
      <c r="F34" s="244"/>
      <c r="G34" s="1160" t="s">
        <v>498</v>
      </c>
      <c r="H34" s="1161"/>
      <c r="I34" s="1161"/>
      <c r="J34" s="1162"/>
      <c r="K34" s="294" t="s">
        <v>482</v>
      </c>
      <c r="L34" s="294" t="s">
        <v>482</v>
      </c>
      <c r="M34" s="295" t="s">
        <v>482</v>
      </c>
      <c r="N34" s="296" t="s">
        <v>482</v>
      </c>
    </row>
    <row r="35" spans="1:16" ht="27" customHeight="1">
      <c r="A35" s="248"/>
      <c r="B35" s="244"/>
      <c r="C35" s="244"/>
      <c r="D35" s="244"/>
      <c r="E35" s="244"/>
      <c r="F35" s="244"/>
      <c r="G35" s="1160" t="s">
        <v>499</v>
      </c>
      <c r="H35" s="1161"/>
      <c r="I35" s="1161"/>
      <c r="J35" s="1162"/>
      <c r="K35" s="294">
        <v>402109</v>
      </c>
      <c r="L35" s="294">
        <v>12363</v>
      </c>
      <c r="M35" s="295">
        <v>9466</v>
      </c>
      <c r="N35" s="296">
        <v>30.6</v>
      </c>
    </row>
    <row r="36" spans="1:16" ht="27" customHeight="1">
      <c r="A36" s="248"/>
      <c r="B36" s="244"/>
      <c r="C36" s="244"/>
      <c r="D36" s="244"/>
      <c r="E36" s="244"/>
      <c r="F36" s="244"/>
      <c r="G36" s="1160" t="s">
        <v>500</v>
      </c>
      <c r="H36" s="1161"/>
      <c r="I36" s="1161"/>
      <c r="J36" s="1162"/>
      <c r="K36" s="294">
        <v>98655</v>
      </c>
      <c r="L36" s="294">
        <v>3033</v>
      </c>
      <c r="M36" s="295">
        <v>2568</v>
      </c>
      <c r="N36" s="296">
        <v>18.100000000000001</v>
      </c>
    </row>
    <row r="37" spans="1:16" ht="13.5" customHeight="1">
      <c r="A37" s="248"/>
      <c r="B37" s="244"/>
      <c r="C37" s="244"/>
      <c r="D37" s="244"/>
      <c r="E37" s="244"/>
      <c r="F37" s="244"/>
      <c r="G37" s="1160" t="s">
        <v>501</v>
      </c>
      <c r="H37" s="1161"/>
      <c r="I37" s="1161"/>
      <c r="J37" s="1162"/>
      <c r="K37" s="294" t="s">
        <v>482</v>
      </c>
      <c r="L37" s="294" t="s">
        <v>482</v>
      </c>
      <c r="M37" s="295">
        <v>1267</v>
      </c>
      <c r="N37" s="296" t="s">
        <v>482</v>
      </c>
    </row>
    <row r="38" spans="1:16" ht="27" customHeight="1">
      <c r="A38" s="248"/>
      <c r="B38" s="244"/>
      <c r="C38" s="244"/>
      <c r="D38" s="244"/>
      <c r="E38" s="244"/>
      <c r="F38" s="244"/>
      <c r="G38" s="1163" t="s">
        <v>502</v>
      </c>
      <c r="H38" s="1164"/>
      <c r="I38" s="1164"/>
      <c r="J38" s="1165"/>
      <c r="K38" s="297" t="s">
        <v>482</v>
      </c>
      <c r="L38" s="297" t="s">
        <v>482</v>
      </c>
      <c r="M38" s="298">
        <v>1</v>
      </c>
      <c r="N38" s="299" t="s">
        <v>482</v>
      </c>
      <c r="O38" s="293"/>
    </row>
    <row r="39" spans="1:16">
      <c r="A39" s="248"/>
      <c r="B39" s="244"/>
      <c r="C39" s="244"/>
      <c r="D39" s="244"/>
      <c r="E39" s="244"/>
      <c r="F39" s="244"/>
      <c r="G39" s="1163" t="s">
        <v>503</v>
      </c>
      <c r="H39" s="1164"/>
      <c r="I39" s="1164"/>
      <c r="J39" s="1165"/>
      <c r="K39" s="300">
        <v>-175681</v>
      </c>
      <c r="L39" s="300">
        <v>-5402</v>
      </c>
      <c r="M39" s="301">
        <v>-3176</v>
      </c>
      <c r="N39" s="302">
        <v>70.099999999999994</v>
      </c>
      <c r="O39" s="293"/>
    </row>
    <row r="40" spans="1:16" ht="27" customHeight="1">
      <c r="A40" s="248"/>
      <c r="B40" s="244"/>
      <c r="C40" s="244"/>
      <c r="D40" s="244"/>
      <c r="E40" s="244"/>
      <c r="F40" s="244"/>
      <c r="G40" s="1160" t="s">
        <v>504</v>
      </c>
      <c r="H40" s="1161"/>
      <c r="I40" s="1161"/>
      <c r="J40" s="1162"/>
      <c r="K40" s="300">
        <v>-1188793</v>
      </c>
      <c r="L40" s="300">
        <v>-36551</v>
      </c>
      <c r="M40" s="301">
        <v>-27766</v>
      </c>
      <c r="N40" s="302">
        <v>31.6</v>
      </c>
      <c r="O40" s="293"/>
    </row>
    <row r="41" spans="1:16">
      <c r="A41" s="248"/>
      <c r="B41" s="244"/>
      <c r="C41" s="244"/>
      <c r="D41" s="244"/>
      <c r="E41" s="244"/>
      <c r="F41" s="244"/>
      <c r="G41" s="1166" t="s">
        <v>276</v>
      </c>
      <c r="H41" s="1167"/>
      <c r="I41" s="1167"/>
      <c r="J41" s="1168"/>
      <c r="K41" s="294">
        <v>347220</v>
      </c>
      <c r="L41" s="300">
        <v>10676</v>
      </c>
      <c r="M41" s="301">
        <v>11838</v>
      </c>
      <c r="N41" s="302">
        <v>-9.8000000000000007</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55" t="s">
        <v>473</v>
      </c>
      <c r="J49" s="1157" t="s">
        <v>508</v>
      </c>
      <c r="K49" s="1158"/>
      <c r="L49" s="1158"/>
      <c r="M49" s="1158"/>
      <c r="N49" s="1159"/>
    </row>
    <row r="50" spans="1:14">
      <c r="A50" s="248"/>
      <c r="B50" s="244"/>
      <c r="C50" s="244"/>
      <c r="D50" s="244"/>
      <c r="E50" s="244"/>
      <c r="F50" s="244"/>
      <c r="G50" s="312"/>
      <c r="H50" s="313"/>
      <c r="I50" s="1156"/>
      <c r="J50" s="314" t="s">
        <v>509</v>
      </c>
      <c r="K50" s="315" t="s">
        <v>510</v>
      </c>
      <c r="L50" s="316" t="s">
        <v>511</v>
      </c>
      <c r="M50" s="317" t="s">
        <v>512</v>
      </c>
      <c r="N50" s="318" t="s">
        <v>513</v>
      </c>
    </row>
    <row r="51" spans="1:14">
      <c r="A51" s="248"/>
      <c r="B51" s="244"/>
      <c r="C51" s="244"/>
      <c r="D51" s="244"/>
      <c r="E51" s="244"/>
      <c r="F51" s="244"/>
      <c r="G51" s="310" t="s">
        <v>514</v>
      </c>
      <c r="H51" s="311"/>
      <c r="I51" s="319">
        <v>983740</v>
      </c>
      <c r="J51" s="320">
        <v>30195</v>
      </c>
      <c r="K51" s="321">
        <v>26.5</v>
      </c>
      <c r="L51" s="322">
        <v>42839</v>
      </c>
      <c r="M51" s="323">
        <v>-13.3</v>
      </c>
      <c r="N51" s="324">
        <v>39.799999999999997</v>
      </c>
    </row>
    <row r="52" spans="1:14">
      <c r="A52" s="248"/>
      <c r="B52" s="244"/>
      <c r="C52" s="244"/>
      <c r="D52" s="244"/>
      <c r="E52" s="244"/>
      <c r="F52" s="244"/>
      <c r="G52" s="325"/>
      <c r="H52" s="326" t="s">
        <v>515</v>
      </c>
      <c r="I52" s="327">
        <v>690086</v>
      </c>
      <c r="J52" s="328">
        <v>21181</v>
      </c>
      <c r="K52" s="329">
        <v>40.9</v>
      </c>
      <c r="L52" s="330">
        <v>22027</v>
      </c>
      <c r="M52" s="331">
        <v>-17.100000000000001</v>
      </c>
      <c r="N52" s="332">
        <v>58</v>
      </c>
    </row>
    <row r="53" spans="1:14">
      <c r="A53" s="248"/>
      <c r="B53" s="244"/>
      <c r="C53" s="244"/>
      <c r="D53" s="244"/>
      <c r="E53" s="244"/>
      <c r="F53" s="244"/>
      <c r="G53" s="310" t="s">
        <v>516</v>
      </c>
      <c r="H53" s="311"/>
      <c r="I53" s="319">
        <v>612275</v>
      </c>
      <c r="J53" s="320">
        <v>18626</v>
      </c>
      <c r="K53" s="321">
        <v>-38.299999999999997</v>
      </c>
      <c r="L53" s="322">
        <v>46819</v>
      </c>
      <c r="M53" s="323">
        <v>9.3000000000000007</v>
      </c>
      <c r="N53" s="324">
        <v>-47.6</v>
      </c>
    </row>
    <row r="54" spans="1:14">
      <c r="A54" s="248"/>
      <c r="B54" s="244"/>
      <c r="C54" s="244"/>
      <c r="D54" s="244"/>
      <c r="E54" s="244"/>
      <c r="F54" s="244"/>
      <c r="G54" s="325"/>
      <c r="H54" s="326" t="s">
        <v>515</v>
      </c>
      <c r="I54" s="327">
        <v>257816</v>
      </c>
      <c r="J54" s="328">
        <v>7843</v>
      </c>
      <c r="K54" s="329">
        <v>-63</v>
      </c>
      <c r="L54" s="330">
        <v>24121</v>
      </c>
      <c r="M54" s="331">
        <v>9.5</v>
      </c>
      <c r="N54" s="332">
        <v>-72.5</v>
      </c>
    </row>
    <row r="55" spans="1:14">
      <c r="A55" s="248"/>
      <c r="B55" s="244"/>
      <c r="C55" s="244"/>
      <c r="D55" s="244"/>
      <c r="E55" s="244"/>
      <c r="F55" s="244"/>
      <c r="G55" s="310" t="s">
        <v>517</v>
      </c>
      <c r="H55" s="311"/>
      <c r="I55" s="319">
        <v>716576</v>
      </c>
      <c r="J55" s="320">
        <v>21790</v>
      </c>
      <c r="K55" s="321">
        <v>17</v>
      </c>
      <c r="L55" s="322">
        <v>53270</v>
      </c>
      <c r="M55" s="323">
        <v>13.8</v>
      </c>
      <c r="N55" s="324">
        <v>3.2</v>
      </c>
    </row>
    <row r="56" spans="1:14">
      <c r="A56" s="248"/>
      <c r="B56" s="244"/>
      <c r="C56" s="244"/>
      <c r="D56" s="244"/>
      <c r="E56" s="244"/>
      <c r="F56" s="244"/>
      <c r="G56" s="325"/>
      <c r="H56" s="326" t="s">
        <v>515</v>
      </c>
      <c r="I56" s="327">
        <v>270472</v>
      </c>
      <c r="J56" s="328">
        <v>8225</v>
      </c>
      <c r="K56" s="329">
        <v>4.9000000000000004</v>
      </c>
      <c r="L56" s="330">
        <v>24316</v>
      </c>
      <c r="M56" s="331">
        <v>0.8</v>
      </c>
      <c r="N56" s="332">
        <v>4.0999999999999996</v>
      </c>
    </row>
    <row r="57" spans="1:14">
      <c r="A57" s="248"/>
      <c r="B57" s="244"/>
      <c r="C57" s="244"/>
      <c r="D57" s="244"/>
      <c r="E57" s="244"/>
      <c r="F57" s="244"/>
      <c r="G57" s="310" t="s">
        <v>518</v>
      </c>
      <c r="H57" s="311"/>
      <c r="I57" s="319">
        <v>1156297</v>
      </c>
      <c r="J57" s="320">
        <v>35340</v>
      </c>
      <c r="K57" s="321">
        <v>62.2</v>
      </c>
      <c r="L57" s="322">
        <v>53292</v>
      </c>
      <c r="M57" s="323">
        <v>0</v>
      </c>
      <c r="N57" s="324">
        <v>62.2</v>
      </c>
    </row>
    <row r="58" spans="1:14">
      <c r="A58" s="248"/>
      <c r="B58" s="244"/>
      <c r="C58" s="244"/>
      <c r="D58" s="244"/>
      <c r="E58" s="244"/>
      <c r="F58" s="244"/>
      <c r="G58" s="325"/>
      <c r="H58" s="326" t="s">
        <v>515</v>
      </c>
      <c r="I58" s="327">
        <v>607088</v>
      </c>
      <c r="J58" s="328">
        <v>18555</v>
      </c>
      <c r="K58" s="329">
        <v>125.6</v>
      </c>
      <c r="L58" s="330">
        <v>28900</v>
      </c>
      <c r="M58" s="331">
        <v>18.899999999999999</v>
      </c>
      <c r="N58" s="332">
        <v>106.7</v>
      </c>
    </row>
    <row r="59" spans="1:14">
      <c r="A59" s="248"/>
      <c r="B59" s="244"/>
      <c r="C59" s="244"/>
      <c r="D59" s="244"/>
      <c r="E59" s="244"/>
      <c r="F59" s="244"/>
      <c r="G59" s="310" t="s">
        <v>519</v>
      </c>
      <c r="H59" s="311"/>
      <c r="I59" s="319">
        <v>1683883</v>
      </c>
      <c r="J59" s="320">
        <v>51774</v>
      </c>
      <c r="K59" s="321">
        <v>46.5</v>
      </c>
      <c r="L59" s="322">
        <v>49919</v>
      </c>
      <c r="M59" s="323">
        <v>-6.3</v>
      </c>
      <c r="N59" s="324">
        <v>52.8</v>
      </c>
    </row>
    <row r="60" spans="1:14">
      <c r="A60" s="248"/>
      <c r="B60" s="244"/>
      <c r="C60" s="244"/>
      <c r="D60" s="244"/>
      <c r="E60" s="244"/>
      <c r="F60" s="244"/>
      <c r="G60" s="325"/>
      <c r="H60" s="326" t="s">
        <v>515</v>
      </c>
      <c r="I60" s="333">
        <v>1244524</v>
      </c>
      <c r="J60" s="328">
        <v>38265</v>
      </c>
      <c r="K60" s="329">
        <v>106.2</v>
      </c>
      <c r="L60" s="330">
        <v>26398</v>
      </c>
      <c r="M60" s="331">
        <v>-8.6999999999999993</v>
      </c>
      <c r="N60" s="332">
        <v>114.9</v>
      </c>
    </row>
    <row r="61" spans="1:14">
      <c r="A61" s="248"/>
      <c r="B61" s="244"/>
      <c r="C61" s="244"/>
      <c r="D61" s="244"/>
      <c r="E61" s="244"/>
      <c r="F61" s="244"/>
      <c r="G61" s="310" t="s">
        <v>520</v>
      </c>
      <c r="H61" s="334"/>
      <c r="I61" s="335">
        <v>1030554</v>
      </c>
      <c r="J61" s="336">
        <v>31545</v>
      </c>
      <c r="K61" s="337">
        <v>22.8</v>
      </c>
      <c r="L61" s="338">
        <v>49228</v>
      </c>
      <c r="M61" s="339">
        <v>0.7</v>
      </c>
      <c r="N61" s="324">
        <v>22.1</v>
      </c>
    </row>
    <row r="62" spans="1:14">
      <c r="A62" s="248"/>
      <c r="B62" s="244"/>
      <c r="C62" s="244"/>
      <c r="D62" s="244"/>
      <c r="E62" s="244"/>
      <c r="F62" s="244"/>
      <c r="G62" s="325"/>
      <c r="H62" s="326" t="s">
        <v>515</v>
      </c>
      <c r="I62" s="327">
        <v>613997</v>
      </c>
      <c r="J62" s="328">
        <v>18814</v>
      </c>
      <c r="K62" s="329">
        <v>42.9</v>
      </c>
      <c r="L62" s="330">
        <v>25152</v>
      </c>
      <c r="M62" s="331">
        <v>0.7</v>
      </c>
      <c r="N62" s="332">
        <v>42.2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13.99</v>
      </c>
      <c r="G47" s="12">
        <v>19.66</v>
      </c>
      <c r="H47" s="12">
        <v>26.85</v>
      </c>
      <c r="I47" s="12">
        <v>31.23</v>
      </c>
      <c r="J47" s="13">
        <v>34.880000000000003</v>
      </c>
    </row>
    <row r="48" spans="2:10" ht="57.75" customHeight="1">
      <c r="B48" s="14"/>
      <c r="C48" s="1171" t="s">
        <v>4</v>
      </c>
      <c r="D48" s="1171"/>
      <c r="E48" s="1172"/>
      <c r="F48" s="15">
        <v>6.84</v>
      </c>
      <c r="G48" s="16">
        <v>9.68</v>
      </c>
      <c r="H48" s="16">
        <v>12.63</v>
      </c>
      <c r="I48" s="16">
        <v>12.62</v>
      </c>
      <c r="J48" s="17">
        <v>11.08</v>
      </c>
    </row>
    <row r="49" spans="2:10" ht="57.75" customHeight="1" thickBot="1">
      <c r="B49" s="18"/>
      <c r="C49" s="1173" t="s">
        <v>5</v>
      </c>
      <c r="D49" s="1173"/>
      <c r="E49" s="1174"/>
      <c r="F49" s="19">
        <v>0.68</v>
      </c>
      <c r="G49" s="20">
        <v>8.3800000000000008</v>
      </c>
      <c r="H49" s="20">
        <v>10.41</v>
      </c>
      <c r="I49" s="20">
        <v>4.3499999999999996</v>
      </c>
      <c r="J49" s="21">
        <v>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2017-04-27T05:01:55Z</cp:lastPrinted>
  <dcterms:created xsi:type="dcterms:W3CDTF">2017-02-15T20:58:23Z</dcterms:created>
  <dcterms:modified xsi:type="dcterms:W3CDTF">2017-05-19T07:24:11Z</dcterms:modified>
  <cp:category/>
</cp:coreProperties>
</file>