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70" tabRatio="7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O36" i="9"/>
  <c r="BE36" i="9"/>
  <c r="AM36" i="9"/>
  <c r="BE35" i="9"/>
  <c r="AM35" i="9"/>
  <c r="C34" i="9"/>
  <c r="C35" i="9" s="1"/>
  <c r="U34" i="9" l="1"/>
  <c r="U35" i="9" s="1"/>
  <c r="U36" i="9" s="1"/>
  <c r="U37" i="9" s="1"/>
  <c r="U38"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CO34" i="9" l="1"/>
  <c r="CO35" i="9" s="1"/>
</calcChain>
</file>

<file path=xl/sharedStrings.xml><?xml version="1.0" encoding="utf-8"?>
<sst xmlns="http://schemas.openxmlformats.org/spreadsheetml/2006/main" count="1056" uniqueCount="562">
  <si>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</si>
  <si>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</si>
  <si>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</si>
  <si>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</si>
  <si>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</si>
  <si>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</si>
  <si>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</si>
  <si>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</si>
  <si>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</si>
  <si>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</si>
  <si>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</si>
  <si>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</si>
  <si>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</si>
  <si>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</si>
  <si>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</si>
  <si>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</si>
  <si>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</si>
  <si>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</si>
  <si>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</si>
  <si>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</si>
  <si>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</si>
  <si>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</si>
  <si>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</si>
  <si>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</si>
  <si>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</si>
  <si>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</si>
  <si>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</si>
  <si>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</si>
  <si>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</si>
  <si>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</si>
  <si>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</si>
  <si>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</si>
  <si>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</si>
  <si>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</si>
  <si>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</si>
  <si>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</si>
  <si>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</si>
  <si>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</si>
  <si>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</si>
  <si>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</si>
  <si>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</si>
  <si>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</si>
  <si>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</si>
  <si>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</si>
  <si>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</si>
  <si>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</si>
  <si>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</si>
  <si>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</si>
  <si>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</si>
  <si>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</si>
  <si>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</si>
  <si>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</si>
  <si>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</si>
  <si>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</si>
  <si>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</si>
  <si>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</si>
  <si>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</si>
  <si>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</si>
  <si>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</si>
  <si>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</si>
  <si>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</si>
  <si>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</si>
  <si>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</si>
  <si>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</si>
  <si>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</si>
  <si>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</si>
  <si>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</si>
  <si>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</si>
  <si>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</si>
  <si>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</si>
  <si>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</si>
  <si>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</si>
  <si>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</si>
  <si>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</si>
  <si>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</si>
  <si>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</si>
  <si>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</si>
  <si>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</si>
  <si>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</si>
  <si>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</si>
  <si>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</si>
  <si>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</si>
  <si>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</si>
  <si>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</si>
  <si>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</si>
  <si>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</si>
  <si>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</si>
  <si>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</si>
  <si>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</si>
  <si>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</si>
  <si>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</si>
  <si>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</si>
  <si>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</si>
  <si>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</si>
  <si>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</si>
  <si>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</si>
  <si>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</si>
  <si>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</si>
  <si>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</si>
  <si>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</si>
  <si>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</si>
  <si>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</si>
  <si>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</si>
  <si>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</si>
  <si>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</si>
  <si>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</si>
  <si>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</si>
  <si>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</si>
  <si>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</si>
  <si>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</si>
  <si>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</si>
  <si>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</si>
  <si>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</si>
  <si>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</si>
  <si>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</si>
  <si>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</si>
  <si>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</si>
  <si>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</si>
  <si>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</si>
  <si>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</si>
  <si>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</si>
  <si>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</si>
  <si>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</si>
  <si>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</si>
  <si>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</si>
  <si>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</si>
  <si>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</si>
  <si>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</si>
  <si>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</si>
  <si>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</si>
  <si>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</si>
  <si>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</si>
  <si>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</si>
  <si>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</si>
  <si>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</si>
  <si>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</si>
  <si>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</si>
  <si>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</si>
  <si>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</si>
  <si>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</si>
  <si>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</si>
  <si>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</si>
  <si>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</si>
  <si>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</si>
  <si>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</si>
  <si>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</si>
  <si>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</si>
  <si>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</si>
  <si>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</si>
  <si>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</si>
  <si>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</si>
  <si>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</si>
  <si>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</si>
  <si>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</si>
  <si>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</si>
  <si>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</si>
  <si>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</si>
  <si>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</si>
  <si>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</si>
  <si>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</si>
  <si>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</si>
  <si>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</si>
  <si>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</si>
  <si>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</si>
  <si>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</si>
  <si>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</si>
  <si>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</si>
  <si>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</si>
  <si>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</si>
  <si>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</si>
  <si>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</si>
  <si>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</si>
  <si>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</si>
  <si>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</si>
  <si>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</si>
  <si>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</si>
  <si>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</si>
  <si>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</si>
  <si>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</si>
  <si>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</si>
  <si>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</si>
  <si>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</si>
  <si>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</si>
  <si>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</si>
  <si>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</si>
  <si>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</si>
  <si>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</si>
  <si>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</si>
  <si>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</si>
  <si>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</si>
  <si>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</si>
  <si>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</si>
  <si>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</si>
  <si>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奈良県明日香村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</si>
  <si>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</si>
  <si>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</si>
  <si>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</si>
  <si>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</si>
  <si>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</si>
  <si>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</si>
  <si>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</si>
  <si>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</si>
  <si>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</si>
  <si>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</si>
  <si>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</si>
  <si>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</si>
  <si>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</si>
  <si>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</si>
  <si>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</si>
  <si>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</si>
  <si>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</si>
  <si>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</si>
  <si>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</si>
  <si>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</si>
  <si>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</si>
  <si>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</si>
  <si>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</si>
  <si>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</si>
  <si>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</si>
  <si>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</si>
  <si>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</si>
  <si>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</si>
  <si>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</si>
  <si>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</si>
  <si>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</si>
  <si>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</si>
  <si>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</si>
  <si>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</si>
  <si>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</si>
  <si>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</si>
  <si>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</si>
  <si>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</si>
  <si>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</si>
  <si>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</si>
  <si>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</si>
  <si>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</si>
  <si>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</si>
  <si>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</si>
  <si>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</si>
  <si>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</si>
  <si>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</si>
  <si>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</si>
  <si>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</si>
  <si>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</si>
  <si>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</si>
  <si>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</si>
  <si>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</si>
  <si>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</si>
  <si>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</si>
  <si>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</si>
  <si>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</si>
  <si>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</si>
  <si>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</si>
  <si>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</si>
  <si>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</si>
  <si>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</si>
  <si>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</si>
  <si>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</si>
  <si>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</si>
  <si>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</si>
  <si>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</si>
  <si>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</si>
  <si>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</si>
  <si>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</si>
  <si>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</si>
  <si>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</si>
  <si>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</si>
  <si>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</si>
  <si>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</si>
  <si>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</si>
  <si>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</si>
  <si>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</si>
  <si>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</si>
  <si>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</si>
  <si>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</si>
  <si>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</si>
  <si>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</si>
  <si>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</si>
  <si>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</si>
  <si>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</si>
  <si>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</si>
  <si>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</si>
  <si>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</si>
  <si>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</si>
  <si>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</si>
  <si>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</si>
  <si>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</si>
  <si>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</si>
  <si>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</si>
  <si>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</si>
  <si>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</si>
  <si>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</si>
  <si>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</si>
  <si>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</si>
  <si>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</si>
  <si>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</si>
  <si>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</si>
  <si>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</si>
  <si>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</si>
  <si>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</si>
  <si>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</si>
  <si>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</si>
  <si>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</si>
  <si>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</si>
  <si>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</si>
  <si>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</si>
  <si>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</si>
  <si>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</si>
  <si>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</si>
  <si>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</si>
  <si>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</si>
  <si>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</si>
  <si>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</si>
  <si>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</si>
  <si>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</si>
  <si>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</si>
  <si>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</si>
  <si>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</si>
  <si>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</si>
  <si>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</si>
  <si>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</si>
  <si>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</si>
  <si>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</si>
  <si>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</si>
  <si>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</si>
  <si>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</si>
  <si>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</si>
  <si>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</si>
  <si>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</si>
  <si>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</si>
  <si>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</si>
  <si>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</si>
  <si>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</si>
  <si>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</si>
  <si>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</si>
  <si>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</si>
  <si>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</si>
  <si>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</si>
  <si>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</si>
  <si>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</si>
  <si>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</si>
  <si>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</si>
  <si>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奈良県明日香村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</si>
  <si>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</si>
  <si>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</si>
  <si>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</si>
  <si>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</si>
  <si>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</si>
  <si>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</si>
  <si>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</si>
  <si>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</si>
  <si>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</si>
  <si>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</si>
  <si>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</si>
  <si>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</si>
  <si>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</si>
  <si>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</si>
  <si>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</si>
  <si>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</si>
  <si>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</si>
  <si>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</si>
  <si>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</si>
  <si>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</si>
  <si>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</si>
  <si>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</si>
  <si>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飲料水供給施設特別会計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</si>
  <si>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</si>
  <si>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</si>
  <si>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</si>
  <si>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</si>
  <si>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</si>
  <si>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</si>
  <si>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</si>
  <si>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</si>
  <si>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</si>
  <si>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</si>
  <si>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</si>
  <si>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</si>
  <si>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</si>
  <si>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</si>
  <si>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</si>
  <si>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</si>
  <si>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</si>
  <si>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</si>
  <si>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</si>
  <si>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</si>
  <si>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</si>
  <si>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</si>
  <si>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</si>
  <si>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</si>
  <si>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</si>
  <si>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</si>
  <si>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</si>
  <si>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</si>
  <si>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</si>
  <si>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</si>
  <si>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</si>
  <si>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</si>
  <si>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</si>
  <si>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</si>
  <si>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</si>
  <si>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</si>
  <si>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</si>
  <si>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</si>
  <si>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</si>
  <si>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</si>
  <si>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</si>
  <si>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</si>
  <si>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</si>
  <si>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</si>
  <si>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</si>
  <si>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</si>
  <si>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</si>
  <si>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</si>
  <si>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</si>
  <si>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</si>
  <si>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</si>
  <si>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</si>
  <si>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</si>
  <si>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</si>
  <si>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</si>
  <si>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</si>
  <si>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</si>
  <si>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</si>
  <si>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</si>
  <si>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</si>
  <si>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</si>
  <si>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</si>
  <si>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</si>
  <si>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</si>
  <si>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</si>
  <si>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</si>
  <si>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</si>
  <si>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</si>
  <si>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</si>
  <si>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</si>
  <si>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</si>
  <si>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</si>
  <si>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</si>
  <si>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</si>
  <si>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</si>
  <si>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</si>
  <si>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</si>
  <si>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</si>
  <si>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</si>
  <si>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</si>
  <si>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</si>
  <si>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</si>
  <si>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</si>
  <si>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</si>
  <si>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</si>
  <si>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</si>
  <si>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</si>
  <si>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</si>
  <si>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</si>
  <si>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</si>
  <si>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</si>
  <si>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</si>
  <si>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</si>
  <si>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</si>
  <si>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</si>
  <si>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</si>
  <si>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</si>
  <si>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</si>
  <si>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</si>
  <si>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</si>
  <si>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</si>
  <si>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</si>
  <si>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</si>
  <si>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</si>
  <si>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</si>
  <si>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</si>
  <si>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</si>
  <si>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</si>
  <si>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</si>
  <si>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</si>
  <si>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</si>
  <si>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</si>
  <si>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</si>
  <si>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</si>
  <si>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</si>
  <si>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</si>
  <si>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</si>
  <si>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</si>
  <si>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</si>
  <si>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</si>
  <si>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</si>
  <si>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</si>
  <si>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</si>
  <si>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</si>
  <si>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</si>
  <si>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</si>
  <si>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</si>
  <si>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</si>
  <si>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</si>
  <si>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</si>
  <si>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</si>
  <si>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</si>
  <si>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</si>
  <si>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</si>
  <si>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</si>
  <si>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</si>
  <si>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</si>
  <si>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</si>
  <si>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</si>
  <si>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</si>
  <si>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</si>
  <si>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</si>
  <si>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</si>
  <si>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</si>
  <si>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</si>
  <si>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</si>
  <si>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</si>
  <si>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</si>
  <si>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</si>
  <si>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</si>
  <si>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</si>
  <si>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</si>
  <si>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</si>
  <si>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</si>
  <si>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</si>
  <si>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4.04</t>
  </si>
  <si>
    <t>国民健康保険事業会計（事業勘定）</t>
  </si>
  <si>
    <t>▲ 0.86</t>
  </si>
  <si>
    <t>▲ 0.55</t>
  </si>
  <si>
    <t>▲ 1.28</t>
  </si>
  <si>
    <t>▲ 2.87</t>
  </si>
  <si>
    <t>水道事業会計</t>
  </si>
  <si>
    <t>一般会計</t>
  </si>
  <si>
    <t>介護保険事業会計（保険事業勘定）</t>
  </si>
  <si>
    <t>整備基金特別会計</t>
  </si>
  <si>
    <t>介護保険事業会計（介護サービス事業勘定）</t>
  </si>
  <si>
    <t>後期高齢者医療事業会計</t>
  </si>
  <si>
    <t>高松塚壁画館受託事業特別会計</t>
  </si>
  <si>
    <t>その他会計（赤字）</t>
  </si>
  <si>
    <t>その他会計（黒字）</t>
  </si>
  <si>
    <t>奈良県市町村総合事務組合</t>
  </si>
  <si>
    <t>奈良県後期高齢者医療広域連合</t>
  </si>
  <si>
    <t>飛鳥広域行政事務組合</t>
    <rPh sb="0" eb="2">
      <t>アスカ</t>
    </rPh>
    <phoneticPr fontId="2"/>
  </si>
  <si>
    <t>奈良県広域消防組合</t>
    <rPh sb="0" eb="3">
      <t>ナラケン</t>
    </rPh>
    <phoneticPr fontId="2"/>
  </si>
  <si>
    <t>明日香村地域振興公社</t>
  </si>
  <si>
    <t>明日香村土地開発公社</t>
  </si>
  <si>
    <t>水道事業会計</t>
    <rPh sb="0" eb="2">
      <t>スイドウ</t>
    </rPh>
    <rPh sb="2" eb="4">
      <t>ジギョウ</t>
    </rPh>
    <rPh sb="4" eb="6">
      <t>カイケイ</t>
    </rPh>
    <phoneticPr fontId="2"/>
  </si>
  <si>
    <t>下水道事業会計</t>
    <rPh sb="0" eb="3">
      <t>ゲスイドウ</t>
    </rPh>
    <rPh sb="3" eb="5">
      <t>ジギョウ</t>
    </rPh>
    <rPh sb="5" eb="7">
      <t>カイケイ</t>
    </rPh>
    <phoneticPr fontId="2"/>
  </si>
  <si>
    <t>-</t>
    <phoneticPr fontId="2"/>
  </si>
  <si>
    <t>-</t>
    <phoneticPr fontId="2"/>
  </si>
  <si>
    <t>-</t>
    <phoneticPr fontId="2"/>
  </si>
  <si>
    <t>-</t>
    <phoneticPr fontId="2"/>
  </si>
  <si>
    <t>法適用企業</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</si>
  <si>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</si>
  <si>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</si>
  <si>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</si>
  <si>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</si>
  <si>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</si>
  <si>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</si>
  <si>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</si>
  <si>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</si>
  <si>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</si>
  <si>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</si>
  <si>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将来負担比率は今後、充当可能基金額の減少に伴い、上昇することが見込まれる。
実質公債費比率は公債費の減少により低下傾向にある。</t>
    <rPh sb="0" eb="2">
      <t>ショウライ</t>
    </rPh>
    <rPh sb="2" eb="4">
      <t>フタン</t>
    </rPh>
    <rPh sb="4" eb="6">
      <t>ヒリツ</t>
    </rPh>
    <rPh sb="7" eb="9">
      <t>コンゴ</t>
    </rPh>
    <rPh sb="10" eb="12">
      <t>ジュウトウ</t>
    </rPh>
    <rPh sb="12" eb="14">
      <t>カノウ</t>
    </rPh>
    <rPh sb="14" eb="16">
      <t>キキン</t>
    </rPh>
    <rPh sb="16" eb="17">
      <t>ガク</t>
    </rPh>
    <rPh sb="18" eb="20">
      <t>ゲンショウ</t>
    </rPh>
    <rPh sb="21" eb="22">
      <t>トモナ</t>
    </rPh>
    <rPh sb="24" eb="26">
      <t>ジョウショウ</t>
    </rPh>
    <rPh sb="31" eb="33">
      <t>ミコ</t>
    </rPh>
    <rPh sb="38" eb="40">
      <t>ジッシツ</t>
    </rPh>
    <rPh sb="40" eb="43">
      <t>コウサイヒ</t>
    </rPh>
    <rPh sb="43" eb="45">
      <t>ヒリツ</t>
    </rPh>
    <rPh sb="46" eb="49">
      <t>コウサイヒ</t>
    </rPh>
    <rPh sb="50" eb="52">
      <t>ゲンショウ</t>
    </rPh>
    <rPh sb="55" eb="57">
      <t>テイカ</t>
    </rPh>
    <rPh sb="57" eb="59">
      <t>ケイコウ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</si>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</sst>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91881</c:v>
                </c:pt>
                <c:pt idx="1">
                  <c:v>122293</c:v>
                </c:pt>
                <c:pt idx="2">
                  <c:v>137406</c:v>
                </c:pt>
                <c:pt idx="3">
                  <c:v>119868</c:v>
                </c:pt>
                <c:pt idx="4">
                  <c:v>61269</c:v>
                </c:pt>
              </c:numCache>
            </c:numRef>
          </c:val>
          <c:smooth val="0"/>
        </c:ser>
        <c:dLbls>
          <c:showLegendKey val="0"/>
          <c:showVal val="0"/>
          <c:showCatName val="0"/>
          <c:showSerName val="0"/>
          <c:showPercent val="0"/>
          <c:showBubbleSize val="0"/>
        </c:dLbls>
        <c:marker val="1"/>
        <c:smooth val="0"/>
        <c:axId val="92724224"/>
        <c:axId val="102192256"/>
      </c:lineChart>
      <c:catAx>
        <c:axId val="92724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92256"/>
        <c:crosses val="autoZero"/>
        <c:auto val="1"/>
        <c:lblAlgn val="ctr"/>
        <c:lblOffset val="100"/>
        <c:tickLblSkip val="1"/>
        <c:tickMarkSkip val="1"/>
        <c:noMultiLvlLbl val="0"/>
      </c:catAx>
      <c:valAx>
        <c:axId val="1021922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2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17.18</c:v>
                </c:pt>
                <c:pt idx="1">
                  <c:v>13.25</c:v>
                </c:pt>
                <c:pt idx="2">
                  <c:v>13.26</c:v>
                </c:pt>
                <c:pt idx="3">
                  <c:v>15.11</c:v>
                </c:pt>
                <c:pt idx="4">
                  <c:v>16.47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41.61</c:v>
                </c:pt>
                <c:pt idx="1">
                  <c:v>42.96</c:v>
                </c:pt>
                <c:pt idx="2">
                  <c:v>45.14</c:v>
                </c:pt>
                <c:pt idx="3">
                  <c:v>46.46</c:v>
                </c:pt>
                <c:pt idx="4">
                  <c:v>51.46</c:v>
                </c:pt>
              </c:numCache>
            </c:numRef>
          </c:val>
        </c:ser>
        <c:dLbls>
          <c:showLegendKey val="0"/>
          <c:showVal val="0"/>
          <c:showCatName val="0"/>
          <c:showSerName val="0"/>
          <c:showPercent val="0"/>
          <c:showBubbleSize val="0"/>
        </c:dLbls>
        <c:gapWidth val="250"/>
        <c:overlap val="100"/>
        <c:axId val="108440576"/>
        <c:axId val="10844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10.8</c:v>
                </c:pt>
                <c:pt idx="1">
                  <c:v>-4.04</c:v>
                </c:pt>
                <c:pt idx="2">
                  <c:v>2.3199999999999998</c:v>
                </c:pt>
                <c:pt idx="3">
                  <c:v>6.79</c:v>
                </c:pt>
                <c:pt idx="4">
                  <c:v>9.2200000000000006</c:v>
                </c:pt>
              </c:numCache>
            </c:numRef>
          </c:val>
          <c:smooth val="0"/>
        </c:ser>
        <c:dLbls>
          <c:showLegendKey val="0"/>
          <c:showVal val="0"/>
          <c:showCatName val="0"/>
          <c:showSerName val="0"/>
          <c:showPercent val="0"/>
          <c:showBubbleSize val="0"/>
        </c:dLbls>
        <c:marker val="1"/>
        <c:smooth val="0"/>
        <c:axId val="108440576"/>
        <c:axId val="108442752"/>
      </c:lineChart>
      <c:catAx>
        <c:axId val="1084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42752"/>
        <c:crosses val="autoZero"/>
        <c:auto val="1"/>
        <c:lblAlgn val="ctr"/>
        <c:lblOffset val="100"/>
        <c:tickLblSkip val="1"/>
        <c:tickMarkSkip val="1"/>
        <c:noMultiLvlLbl val="0"/>
      </c:catAx>
      <c:valAx>
        <c:axId val="10844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0.22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高松塚壁画館受託事業特別会計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0.05</c:v>
                </c:pt>
                <c:pt idx="6">
                  <c:v>#N/A</c:v>
                </c:pt>
                <c:pt idx="7">
                  <c:v>0.01</c:v>
                </c:pt>
                <c:pt idx="8">
                  <c:v>#N/A</c:v>
                </c:pt>
                <c:pt idx="9">
                  <c:v>0</c:v>
                </c:pt>
              </c:numCache>
            </c:numRef>
          </c:val>
        </c:ser>
        <c:ser>
          <c:idx val="4"/>
          <c:order val="4"/>
          <c:tx>
            <c:strRef>
              <c:f>データシート!$A$31</c:f>
              <c:strCache>
                <c:ptCount val="1"/>
                <c:pt idx="0">
                  <c:v>介護保険事業会計（介護サービス事業勘定）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0.08</c:v>
                </c:pt>
                <c:pt idx="4">
                  <c:v>#N/A</c:v>
                </c:pt>
                <c:pt idx="5">
                  <c:v>7.0000000000000007E-2</c:v>
                </c:pt>
                <c:pt idx="6">
                  <c:v>#N/A</c:v>
                </c:pt>
                <c:pt idx="7">
                  <c:v>0.08</c:v>
                </c:pt>
                <c:pt idx="8">
                  <c:v>#N/A</c:v>
                </c:pt>
                <c:pt idx="9">
                  <c:v>0.1</c:v>
                </c:pt>
              </c:numCache>
            </c:numRef>
          </c:val>
        </c:ser>
        <c:ser>
          <c:idx val="5"/>
          <c:order val="5"/>
          <c:tx>
            <c:strRef>
              <c:f>データシート!$A$32</c:f>
              <c:strCache>
                <c:ptCount val="1"/>
                <c:pt idx="0">
                  <c:v>整備基金特別会計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7.0000000000000007E-2</c:v>
                </c:pt>
                <c:pt idx="4">
                  <c:v>#N/A</c:v>
                </c:pt>
                <c:pt idx="5">
                  <c:v>0.94</c:v>
                </c:pt>
                <c:pt idx="6">
                  <c:v>#N/A</c:v>
                </c:pt>
                <c:pt idx="7">
                  <c:v>0.3</c:v>
                </c:pt>
                <c:pt idx="8">
                  <c:v>#N/A</c:v>
                </c:pt>
                <c:pt idx="9">
                  <c:v>0.18</c:v>
                </c:pt>
              </c:numCache>
            </c:numRef>
          </c:val>
        </c:ser>
        <c:ser>
          <c:idx val="6"/>
          <c:order val="6"/>
          <c:tx>
            <c:strRef>
              <c:f>データシート!$A$33</c:f>
              <c:strCache>
                <c:ptCount val="1"/>
                <c:pt idx="0">
                  <c:v>介護保険事業会計（保険事業勘定）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0.5</c:v>
                </c:pt>
                <c:pt idx="4">
                  <c:v>#N/A</c:v>
                </c:pt>
                <c:pt idx="5">
                  <c:v>0.88</c:v>
                </c:pt>
                <c:pt idx="6">
                  <c:v>#N/A</c:v>
                </c:pt>
                <c:pt idx="7">
                  <c:v>1.0900000000000001</c:v>
                </c:pt>
                <c:pt idx="8">
                  <c:v>#N/A</c:v>
                </c:pt>
                <c:pt idx="9">
                  <c:v>0.38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17.03</c:v>
                </c:pt>
                <c:pt idx="2">
                  <c:v>#N/A</c:v>
                </c:pt>
                <c:pt idx="3">
                  <c:v>13.18</c:v>
                </c:pt>
                <c:pt idx="4">
                  <c:v>#N/A</c:v>
                </c:pt>
                <c:pt idx="5">
                  <c:v>12.31</c:v>
                </c:pt>
                <c:pt idx="6">
                  <c:v>#N/A</c:v>
                </c:pt>
                <c:pt idx="7">
                  <c:v>14.81</c:v>
                </c:pt>
                <c:pt idx="8">
                  <c:v>#N/A</c:v>
                </c:pt>
                <c:pt idx="9">
                  <c:v>16.28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16.87</c:v>
                </c:pt>
                <c:pt idx="2">
                  <c:v>#N/A</c:v>
                </c:pt>
                <c:pt idx="3">
                  <c:v>19.91</c:v>
                </c:pt>
                <c:pt idx="4">
                  <c:v>#N/A</c:v>
                </c:pt>
                <c:pt idx="5">
                  <c:v>22.8</c:v>
                </c:pt>
                <c:pt idx="6">
                  <c:v>#N/A</c:v>
                </c:pt>
                <c:pt idx="7">
                  <c:v>24.86</c:v>
                </c:pt>
                <c:pt idx="8">
                  <c:v>#N/A</c:v>
                </c:pt>
                <c:pt idx="9">
                  <c:v>26.84</c:v>
                </c:pt>
              </c:numCache>
            </c:numRef>
          </c:val>
        </c:ser>
        <c:ser>
          <c:idx val="9"/>
          <c:order val="9"/>
          <c:tx>
            <c:strRef>
              <c:f>データシート!$A$36</c:f>
              <c:strCache>
                <c:ptCount val="1"/>
                <c:pt idx="0">
                  <c:v>国民健康保険事業会計（事業勘定）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2.09</c:v>
                </c:pt>
                <c:pt idx="2">
                  <c:v>0.86</c:v>
                </c:pt>
                <c:pt idx="3">
                  <c:v>#N/A</c:v>
                </c:pt>
                <c:pt idx="4">
                  <c:v>0.55000000000000004</c:v>
                </c:pt>
                <c:pt idx="5">
                  <c:v>#N/A</c:v>
                </c:pt>
                <c:pt idx="6">
                  <c:v>1.28</c:v>
                </c:pt>
                <c:pt idx="7">
                  <c:v>#N/A</c:v>
                </c:pt>
                <c:pt idx="8">
                  <c:v>2.87</c:v>
                </c:pt>
                <c:pt idx="9">
                  <c:v>#N/A</c:v>
                </c:pt>
              </c:numCache>
            </c:numRef>
          </c:val>
        </c:ser>
        <c:dLbls>
          <c:showLegendKey val="0"/>
          <c:showVal val="0"/>
          <c:showCatName val="0"/>
          <c:showSerName val="0"/>
          <c:showPercent val="0"/>
          <c:showBubbleSize val="0"/>
        </c:dLbls>
        <c:gapWidth val="150"/>
        <c:overlap val="100"/>
        <c:axId val="92971776"/>
        <c:axId val="92973312"/>
      </c:barChart>
      <c:catAx>
        <c:axId val="929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73312"/>
        <c:crosses val="autoZero"/>
        <c:auto val="1"/>
        <c:lblAlgn val="ctr"/>
        <c:lblOffset val="100"/>
        <c:tickLblSkip val="1"/>
        <c:tickMarkSkip val="1"/>
        <c:noMultiLvlLbl val="0"/>
      </c:catAx>
      <c:valAx>
        <c:axId val="9297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7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c:v>
                </c:pt>
                <c:pt idx="5">
                  <c:v>366</c:v>
                </c:pt>
                <c:pt idx="8">
                  <c:v>369</c:v>
                </c:pt>
                <c:pt idx="11">
                  <c:v>378</c:v>
                </c:pt>
                <c:pt idx="14">
                  <c:v>370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5</c:v>
                </c:pt>
                <c:pt idx="6">
                  <c:v>5</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224</c:v>
                </c:pt>
                <c:pt idx="3">
                  <c:v>214</c:v>
                </c:pt>
                <c:pt idx="6">
                  <c:v>158</c:v>
                </c:pt>
                <c:pt idx="9">
                  <c:v>154</c:v>
                </c:pt>
                <c:pt idx="12">
                  <c:v>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402</c:v>
                </c:pt>
                <c:pt idx="3">
                  <c:v>404</c:v>
                </c:pt>
                <c:pt idx="6">
                  <c:v>377</c:v>
                </c:pt>
                <c:pt idx="9">
                  <c:v>343</c:v>
                </c:pt>
                <c:pt idx="12">
                  <c:v>294</c:v>
                </c:pt>
              </c:numCache>
            </c:numRef>
          </c:val>
        </c:ser>
        <c:dLbls>
          <c:showLegendKey val="0"/>
          <c:showVal val="0"/>
          <c:showCatName val="0"/>
          <c:showSerName val="0"/>
          <c:showPercent val="0"/>
          <c:showBubbleSize val="0"/>
        </c:dLbls>
        <c:gapWidth val="100"/>
        <c:overlap val="100"/>
        <c:axId val="92620672"/>
        <c:axId val="9263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276</c:v>
                </c:pt>
                <c:pt idx="2">
                  <c:v>#N/A</c:v>
                </c:pt>
                <c:pt idx="3">
                  <c:v>#N/A</c:v>
                </c:pt>
                <c:pt idx="4">
                  <c:v>257</c:v>
                </c:pt>
                <c:pt idx="5">
                  <c:v>#N/A</c:v>
                </c:pt>
                <c:pt idx="6">
                  <c:v>#N/A</c:v>
                </c:pt>
                <c:pt idx="7">
                  <c:v>171</c:v>
                </c:pt>
                <c:pt idx="8">
                  <c:v>#N/A</c:v>
                </c:pt>
                <c:pt idx="9">
                  <c:v>#N/A</c:v>
                </c:pt>
                <c:pt idx="10">
                  <c:v>123</c:v>
                </c:pt>
                <c:pt idx="11">
                  <c:v>#N/A</c:v>
                </c:pt>
                <c:pt idx="12">
                  <c:v>#N/A</c:v>
                </c:pt>
                <c:pt idx="13">
                  <c:v>88</c:v>
                </c:pt>
                <c:pt idx="14">
                  <c:v>#N/A</c:v>
                </c:pt>
              </c:numCache>
            </c:numRef>
          </c:val>
          <c:smooth val="0"/>
        </c:ser>
        <c:dLbls>
          <c:showLegendKey val="0"/>
          <c:showVal val="0"/>
          <c:showCatName val="0"/>
          <c:showSerName val="0"/>
          <c:showPercent val="0"/>
          <c:showBubbleSize val="0"/>
        </c:dLbls>
        <c:marker val="1"/>
        <c:smooth val="0"/>
        <c:axId val="92620672"/>
        <c:axId val="92639232"/>
      </c:lineChart>
      <c:catAx>
        <c:axId val="926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39232"/>
        <c:crosses val="autoZero"/>
        <c:auto val="1"/>
        <c:lblAlgn val="ctr"/>
        <c:lblOffset val="100"/>
        <c:tickLblSkip val="1"/>
        <c:tickMarkSkip val="1"/>
        <c:noMultiLvlLbl val="0"/>
      </c:catAx>
      <c:valAx>
        <c:axId val="926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2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3779</c:v>
                </c:pt>
                <c:pt idx="5">
                  <c:v>3605</c:v>
                </c:pt>
                <c:pt idx="8">
                  <c:v>3612</c:v>
                </c:pt>
                <c:pt idx="11">
                  <c:v>3670</c:v>
                </c:pt>
                <c:pt idx="14">
                  <c:v>3382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117</c:v>
                </c:pt>
                <c:pt idx="5">
                  <c:v>57</c:v>
                </c:pt>
                <c:pt idx="8">
                  <c:v>57</c:v>
                </c:pt>
                <c:pt idx="11">
                  <c:v>57</c:v>
                </c:pt>
                <c:pt idx="14">
                  <c:v>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1733</c:v>
                </c:pt>
                <c:pt idx="5">
                  <c:v>1744</c:v>
                </c:pt>
                <c:pt idx="8">
                  <c:v>1987</c:v>
                </c:pt>
                <c:pt idx="11">
                  <c:v>1775</c:v>
                </c:pt>
                <c:pt idx="14">
                  <c:v>1954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104</c:v>
                </c:pt>
                <c:pt idx="3">
                  <c:v>31</c:v>
                </c:pt>
                <c:pt idx="6">
                  <c:v>30</c:v>
                </c:pt>
                <c:pt idx="9">
                  <c:v>32</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1100</c:v>
                </c:pt>
                <c:pt idx="3">
                  <c:v>1106</c:v>
                </c:pt>
                <c:pt idx="6">
                  <c:v>1089</c:v>
                </c:pt>
                <c:pt idx="9">
                  <c:v>1045</c:v>
                </c:pt>
                <c:pt idx="12">
                  <c:v>983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17</c:v>
                </c:pt>
                <c:pt idx="6">
                  <c:v>14</c:v>
                </c:pt>
                <c:pt idx="9">
                  <c:v>21</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2212</c:v>
                </c:pt>
                <c:pt idx="3">
                  <c:v>2101</c:v>
                </c:pt>
                <c:pt idx="6">
                  <c:v>2070</c:v>
                </c:pt>
                <c:pt idx="9">
                  <c:v>2217</c:v>
                </c:pt>
                <c:pt idx="12">
                  <c:v>2218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2974</c:v>
                </c:pt>
                <c:pt idx="3">
                  <c:v>2915</c:v>
                </c:pt>
                <c:pt idx="6">
                  <c:v>2979</c:v>
                </c:pt>
                <c:pt idx="9">
                  <c:v>2940</c:v>
                </c:pt>
                <c:pt idx="12">
                  <c:v>2845</c:v>
                </c:pt>
              </c:numCache>
            </c:numRef>
          </c:val>
        </c:ser>
        <c:dLbls>
          <c:showLegendKey val="0"/>
          <c:showVal val="0"/>
          <c:showCatName val="0"/>
          <c:showSerName val="0"/>
          <c:showPercent val="0"/>
          <c:showBubbleSize val="0"/>
        </c:dLbls>
        <c:gapWidth val="100"/>
        <c:overlap val="100"/>
        <c:axId val="108756992"/>
        <c:axId val="108758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781</c:v>
                </c:pt>
                <c:pt idx="2">
                  <c:v>#N/A</c:v>
                </c:pt>
                <c:pt idx="3">
                  <c:v>#N/A</c:v>
                </c:pt>
                <c:pt idx="4">
                  <c:v>765</c:v>
                </c:pt>
                <c:pt idx="5">
                  <c:v>#N/A</c:v>
                </c:pt>
                <c:pt idx="6">
                  <c:v>#N/A</c:v>
                </c:pt>
                <c:pt idx="7">
                  <c:v>527</c:v>
                </c:pt>
                <c:pt idx="8">
                  <c:v>#N/A</c:v>
                </c:pt>
                <c:pt idx="9">
                  <c:v>#N/A</c:v>
                </c:pt>
                <c:pt idx="10">
                  <c:v>753</c:v>
                </c:pt>
                <c:pt idx="11">
                  <c:v>#N/A</c:v>
                </c:pt>
                <c:pt idx="12">
                  <c:v>#N/A</c:v>
                </c:pt>
                <c:pt idx="13">
                  <c:v>741</c:v>
                </c:pt>
                <c:pt idx="14">
                  <c:v>#N/A</c:v>
                </c:pt>
              </c:numCache>
            </c:numRef>
          </c:val>
          <c:smooth val="0"/>
        </c:ser>
        <c:dLbls>
          <c:showLegendKey val="0"/>
          <c:showVal val="0"/>
          <c:showCatName val="0"/>
          <c:showSerName val="0"/>
          <c:showPercent val="0"/>
          <c:showBubbleSize val="0"/>
        </c:dLbls>
        <c:marker val="1"/>
        <c:smooth val="0"/>
        <c:axId val="108756992"/>
        <c:axId val="108758912"/>
      </c:lineChart>
      <c:catAx>
        <c:axId val="10875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58912"/>
        <c:crosses val="autoZero"/>
        <c:auto val="1"/>
        <c:lblAlgn val="ctr"/>
        <c:lblOffset val="100"/>
        <c:tickLblSkip val="1"/>
        <c:tickMarkSkip val="1"/>
        <c:noMultiLvlLbl val="0"/>
      </c:catAx>
      <c:valAx>
        <c:axId val="10875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5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912640"/>
        <c:axId val="108914560"/>
      </c:scatterChart>
      <c:valAx>
        <c:axId val="108912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14560"/>
        <c:crosses val="autoZero"/>
        <c:crossBetween val="midCat"/>
      </c:valAx>
      <c:valAx>
        <c:axId val="108914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12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17.7</c:v>
                </c:pt>
                <c:pt idx="1">
                  <c:v>16.5</c:v>
                </c:pt>
                <c:pt idx="2">
                  <c:v>13.7</c:v>
                </c:pt>
                <c:pt idx="3">
                  <c:v>10.9</c:v>
                </c:pt>
                <c:pt idx="4">
                  <c:v>7.5</c:v>
                </c:pt>
              </c:numCache>
            </c:numRef>
          </c:xVal>
          <c:yVal>
            <c:numRef>
              <c:f>公会計指標分析・財政指標組合せ分析表!$K$73:$O$73</c:f>
              <c:numCache>
                <c:formatCode>#,##0.0;"▲ "#,##0.0</c:formatCode>
                <c:ptCount val="5"/>
                <c:pt idx="0">
                  <c:v>44.6</c:v>
                </c:pt>
                <c:pt idx="1">
                  <c:v>45.4</c:v>
                </c:pt>
                <c:pt idx="2">
                  <c:v>31.3</c:v>
                </c:pt>
                <c:pt idx="3">
                  <c:v>45.3</c:v>
                </c:pt>
                <c:pt idx="4">
                  <c:v>41.9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8653568"/>
        <c:axId val="108663936"/>
      </c:scatterChart>
      <c:valAx>
        <c:axId val="108653568"/>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63936"/>
        <c:crosses val="autoZero"/>
        <c:crossBetween val="midCat"/>
      </c:valAx>
      <c:valAx>
        <c:axId val="108663936"/>
        <c:scaling>
          <c:orientation val="minMax"/>
          <c:max val="5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53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行革により、普通会計の公債費の一般財源支出は抑制されている。公営企業債については、下水道事業特別会計で、償還期間の短縮を行ったのでH22～H24の間、一時的に増加しており、</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は減少している。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行革により、地方債残高の削減に努めた結果、歳出の抑制、充当可能基金も増額となり、将来負担比率の分子の減少となっている。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5,734
5,711
24.10
3,725,592
3,353,422
352,130
2,137,666
2,844,936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5,734
5,711
24.10
3,725,592
3,353,422
352,130
2,137,666
2,844,936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5,734
5,711
24.10
3,725,592
3,353,422
352,130
2,137,666
2,844,936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5,734
5,711
24.10
3,725,592
3,353,422
352,130
2,137,666
2,844,936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基準財政収入額のうち、特に法人税及び固定資産税による税収が少ないため、低水準となっている。</a:t>
          </a:r>
          <a:endParaRPr kumimoji="1" lang="en-US" altLang="ja-JP" sz="1300">
            <a:latin typeface="ＭＳ Ｐゴシック"/>
          </a:endParaRPr>
        </a:p>
        <a:p>
          <a:r>
            <a:rPr kumimoji="1" lang="ja-JP" altLang="en-US" sz="1300">
              <a:latin typeface="ＭＳ Ｐゴシック"/>
            </a:rPr>
            <a:t>近年は基準財政収入額及び基準財政需要額の大幅な増減が見受けられないため、同水準となっている。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普通交付税の増加（</a:t>
          </a:r>
          <a:r>
            <a:rPr kumimoji="1" lang="en-US" altLang="ja-JP" sz="1300">
              <a:latin typeface="ＭＳ Ｐゴシック"/>
            </a:rPr>
            <a:t>3.9</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及び公債費の減少</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により、大幅な減少となっている。</a:t>
          </a:r>
          <a:endParaRPr kumimoji="1" lang="en-US" altLang="ja-JP" sz="1300">
            <a:latin typeface="ＭＳ Ｐゴシック"/>
          </a:endParaRPr>
        </a:p>
        <a:p>
          <a:r>
            <a:rPr kumimoji="1" lang="ja-JP" altLang="en-US" sz="1300">
              <a:latin typeface="ＭＳ Ｐゴシック"/>
            </a:rPr>
            <a:t>今後も公債費の減少により、本比率が下がると見込まれるが、将来的に役場庁舎建設などの大規模事業の増加に伴い、本比率も上がると想定される。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7747</xdr:rowOff>
    </xdr:from>
    <xdr:to>
      <xdr:col>7</xdr:col>
      <xdr:colOff>152400</xdr:colOff>
      <xdr:row>66</xdr:row>
      <xdr:rowOff>135636</xdr:rowOff>
    </xdr:to>
    <xdr:cxnSp macro="">
      <xdr:nvCxnSpPr>
        <xdr:cNvPr id="130" name="直線コネクタ 129"/>
        <xdr:cNvCxnSpPr/>
      </xdr:nvCxnSpPr>
      <xdr:spPr>
        <a:xfrm flipV="1">
          <a:off x="4114800" y="11323447"/>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130810</xdr:rowOff>
    </xdr:from>
    <xdr:to>
      <xdr:col>6</xdr:col>
      <xdr:colOff>0</xdr:colOff>
      <xdr:row>66</xdr:row>
      <xdr:rowOff>135636</xdr:rowOff>
    </xdr:to>
    <xdr:cxnSp macro="">
      <xdr:nvCxnSpPr>
        <xdr:cNvPr id="133" name="直線コネクタ 132"/>
        <xdr:cNvCxnSpPr/>
      </xdr:nvCxnSpPr>
      <xdr:spPr>
        <a:xfrm>
          <a:off x="3225800" y="114465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130810</xdr:rowOff>
    </xdr:from>
    <xdr:to>
      <xdr:col>4</xdr:col>
      <xdr:colOff>482600</xdr:colOff>
      <xdr:row>66</xdr:row>
      <xdr:rowOff>167005</xdr:rowOff>
    </xdr:to>
    <xdr:cxnSp macro="">
      <xdr:nvCxnSpPr>
        <xdr:cNvPr id="136" name="直線コネクタ 135"/>
        <xdr:cNvCxnSpPr/>
      </xdr:nvCxnSpPr>
      <xdr:spPr>
        <a:xfrm flipV="1">
          <a:off x="2336800" y="11446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147828</xdr:rowOff>
    </xdr:from>
    <xdr:to>
      <xdr:col>3</xdr:col>
      <xdr:colOff>279400</xdr:colOff>
      <xdr:row>66</xdr:row>
      <xdr:rowOff>167005</xdr:rowOff>
    </xdr:to>
    <xdr:cxnSp macro="">
      <xdr:nvCxnSpPr>
        <xdr:cNvPr id="139" name="直線コネクタ 138"/>
        <xdr:cNvCxnSpPr/>
      </xdr:nvCxnSpPr>
      <xdr:spPr>
        <a:xfrm>
          <a:off x="1447800" y="11292078"/>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128397</xdr:rowOff>
    </xdr:from>
    <xdr:to>
      <xdr:col>7</xdr:col>
      <xdr:colOff>203200</xdr:colOff>
      <xdr:row>66</xdr:row>
      <xdr:rowOff>58547</xdr:rowOff>
    </xdr:to>
    <xdr:sp macro="" textlink="">
      <xdr:nvSpPr>
        <xdr:cNvPr id="149" name="円/楕円 148"/>
        <xdr:cNvSpPr/>
      </xdr:nvSpPr>
      <xdr:spPr>
        <a:xfrm>
          <a:off x="49022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100474</xdr:rowOff>
    </xdr:from>
    <xdr:ext cx="762000" cy="259045"/>
    <xdr:sp macro="" textlink="">
      <xdr:nvSpPr>
        <xdr:cNvPr id="150" name="財政構造の弾力性該当値テキスト"/>
        <xdr:cNvSpPr txBox="1"/>
      </xdr:nvSpPr>
      <xdr:spPr>
        <a:xfrm>
          <a:off x="5041900" y="1124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84836</xdr:rowOff>
    </xdr:from>
    <xdr:to>
      <xdr:col>6</xdr:col>
      <xdr:colOff>50800</xdr:colOff>
      <xdr:row>67</xdr:row>
      <xdr:rowOff>14986</xdr:rowOff>
    </xdr:to>
    <xdr:sp macro="" textlink="">
      <xdr:nvSpPr>
        <xdr:cNvPr id="151" name="円/楕円 150"/>
        <xdr:cNvSpPr/>
      </xdr:nvSpPr>
      <xdr:spPr>
        <a:xfrm>
          <a:off x="4064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171213</xdr:rowOff>
    </xdr:from>
    <xdr:ext cx="736600" cy="259045"/>
    <xdr:sp macro="" textlink="">
      <xdr:nvSpPr>
        <xdr:cNvPr id="152" name="テキスト ボックス 151"/>
        <xdr:cNvSpPr txBox="1"/>
      </xdr:nvSpPr>
      <xdr:spPr>
        <a:xfrm>
          <a:off x="3733800" y="114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3" name="円/楕円 152"/>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4" name="テキスト ボックス 153"/>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116205</xdr:rowOff>
    </xdr:from>
    <xdr:to>
      <xdr:col>3</xdr:col>
      <xdr:colOff>330200</xdr:colOff>
      <xdr:row>67</xdr:row>
      <xdr:rowOff>46355</xdr:rowOff>
    </xdr:to>
    <xdr:sp macro="" textlink="">
      <xdr:nvSpPr>
        <xdr:cNvPr id="155" name="円/楕円 154"/>
        <xdr:cNvSpPr/>
      </xdr:nvSpPr>
      <xdr:spPr>
        <a:xfrm>
          <a:off x="2286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31132</xdr:rowOff>
    </xdr:from>
    <xdr:ext cx="762000" cy="259045"/>
    <xdr:sp macro="" textlink="">
      <xdr:nvSpPr>
        <xdr:cNvPr id="156" name="テキスト ボックス 155"/>
        <xdr:cNvSpPr txBox="1"/>
      </xdr:nvSpPr>
      <xdr:spPr>
        <a:xfrm>
          <a:off x="1955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7" name="円/楕円 156"/>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8" name="テキスト ボックス 157"/>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[242,822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人件費については一部事務組合や特別会計に職員をほとんど充てておらず、主に一般会計内で支出しているため、高い水準となっている。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144700</xdr:rowOff>
    </xdr:from>
    <xdr:to>
      <xdr:col>7</xdr:col>
      <xdr:colOff>152400</xdr:colOff>
      <xdr:row>83</xdr:row>
      <xdr:rowOff>152135</xdr:rowOff>
    </xdr:to>
    <xdr:cxnSp macro="">
      <xdr:nvCxnSpPr>
        <xdr:cNvPr id="193" name="直線コネクタ 192"/>
        <xdr:cNvCxnSpPr/>
      </xdr:nvCxnSpPr>
      <xdr:spPr>
        <a:xfrm flipV="1">
          <a:off x="4114800" y="14375050"/>
          <a:ext cx="8382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93177</xdr:rowOff>
    </xdr:from>
    <xdr:to>
      <xdr:col>6</xdr:col>
      <xdr:colOff>0</xdr:colOff>
      <xdr:row>83</xdr:row>
      <xdr:rowOff>152135</xdr:rowOff>
    </xdr:to>
    <xdr:cxnSp macro="">
      <xdr:nvCxnSpPr>
        <xdr:cNvPr id="196" name="直線コネクタ 195"/>
        <xdr:cNvCxnSpPr/>
      </xdr:nvCxnSpPr>
      <xdr:spPr>
        <a:xfrm>
          <a:off x="3225800" y="14323527"/>
          <a:ext cx="8890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41089</xdr:rowOff>
    </xdr:from>
    <xdr:to>
      <xdr:col>4</xdr:col>
      <xdr:colOff>482600</xdr:colOff>
      <xdr:row>83</xdr:row>
      <xdr:rowOff>93177</xdr:rowOff>
    </xdr:to>
    <xdr:cxnSp macro="">
      <xdr:nvCxnSpPr>
        <xdr:cNvPr id="199" name="直線コネクタ 198"/>
        <xdr:cNvCxnSpPr/>
      </xdr:nvCxnSpPr>
      <xdr:spPr>
        <a:xfrm>
          <a:off x="2336800" y="14271439"/>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29277</xdr:rowOff>
    </xdr:from>
    <xdr:to>
      <xdr:col>3</xdr:col>
      <xdr:colOff>279400</xdr:colOff>
      <xdr:row>83</xdr:row>
      <xdr:rowOff>41089</xdr:rowOff>
    </xdr:to>
    <xdr:cxnSp macro="">
      <xdr:nvCxnSpPr>
        <xdr:cNvPr id="202" name="直線コネクタ 201"/>
        <xdr:cNvCxnSpPr/>
      </xdr:nvCxnSpPr>
      <xdr:spPr>
        <a:xfrm>
          <a:off x="1447800" y="14259627"/>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93900</xdr:rowOff>
    </xdr:from>
    <xdr:to>
      <xdr:col>7</xdr:col>
      <xdr:colOff>203200</xdr:colOff>
      <xdr:row>84</xdr:row>
      <xdr:rowOff>24050</xdr:rowOff>
    </xdr:to>
    <xdr:sp macro="" textlink="">
      <xdr:nvSpPr>
        <xdr:cNvPr id="212" name="円/楕円 211"/>
        <xdr:cNvSpPr/>
      </xdr:nvSpPr>
      <xdr:spPr>
        <a:xfrm>
          <a:off x="4902200" y="143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65977</xdr:rowOff>
    </xdr:from>
    <xdr:ext cx="762000" cy="259045"/>
    <xdr:sp macro="" textlink="">
      <xdr:nvSpPr>
        <xdr:cNvPr id="213" name="人件費・物件費等の状況該当値テキスト"/>
        <xdr:cNvSpPr txBox="1"/>
      </xdr:nvSpPr>
      <xdr:spPr>
        <a:xfrm>
          <a:off x="5041900" y="142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242,822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101335</xdr:rowOff>
    </xdr:from>
    <xdr:to>
      <xdr:col>6</xdr:col>
      <xdr:colOff>50800</xdr:colOff>
      <xdr:row>84</xdr:row>
      <xdr:rowOff>31485</xdr:rowOff>
    </xdr:to>
    <xdr:sp macro="" textlink="">
      <xdr:nvSpPr>
        <xdr:cNvPr id="214" name="円/楕円 213"/>
        <xdr:cNvSpPr/>
      </xdr:nvSpPr>
      <xdr:spPr>
        <a:xfrm>
          <a:off x="4064000" y="143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16262</xdr:rowOff>
    </xdr:from>
    <xdr:ext cx="736600" cy="259045"/>
    <xdr:sp macro="" textlink="">
      <xdr:nvSpPr>
        <xdr:cNvPr id="215" name="テキスト ボックス 214"/>
        <xdr:cNvSpPr txBox="1"/>
      </xdr:nvSpPr>
      <xdr:spPr>
        <a:xfrm>
          <a:off x="3733800" y="1441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244,671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42377</xdr:rowOff>
    </xdr:from>
    <xdr:to>
      <xdr:col>4</xdr:col>
      <xdr:colOff>533400</xdr:colOff>
      <xdr:row>83</xdr:row>
      <xdr:rowOff>143977</xdr:rowOff>
    </xdr:to>
    <xdr:sp macro="" textlink="">
      <xdr:nvSpPr>
        <xdr:cNvPr id="216" name="円/楕円 215"/>
        <xdr:cNvSpPr/>
      </xdr:nvSpPr>
      <xdr:spPr>
        <a:xfrm>
          <a:off x="31750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128754</xdr:rowOff>
    </xdr:from>
    <xdr:ext cx="762000" cy="259045"/>
    <xdr:sp macro="" textlink="">
      <xdr:nvSpPr>
        <xdr:cNvPr id="217" name="テキスト ボックス 216"/>
        <xdr:cNvSpPr txBox="1"/>
      </xdr:nvSpPr>
      <xdr:spPr>
        <a:xfrm>
          <a:off x="2844800" y="1435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230,011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161739</xdr:rowOff>
    </xdr:from>
    <xdr:to>
      <xdr:col>3</xdr:col>
      <xdr:colOff>330200</xdr:colOff>
      <xdr:row>83</xdr:row>
      <xdr:rowOff>91889</xdr:rowOff>
    </xdr:to>
    <xdr:sp macro="" textlink="">
      <xdr:nvSpPr>
        <xdr:cNvPr id="218" name="円/楕円 217"/>
        <xdr:cNvSpPr/>
      </xdr:nvSpPr>
      <xdr:spPr>
        <a:xfrm>
          <a:off x="2286000" y="142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76666</xdr:rowOff>
    </xdr:from>
    <xdr:ext cx="762000" cy="259045"/>
    <xdr:sp macro="" textlink="">
      <xdr:nvSpPr>
        <xdr:cNvPr id="219" name="テキスト ボックス 218"/>
        <xdr:cNvSpPr txBox="1"/>
      </xdr:nvSpPr>
      <xdr:spPr>
        <a:xfrm>
          <a:off x="1955800" y="143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149927</xdr:rowOff>
    </xdr:from>
    <xdr:to>
      <xdr:col>2</xdr:col>
      <xdr:colOff>127000</xdr:colOff>
      <xdr:row>83</xdr:row>
      <xdr:rowOff>80077</xdr:rowOff>
    </xdr:to>
    <xdr:sp macro="" textlink="">
      <xdr:nvSpPr>
        <xdr:cNvPr id="220" name="円/楕円 219"/>
        <xdr:cNvSpPr/>
      </xdr:nvSpPr>
      <xdr:spPr>
        <a:xfrm>
          <a:off x="1397000" y="142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64854</xdr:rowOff>
    </xdr:from>
    <xdr:ext cx="762000" cy="259045"/>
    <xdr:sp macro="" textlink="">
      <xdr:nvSpPr>
        <xdr:cNvPr id="221" name="テキスト ボックス 220"/>
        <xdr:cNvSpPr txBox="1"/>
      </xdr:nvSpPr>
      <xdr:spPr>
        <a:xfrm>
          <a:off x="1066800" y="142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高卒の区分にある職員のうち、上位級の職員が偏在しているため、年々上昇傾向にある。一方、新規採用職員が増加しているため、今後は指数の下降が想定される。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77470</xdr:rowOff>
    </xdr:to>
    <xdr:cxnSp macro="">
      <xdr:nvCxnSpPr>
        <xdr:cNvPr id="255" name="直線コネクタ 254"/>
        <xdr:cNvCxnSpPr/>
      </xdr:nvCxnSpPr>
      <xdr:spPr>
        <a:xfrm>
          <a:off x="16179800" y="1472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85</xdr:row>
      <xdr:rowOff>152400</xdr:rowOff>
    </xdr:to>
    <xdr:cxnSp macro="">
      <xdr:nvCxnSpPr>
        <xdr:cNvPr id="258" name="直線コネクタ 257"/>
        <xdr:cNvCxnSpPr/>
      </xdr:nvCxnSpPr>
      <xdr:spPr>
        <a:xfrm>
          <a:off x="15290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88</xdr:row>
      <xdr:rowOff>160866</xdr:rowOff>
    </xdr:to>
    <xdr:cxnSp macro="">
      <xdr:nvCxnSpPr>
        <xdr:cNvPr id="261" name="直線コネクタ 260"/>
        <xdr:cNvCxnSpPr/>
      </xdr:nvCxnSpPr>
      <xdr:spPr>
        <a:xfrm flipV="1">
          <a:off x="14401800" y="14717607"/>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88</xdr:row>
      <xdr:rowOff>160866</xdr:rowOff>
    </xdr:to>
    <xdr:cxnSp macro="">
      <xdr:nvCxnSpPr>
        <xdr:cNvPr id="264" name="直線コネクタ 263"/>
        <xdr:cNvCxnSpPr/>
      </xdr:nvCxnSpPr>
      <xdr:spPr>
        <a:xfrm>
          <a:off x="13512800" y="152162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4" name="円/楕円 27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5"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6" name="円/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8" name="円/楕円 277"/>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79" name="テキスト ボックス 278"/>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1" name="テキスト ボックス 280"/>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2" name="円/楕円 281"/>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3" name="テキスト ボックス 282"/>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明日香村特別措置法にかかる事業執行に伴い、埋蔵文化財の調査が必然となることから、担当職員を多めに配置している。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43645</xdr:rowOff>
    </xdr:from>
    <xdr:to>
      <xdr:col>24</xdr:col>
      <xdr:colOff>558800</xdr:colOff>
      <xdr:row>62</xdr:row>
      <xdr:rowOff>66971</xdr:rowOff>
    </xdr:to>
    <xdr:cxnSp macro="">
      <xdr:nvCxnSpPr>
        <xdr:cNvPr id="318" name="直線コネクタ 317"/>
        <xdr:cNvCxnSpPr/>
      </xdr:nvCxnSpPr>
      <xdr:spPr>
        <a:xfrm>
          <a:off x="16179800" y="1067354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43645</xdr:rowOff>
    </xdr:from>
    <xdr:to>
      <xdr:col>23</xdr:col>
      <xdr:colOff>406400</xdr:colOff>
      <xdr:row>62</xdr:row>
      <xdr:rowOff>55711</xdr:rowOff>
    </xdr:to>
    <xdr:cxnSp macro="">
      <xdr:nvCxnSpPr>
        <xdr:cNvPr id="321" name="直線コネクタ 320"/>
        <xdr:cNvCxnSpPr/>
      </xdr:nvCxnSpPr>
      <xdr:spPr>
        <a:xfrm flipV="1">
          <a:off x="15290800" y="1067354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55711</xdr:rowOff>
    </xdr:from>
    <xdr:to>
      <xdr:col>22</xdr:col>
      <xdr:colOff>203200</xdr:colOff>
      <xdr:row>62</xdr:row>
      <xdr:rowOff>75015</xdr:rowOff>
    </xdr:to>
    <xdr:cxnSp macro="">
      <xdr:nvCxnSpPr>
        <xdr:cNvPr id="324" name="直線コネクタ 323"/>
        <xdr:cNvCxnSpPr/>
      </xdr:nvCxnSpPr>
      <xdr:spPr>
        <a:xfrm flipV="1">
          <a:off x="14401800" y="1068561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14690</xdr:rowOff>
    </xdr:from>
    <xdr:to>
      <xdr:col>21</xdr:col>
      <xdr:colOff>0</xdr:colOff>
      <xdr:row>62</xdr:row>
      <xdr:rowOff>75015</xdr:rowOff>
    </xdr:to>
    <xdr:cxnSp macro="">
      <xdr:nvCxnSpPr>
        <xdr:cNvPr id="327" name="直線コネクタ 326"/>
        <xdr:cNvCxnSpPr/>
      </xdr:nvCxnSpPr>
      <xdr:spPr>
        <a:xfrm>
          <a:off x="13512800" y="106445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16171</xdr:rowOff>
    </xdr:from>
    <xdr:to>
      <xdr:col>24</xdr:col>
      <xdr:colOff>609600</xdr:colOff>
      <xdr:row>62</xdr:row>
      <xdr:rowOff>117771</xdr:rowOff>
    </xdr:to>
    <xdr:sp macro="" textlink="">
      <xdr:nvSpPr>
        <xdr:cNvPr id="337" name="円/楕円 336"/>
        <xdr:cNvSpPr/>
      </xdr:nvSpPr>
      <xdr:spPr>
        <a:xfrm>
          <a:off x="16967200" y="106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159698</xdr:rowOff>
    </xdr:from>
    <xdr:ext cx="762000" cy="259045"/>
    <xdr:sp macro="" textlink="">
      <xdr:nvSpPr>
        <xdr:cNvPr id="338" name="定員管理の状況該当値テキスト"/>
        <xdr:cNvSpPr txBox="1"/>
      </xdr:nvSpPr>
      <xdr:spPr>
        <a:xfrm>
          <a:off x="17106900" y="1061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164295</xdr:rowOff>
    </xdr:from>
    <xdr:to>
      <xdr:col>23</xdr:col>
      <xdr:colOff>457200</xdr:colOff>
      <xdr:row>62</xdr:row>
      <xdr:rowOff>94445</xdr:rowOff>
    </xdr:to>
    <xdr:sp macro="" textlink="">
      <xdr:nvSpPr>
        <xdr:cNvPr id="339" name="円/楕円 338"/>
        <xdr:cNvSpPr/>
      </xdr:nvSpPr>
      <xdr:spPr>
        <a:xfrm>
          <a:off x="16129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79222</xdr:rowOff>
    </xdr:from>
    <xdr:ext cx="736600" cy="259045"/>
    <xdr:sp macro="" textlink="">
      <xdr:nvSpPr>
        <xdr:cNvPr id="340" name="テキスト ボックス 339"/>
        <xdr:cNvSpPr txBox="1"/>
      </xdr:nvSpPr>
      <xdr:spPr>
        <a:xfrm>
          <a:off x="15798800" y="107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4911</xdr:rowOff>
    </xdr:from>
    <xdr:to>
      <xdr:col>22</xdr:col>
      <xdr:colOff>254000</xdr:colOff>
      <xdr:row>62</xdr:row>
      <xdr:rowOff>106511</xdr:rowOff>
    </xdr:to>
    <xdr:sp macro="" textlink="">
      <xdr:nvSpPr>
        <xdr:cNvPr id="341" name="円/楕円 340"/>
        <xdr:cNvSpPr/>
      </xdr:nvSpPr>
      <xdr:spPr>
        <a:xfrm>
          <a:off x="15240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91288</xdr:rowOff>
    </xdr:from>
    <xdr:ext cx="762000" cy="259045"/>
    <xdr:sp macro="" textlink="">
      <xdr:nvSpPr>
        <xdr:cNvPr id="342" name="テキスト ボックス 341"/>
        <xdr:cNvSpPr txBox="1"/>
      </xdr:nvSpPr>
      <xdr:spPr>
        <a:xfrm>
          <a:off x="14909800" y="107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24215</xdr:rowOff>
    </xdr:from>
    <xdr:to>
      <xdr:col>21</xdr:col>
      <xdr:colOff>50800</xdr:colOff>
      <xdr:row>62</xdr:row>
      <xdr:rowOff>125815</xdr:rowOff>
    </xdr:to>
    <xdr:sp macro="" textlink="">
      <xdr:nvSpPr>
        <xdr:cNvPr id="343" name="円/楕円 342"/>
        <xdr:cNvSpPr/>
      </xdr:nvSpPr>
      <xdr:spPr>
        <a:xfrm>
          <a:off x="14351000" y="106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110592</xdr:rowOff>
    </xdr:from>
    <xdr:ext cx="762000" cy="259045"/>
    <xdr:sp macro="" textlink="">
      <xdr:nvSpPr>
        <xdr:cNvPr id="344" name="テキスト ボックス 343"/>
        <xdr:cNvSpPr txBox="1"/>
      </xdr:nvSpPr>
      <xdr:spPr>
        <a:xfrm>
          <a:off x="14020800" y="107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135340</xdr:rowOff>
    </xdr:from>
    <xdr:to>
      <xdr:col>19</xdr:col>
      <xdr:colOff>533400</xdr:colOff>
      <xdr:row>62</xdr:row>
      <xdr:rowOff>65490</xdr:rowOff>
    </xdr:to>
    <xdr:sp macro="" textlink="">
      <xdr:nvSpPr>
        <xdr:cNvPr id="345" name="円/楕円 344"/>
        <xdr:cNvSpPr/>
      </xdr:nvSpPr>
      <xdr:spPr>
        <a:xfrm>
          <a:off x="134620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50267</xdr:rowOff>
    </xdr:from>
    <xdr:ext cx="762000" cy="259045"/>
    <xdr:sp macro="" textlink="">
      <xdr:nvSpPr>
        <xdr:cNvPr id="346" name="テキスト ボックス 345"/>
        <xdr:cNvSpPr txBox="1"/>
      </xdr:nvSpPr>
      <xdr:spPr>
        <a:xfrm>
          <a:off x="13131800" y="106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下水道事業の普及率が高いため準元利償還金が多くなっているが、補償金免除の繰上償還、借入額の抑制等によりピークは過ぎている。</a:t>
          </a:r>
          <a:endParaRPr kumimoji="1" lang="en-US" altLang="ja-JP" sz="1300">
            <a:latin typeface="ＭＳ Ｐゴシック"/>
          </a:endParaRPr>
        </a:p>
        <a:p>
          <a:r>
            <a:rPr kumimoji="1" lang="ja-JP" altLang="en-US" sz="1300">
              <a:latin typeface="ＭＳ Ｐゴシック"/>
            </a:rPr>
            <a:t>充当可能財源等については、役場庁舎建設に伴う基金の取り崩し等により、今後減少が見込まれ、本比率についても増加が想定される。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80857</xdr:rowOff>
    </xdr:from>
    <xdr:to>
      <xdr:col>24</xdr:col>
      <xdr:colOff>558800</xdr:colOff>
      <xdr:row>43</xdr:row>
      <xdr:rowOff>111337</xdr:rowOff>
    </xdr:to>
    <xdr:cxnSp macro="">
      <xdr:nvCxnSpPr>
        <xdr:cNvPr id="375" name="直線コネクタ 374"/>
        <xdr:cNvCxnSpPr/>
      </xdr:nvCxnSpPr>
      <xdr:spPr>
        <a:xfrm flipV="1">
          <a:off x="17018000" y="625305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6"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7" name="直線コネクタ 376"/>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167234</xdr:rowOff>
    </xdr:from>
    <xdr:ext cx="762000" cy="259045"/>
    <xdr:sp macro="" textlink="">
      <xdr:nvSpPr>
        <xdr:cNvPr id="378" name="公債費負担の状況最大値テキスト"/>
        <xdr:cNvSpPr txBox="1"/>
      </xdr:nvSpPr>
      <xdr:spPr>
        <a:xfrm>
          <a:off x="17106900" y="5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80857</xdr:rowOff>
    </xdr:from>
    <xdr:to>
      <xdr:col>24</xdr:col>
      <xdr:colOff>647700</xdr:colOff>
      <xdr:row>36</xdr:row>
      <xdr:rowOff>80857</xdr:rowOff>
    </xdr:to>
    <xdr:cxnSp macro="">
      <xdr:nvCxnSpPr>
        <xdr:cNvPr id="379" name="直線コネクタ 378"/>
        <xdr:cNvCxnSpPr/>
      </xdr:nvCxnSpPr>
      <xdr:spPr>
        <a:xfrm>
          <a:off x="16929100" y="62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41</xdr:row>
      <xdr:rowOff>27940</xdr:rowOff>
    </xdr:to>
    <xdr:cxnSp macro="">
      <xdr:nvCxnSpPr>
        <xdr:cNvPr id="380" name="直線コネクタ 379"/>
        <xdr:cNvCxnSpPr/>
      </xdr:nvCxnSpPr>
      <xdr:spPr>
        <a:xfrm flipV="1">
          <a:off x="16179800" y="678391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115164</xdr:rowOff>
    </xdr:from>
    <xdr:ext cx="762000" cy="259045"/>
    <xdr:sp macro="" textlink="">
      <xdr:nvSpPr>
        <xdr:cNvPr id="381" name="公債費負担の状況平均値テキスト"/>
        <xdr:cNvSpPr txBox="1"/>
      </xdr:nvSpPr>
      <xdr:spPr>
        <a:xfrm>
          <a:off x="17106900" y="680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82" name="フローチャート : 判断 381"/>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42</xdr:row>
      <xdr:rowOff>81704</xdr:rowOff>
    </xdr:to>
    <xdr:cxnSp macro="">
      <xdr:nvCxnSpPr>
        <xdr:cNvPr id="383" name="直線コネクタ 382"/>
        <xdr:cNvCxnSpPr/>
      </xdr:nvCxnSpPr>
      <xdr:spPr>
        <a:xfrm flipV="1">
          <a:off x="15290800" y="705739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4" name="フローチャート : 判断 383"/>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5" name="テキスト ボックス 38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135467</xdr:rowOff>
    </xdr:to>
    <xdr:cxnSp macro="">
      <xdr:nvCxnSpPr>
        <xdr:cNvPr id="386" name="直線コネクタ 385"/>
        <xdr:cNvCxnSpPr/>
      </xdr:nvCxnSpPr>
      <xdr:spPr>
        <a:xfrm flipV="1">
          <a:off x="14401800" y="728260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60537</xdr:rowOff>
    </xdr:to>
    <xdr:cxnSp macro="">
      <xdr:nvCxnSpPr>
        <xdr:cNvPr id="389" name="直線コネクタ 388"/>
        <xdr:cNvCxnSpPr/>
      </xdr:nvCxnSpPr>
      <xdr:spPr>
        <a:xfrm flipV="1">
          <a:off x="13512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90" name="フローチャート : 判断 38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91" name="テキスト ボックス 39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2" name="フローチャート : 判断 391"/>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3" name="テキスト ボックス 392"/>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99" name="円/楕円 398"/>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0"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1" name="円/楕円 400"/>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2" name="テキスト ボックス 401"/>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3" name="円/楕円 402"/>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404" name="テキスト ボックス 403"/>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05" name="円/楕円 404"/>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06" name="テキスト ボックス 405"/>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7" name="円/楕円 406"/>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08" name="テキスト ボックス 407"/>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過去５年間における比率が比較的高くなっているのは下水道の将来負担額が高いことに起因するためである。今後役場庁舎建設に伴う新発債の発行等により、本比率が上昇すると想定される。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9" name="直線コネクタ 438"/>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40"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41" name="直線コネクタ 440"/>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51465</xdr:rowOff>
    </xdr:from>
    <xdr:to>
      <xdr:col>24</xdr:col>
      <xdr:colOff>558800</xdr:colOff>
      <xdr:row>16</xdr:row>
      <xdr:rowOff>90533</xdr:rowOff>
    </xdr:to>
    <xdr:cxnSp macro="">
      <xdr:nvCxnSpPr>
        <xdr:cNvPr id="444" name="直線コネクタ 443"/>
        <xdr:cNvCxnSpPr/>
      </xdr:nvCxnSpPr>
      <xdr:spPr>
        <a:xfrm flipV="1">
          <a:off x="16179800" y="2794665"/>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5"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6" name="フローチャート : 判断 445"/>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101116</xdr:rowOff>
    </xdr:from>
    <xdr:to>
      <xdr:col>23</xdr:col>
      <xdr:colOff>406400</xdr:colOff>
      <xdr:row>16</xdr:row>
      <xdr:rowOff>90533</xdr:rowOff>
    </xdr:to>
    <xdr:cxnSp macro="">
      <xdr:nvCxnSpPr>
        <xdr:cNvPr id="447" name="直線コネクタ 446"/>
        <xdr:cNvCxnSpPr/>
      </xdr:nvCxnSpPr>
      <xdr:spPr>
        <a:xfrm>
          <a:off x="15290800" y="267286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8" name="フローチャート : 判断 447"/>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9" name="テキスト ボックス 448"/>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101116</xdr:rowOff>
    </xdr:from>
    <xdr:to>
      <xdr:col>22</xdr:col>
      <xdr:colOff>203200</xdr:colOff>
      <xdr:row>16</xdr:row>
      <xdr:rowOff>91682</xdr:rowOff>
    </xdr:to>
    <xdr:cxnSp macro="">
      <xdr:nvCxnSpPr>
        <xdr:cNvPr id="450" name="直線コネクタ 449"/>
        <xdr:cNvCxnSpPr/>
      </xdr:nvCxnSpPr>
      <xdr:spPr>
        <a:xfrm flipV="1">
          <a:off x="14401800" y="2672866"/>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1" name="フローチャート : 判断 450"/>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2" name="テキスト ボックス 451"/>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82490</xdr:rowOff>
    </xdr:from>
    <xdr:to>
      <xdr:col>21</xdr:col>
      <xdr:colOff>0</xdr:colOff>
      <xdr:row>16</xdr:row>
      <xdr:rowOff>91682</xdr:rowOff>
    </xdr:to>
    <xdr:cxnSp macro="">
      <xdr:nvCxnSpPr>
        <xdr:cNvPr id="453" name="直線コネクタ 452"/>
        <xdr:cNvCxnSpPr/>
      </xdr:nvCxnSpPr>
      <xdr:spPr>
        <a:xfrm>
          <a:off x="13512800" y="282569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4" name="フローチャート : 判断 453"/>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5" name="テキスト ボックス 454"/>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6" name="フローチャート : 判断 455"/>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7" name="テキスト ボックス 456"/>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665</xdr:rowOff>
    </xdr:from>
    <xdr:to>
      <xdr:col>24</xdr:col>
      <xdr:colOff>609600</xdr:colOff>
      <xdr:row>16</xdr:row>
      <xdr:rowOff>102265</xdr:rowOff>
    </xdr:to>
    <xdr:sp macro="" textlink="">
      <xdr:nvSpPr>
        <xdr:cNvPr id="463" name="円/楕円 462"/>
        <xdr:cNvSpPr/>
      </xdr:nvSpPr>
      <xdr:spPr>
        <a:xfrm>
          <a:off x="169672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144192</xdr:rowOff>
    </xdr:from>
    <xdr:ext cx="762000" cy="259045"/>
    <xdr:sp macro="" textlink="">
      <xdr:nvSpPr>
        <xdr:cNvPr id="464" name="将来負担の状況該当値テキスト"/>
        <xdr:cNvSpPr txBox="1"/>
      </xdr:nvSpPr>
      <xdr:spPr>
        <a:xfrm>
          <a:off x="17106900" y="27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39733</xdr:rowOff>
    </xdr:from>
    <xdr:to>
      <xdr:col>23</xdr:col>
      <xdr:colOff>457200</xdr:colOff>
      <xdr:row>16</xdr:row>
      <xdr:rowOff>141333</xdr:rowOff>
    </xdr:to>
    <xdr:sp macro="" textlink="">
      <xdr:nvSpPr>
        <xdr:cNvPr id="465" name="円/楕円 464"/>
        <xdr:cNvSpPr/>
      </xdr:nvSpPr>
      <xdr:spPr>
        <a:xfrm>
          <a:off x="161290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126110</xdr:rowOff>
    </xdr:from>
    <xdr:ext cx="736600" cy="259045"/>
    <xdr:sp macro="" textlink="">
      <xdr:nvSpPr>
        <xdr:cNvPr id="466" name="テキスト ボックス 465"/>
        <xdr:cNvSpPr txBox="1"/>
      </xdr:nvSpPr>
      <xdr:spPr>
        <a:xfrm>
          <a:off x="15798800" y="286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50316</xdr:rowOff>
    </xdr:from>
    <xdr:to>
      <xdr:col>22</xdr:col>
      <xdr:colOff>254000</xdr:colOff>
      <xdr:row>15</xdr:row>
      <xdr:rowOff>151916</xdr:rowOff>
    </xdr:to>
    <xdr:sp macro="" textlink="">
      <xdr:nvSpPr>
        <xdr:cNvPr id="467" name="円/楕円 466"/>
        <xdr:cNvSpPr/>
      </xdr:nvSpPr>
      <xdr:spPr>
        <a:xfrm>
          <a:off x="15240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136693</xdr:rowOff>
    </xdr:from>
    <xdr:ext cx="762000" cy="259045"/>
    <xdr:sp macro="" textlink="">
      <xdr:nvSpPr>
        <xdr:cNvPr id="468" name="テキスト ボックス 467"/>
        <xdr:cNvSpPr txBox="1"/>
      </xdr:nvSpPr>
      <xdr:spPr>
        <a:xfrm>
          <a:off x="14909800" y="27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40882</xdr:rowOff>
    </xdr:from>
    <xdr:to>
      <xdr:col>21</xdr:col>
      <xdr:colOff>50800</xdr:colOff>
      <xdr:row>16</xdr:row>
      <xdr:rowOff>142482</xdr:rowOff>
    </xdr:to>
    <xdr:sp macro="" textlink="">
      <xdr:nvSpPr>
        <xdr:cNvPr id="469" name="円/楕円 468"/>
        <xdr:cNvSpPr/>
      </xdr:nvSpPr>
      <xdr:spPr>
        <a:xfrm>
          <a:off x="14351000" y="27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127259</xdr:rowOff>
    </xdr:from>
    <xdr:ext cx="762000" cy="259045"/>
    <xdr:sp macro="" textlink="">
      <xdr:nvSpPr>
        <xdr:cNvPr id="470" name="テキスト ボックス 469"/>
        <xdr:cNvSpPr txBox="1"/>
      </xdr:nvSpPr>
      <xdr:spPr>
        <a:xfrm>
          <a:off x="14020800" y="287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31690</xdr:rowOff>
    </xdr:from>
    <xdr:to>
      <xdr:col>19</xdr:col>
      <xdr:colOff>533400</xdr:colOff>
      <xdr:row>16</xdr:row>
      <xdr:rowOff>133290</xdr:rowOff>
    </xdr:to>
    <xdr:sp macro="" textlink="">
      <xdr:nvSpPr>
        <xdr:cNvPr id="471" name="円/楕円 470"/>
        <xdr:cNvSpPr/>
      </xdr:nvSpPr>
      <xdr:spPr>
        <a:xfrm>
          <a:off x="13462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118067</xdr:rowOff>
    </xdr:from>
    <xdr:ext cx="762000" cy="259045"/>
    <xdr:sp macro="" textlink="">
      <xdr:nvSpPr>
        <xdr:cNvPr id="472" name="テキスト ボックス 471"/>
        <xdr:cNvSpPr txBox="1"/>
      </xdr:nvSpPr>
      <xdr:spPr>
        <a:xfrm>
          <a:off x="13131800" y="28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5,734
5,711
24.10
3,725,592
3,353,422
352,130
2,137,666
2,844,936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明日香村特別措置法の関係（文化財課６人等）で人件費の割合が高くなっている。</a:t>
          </a:r>
          <a:endParaRPr kumimoji="1" lang="en-US" altLang="ja-JP" sz="1300">
            <a:latin typeface="ＭＳ Ｐゴシック"/>
          </a:endParaRPr>
        </a:p>
        <a:p>
          <a:r>
            <a:rPr kumimoji="1" lang="ja-JP" altLang="en-US" sz="1300">
              <a:latin typeface="ＭＳ Ｐゴシック"/>
            </a:rPr>
            <a:t>職員数は行革の成果等により、大幅に削減している。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152146</xdr:rowOff>
    </xdr:from>
    <xdr:to>
      <xdr:col>7</xdr:col>
      <xdr:colOff>15875</xdr:colOff>
      <xdr:row>40</xdr:row>
      <xdr:rowOff>76708</xdr:rowOff>
    </xdr:to>
    <xdr:cxnSp macro="">
      <xdr:nvCxnSpPr>
        <xdr:cNvPr id="64" name="直線コネクタ 63"/>
        <xdr:cNvCxnSpPr/>
      </xdr:nvCxnSpPr>
      <xdr:spPr>
        <a:xfrm flipV="1">
          <a:off x="3987800" y="68386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44704</xdr:rowOff>
    </xdr:from>
    <xdr:to>
      <xdr:col>5</xdr:col>
      <xdr:colOff>549275</xdr:colOff>
      <xdr:row>40</xdr:row>
      <xdr:rowOff>76708</xdr:rowOff>
    </xdr:to>
    <xdr:cxnSp macro="">
      <xdr:nvCxnSpPr>
        <xdr:cNvPr id="67" name="直線コネクタ 66"/>
        <xdr:cNvCxnSpPr/>
      </xdr:nvCxnSpPr>
      <xdr:spPr>
        <a:xfrm>
          <a:off x="3098800" y="69027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8128</xdr:rowOff>
    </xdr:from>
    <xdr:to>
      <xdr:col>4</xdr:col>
      <xdr:colOff>346075</xdr:colOff>
      <xdr:row>40</xdr:row>
      <xdr:rowOff>44704</xdr:rowOff>
    </xdr:to>
    <xdr:cxnSp macro="">
      <xdr:nvCxnSpPr>
        <xdr:cNvPr id="70" name="直線コネクタ 69"/>
        <xdr:cNvCxnSpPr/>
      </xdr:nvCxnSpPr>
      <xdr:spPr>
        <a:xfrm>
          <a:off x="2209800" y="6866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74422</xdr:rowOff>
    </xdr:from>
    <xdr:to>
      <xdr:col>3</xdr:col>
      <xdr:colOff>142875</xdr:colOff>
      <xdr:row>40</xdr:row>
      <xdr:rowOff>8128</xdr:rowOff>
    </xdr:to>
    <xdr:cxnSp macro="">
      <xdr:nvCxnSpPr>
        <xdr:cNvPr id="73" name="直線コネクタ 72"/>
        <xdr:cNvCxnSpPr/>
      </xdr:nvCxnSpPr>
      <xdr:spPr>
        <a:xfrm>
          <a:off x="1320800" y="67609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101346</xdr:rowOff>
    </xdr:from>
    <xdr:to>
      <xdr:col>7</xdr:col>
      <xdr:colOff>66675</xdr:colOff>
      <xdr:row>40</xdr:row>
      <xdr:rowOff>31496</xdr:rowOff>
    </xdr:to>
    <xdr:sp macro="" textlink="">
      <xdr:nvSpPr>
        <xdr:cNvPr id="83" name="円/楕円 82"/>
        <xdr:cNvSpPr/>
      </xdr:nvSpPr>
      <xdr:spPr>
        <a:xfrm>
          <a:off x="4775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9923</xdr:rowOff>
    </xdr:from>
    <xdr:ext cx="762000" cy="259045"/>
    <xdr:sp macro="" textlink="">
      <xdr:nvSpPr>
        <xdr:cNvPr id="84" name="人件費該当値テキスト"/>
        <xdr:cNvSpPr txBox="1"/>
      </xdr:nvSpPr>
      <xdr:spPr>
        <a:xfrm>
          <a:off x="4914900" y="66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25908</xdr:rowOff>
    </xdr:from>
    <xdr:to>
      <xdr:col>5</xdr:col>
      <xdr:colOff>600075</xdr:colOff>
      <xdr:row>40</xdr:row>
      <xdr:rowOff>127508</xdr:rowOff>
    </xdr:to>
    <xdr:sp macro="" textlink="">
      <xdr:nvSpPr>
        <xdr:cNvPr id="85" name="円/楕円 84"/>
        <xdr:cNvSpPr/>
      </xdr:nvSpPr>
      <xdr:spPr>
        <a:xfrm>
          <a:off x="3937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112285</xdr:rowOff>
    </xdr:from>
    <xdr:ext cx="736600" cy="259045"/>
    <xdr:sp macro="" textlink="">
      <xdr:nvSpPr>
        <xdr:cNvPr id="86" name="テキスト ボックス 85"/>
        <xdr:cNvSpPr txBox="1"/>
      </xdr:nvSpPr>
      <xdr:spPr>
        <a:xfrm>
          <a:off x="3606800" y="697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165354</xdr:rowOff>
    </xdr:from>
    <xdr:to>
      <xdr:col>4</xdr:col>
      <xdr:colOff>396875</xdr:colOff>
      <xdr:row>40</xdr:row>
      <xdr:rowOff>95504</xdr:rowOff>
    </xdr:to>
    <xdr:sp macro="" textlink="">
      <xdr:nvSpPr>
        <xdr:cNvPr id="87" name="円/楕円 86"/>
        <xdr:cNvSpPr/>
      </xdr:nvSpPr>
      <xdr:spPr>
        <a:xfrm>
          <a:off x="3048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80281</xdr:rowOff>
    </xdr:from>
    <xdr:ext cx="762000" cy="259045"/>
    <xdr:sp macro="" textlink="">
      <xdr:nvSpPr>
        <xdr:cNvPr id="88" name="テキスト ボックス 87"/>
        <xdr:cNvSpPr txBox="1"/>
      </xdr:nvSpPr>
      <xdr:spPr>
        <a:xfrm>
          <a:off x="2717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128778</xdr:rowOff>
    </xdr:from>
    <xdr:to>
      <xdr:col>3</xdr:col>
      <xdr:colOff>193675</xdr:colOff>
      <xdr:row>40</xdr:row>
      <xdr:rowOff>58928</xdr:rowOff>
    </xdr:to>
    <xdr:sp macro="" textlink="">
      <xdr:nvSpPr>
        <xdr:cNvPr id="89" name="円/楕円 88"/>
        <xdr:cNvSpPr/>
      </xdr:nvSpPr>
      <xdr:spPr>
        <a:xfrm>
          <a:off x="2159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43705</xdr:rowOff>
    </xdr:from>
    <xdr:ext cx="762000" cy="259045"/>
    <xdr:sp macro="" textlink="">
      <xdr:nvSpPr>
        <xdr:cNvPr id="90" name="テキスト ボックス 89"/>
        <xdr:cNvSpPr txBox="1"/>
      </xdr:nvSpPr>
      <xdr:spPr>
        <a:xfrm>
          <a:off x="1828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1" name="円/楕円 90"/>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2" name="テキスト ボックス 91"/>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行革により、コストの削減に努めているが、委託料の増加により、同水準となっている。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153670</xdr:rowOff>
    </xdr:to>
    <xdr:cxnSp macro="">
      <xdr:nvCxnSpPr>
        <xdr:cNvPr id="125" name="直線コネクタ 124"/>
        <xdr:cNvCxnSpPr/>
      </xdr:nvCxnSpPr>
      <xdr:spPr>
        <a:xfrm>
          <a:off x="15671800" y="3053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138430</xdr:rowOff>
    </xdr:to>
    <xdr:cxnSp macro="">
      <xdr:nvCxnSpPr>
        <xdr:cNvPr id="128" name="直線コネクタ 127"/>
        <xdr:cNvCxnSpPr/>
      </xdr:nvCxnSpPr>
      <xdr:spPr>
        <a:xfrm>
          <a:off x="14782800" y="304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130810</xdr:rowOff>
    </xdr:to>
    <xdr:cxnSp macro="">
      <xdr:nvCxnSpPr>
        <xdr:cNvPr id="131" name="直線コネクタ 130"/>
        <xdr:cNvCxnSpPr/>
      </xdr:nvCxnSpPr>
      <xdr:spPr>
        <a:xfrm>
          <a:off x="13893800" y="3030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17</xdr:row>
      <xdr:rowOff>115570</xdr:rowOff>
    </xdr:to>
    <xdr:cxnSp macro="">
      <xdr:nvCxnSpPr>
        <xdr:cNvPr id="134" name="直線コネクタ 133"/>
        <xdr:cNvCxnSpPr/>
      </xdr:nvCxnSpPr>
      <xdr:spPr>
        <a:xfrm>
          <a:off x="13004800" y="28016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4" name="円/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6" name="円/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7" name="テキスト ボックス 146"/>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48" name="円/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0" name="円/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一定した歳出となっており、今後も維持されると想定される。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6" name="直線コネクタ 185"/>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127000</xdr:rowOff>
    </xdr:to>
    <xdr:cxnSp macro="">
      <xdr:nvCxnSpPr>
        <xdr:cNvPr id="189" name="直線コネクタ 188"/>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92" name="直線コネクタ 191"/>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69850</xdr:rowOff>
    </xdr:to>
    <xdr:cxnSp macro="">
      <xdr:nvCxnSpPr>
        <xdr:cNvPr id="195" name="直線コネクタ 194"/>
        <xdr:cNvCxnSpPr/>
      </xdr:nvCxnSpPr>
      <xdr:spPr>
        <a:xfrm>
          <a:off x="1320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9" name="円/楕円 208"/>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0" name="テキスト ボックス 209"/>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1" name="円/楕円 210"/>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2" name="テキスト ボックス 211"/>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3" name="円/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繰出金において、下水道事業特別会計で公営企業債の償還期間の短縮を実施したため、減少傾向にある。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107950</xdr:rowOff>
    </xdr:to>
    <xdr:cxnSp macro="">
      <xdr:nvCxnSpPr>
        <xdr:cNvPr id="247" name="直線コネクタ 246"/>
        <xdr:cNvCxnSpPr/>
      </xdr:nvCxnSpPr>
      <xdr:spPr>
        <a:xfrm flipV="1">
          <a:off x="15671800" y="9819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107950</xdr:rowOff>
    </xdr:to>
    <xdr:cxnSp macro="">
      <xdr:nvCxnSpPr>
        <xdr:cNvPr id="250" name="直線コネクタ 249"/>
        <xdr:cNvCxnSpPr/>
      </xdr:nvCxnSpPr>
      <xdr:spPr>
        <a:xfrm>
          <a:off x="14782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43180</xdr:rowOff>
    </xdr:to>
    <xdr:cxnSp macro="">
      <xdr:nvCxnSpPr>
        <xdr:cNvPr id="253" name="直線コネクタ 252"/>
        <xdr:cNvCxnSpPr/>
      </xdr:nvCxnSpPr>
      <xdr:spPr>
        <a:xfrm flipV="1">
          <a:off x="13893800" y="987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43180</xdr:rowOff>
    </xdr:to>
    <xdr:cxnSp macro="">
      <xdr:nvCxnSpPr>
        <xdr:cNvPr id="256" name="直線コネクタ 255"/>
        <xdr:cNvCxnSpPr/>
      </xdr:nvCxnSpPr>
      <xdr:spPr>
        <a:xfrm>
          <a:off x="13004800" y="9865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6" name="円/楕円 265"/>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7"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2" name="円/楕円 271"/>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3" name="テキスト ボックス 272"/>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4" name="円/楕円 273"/>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5" name="テキスト ボックス 274"/>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行革に伴い削減され、一定の歳出となっている。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165862</xdr:rowOff>
    </xdr:to>
    <xdr:cxnSp macro="">
      <xdr:nvCxnSpPr>
        <xdr:cNvPr id="305" name="直線コネクタ 304"/>
        <xdr:cNvCxnSpPr/>
      </xdr:nvCxnSpPr>
      <xdr:spPr>
        <a:xfrm>
          <a:off x="15671800" y="6139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138430</xdr:rowOff>
    </xdr:to>
    <xdr:cxnSp macro="">
      <xdr:nvCxnSpPr>
        <xdr:cNvPr id="308" name="直線コネクタ 307"/>
        <xdr:cNvCxnSpPr/>
      </xdr:nvCxnSpPr>
      <xdr:spPr>
        <a:xfrm>
          <a:off x="14782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106426</xdr:rowOff>
    </xdr:to>
    <xdr:cxnSp macro="">
      <xdr:nvCxnSpPr>
        <xdr:cNvPr id="311" name="直線コネクタ 310"/>
        <xdr:cNvCxnSpPr/>
      </xdr:nvCxnSpPr>
      <xdr:spPr>
        <a:xfrm>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110998</xdr:rowOff>
    </xdr:to>
    <xdr:cxnSp macro="">
      <xdr:nvCxnSpPr>
        <xdr:cNvPr id="314" name="直線コネクタ 313"/>
        <xdr:cNvCxnSpPr/>
      </xdr:nvCxnSpPr>
      <xdr:spPr>
        <a:xfrm flipV="1">
          <a:off x="13004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6" name="円/楕円 32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7" name="テキスト ボックス 32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8" name="円/楕円 327"/>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9" name="テキスト ボックス 328"/>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0" name="円/楕円 329"/>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1" name="テキスト ボックス 330"/>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2" name="円/楕円 331"/>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3" name="テキスト ボックス 332"/>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一般財源歳出の公債費としては</a:t>
          </a:r>
          <a:r>
            <a:rPr kumimoji="1" lang="en-US" altLang="ja-JP" sz="1300">
              <a:latin typeface="ＭＳ Ｐゴシック"/>
            </a:rPr>
            <a:t>H18.19</a:t>
          </a:r>
          <a:r>
            <a:rPr kumimoji="1" lang="ja-JP" altLang="en-US" sz="1300">
              <a:latin typeface="ＭＳ Ｐゴシック"/>
            </a:rPr>
            <a:t>年度をピークに減少している。地方債の借入については、年度内の借入金が償還元金と均衡を図っているので、今後は現在の水準を維持すると考えている。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119380</xdr:rowOff>
    </xdr:to>
    <xdr:cxnSp macro="">
      <xdr:nvCxnSpPr>
        <xdr:cNvPr id="365" name="直線コネクタ 364"/>
        <xdr:cNvCxnSpPr/>
      </xdr:nvCxnSpPr>
      <xdr:spPr>
        <a:xfrm flipV="1">
          <a:off x="3987800" y="130276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77</xdr:row>
      <xdr:rowOff>5080</xdr:rowOff>
    </xdr:to>
    <xdr:cxnSp macro="">
      <xdr:nvCxnSpPr>
        <xdr:cNvPr id="368" name="直線コネクタ 367"/>
        <xdr:cNvCxnSpPr/>
      </xdr:nvCxnSpPr>
      <xdr:spPr>
        <a:xfrm flipV="1">
          <a:off x="3098800" y="13149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66039</xdr:rowOff>
    </xdr:to>
    <xdr:cxnSp macro="">
      <xdr:nvCxnSpPr>
        <xdr:cNvPr id="371" name="直線コネクタ 370"/>
        <xdr:cNvCxnSpPr/>
      </xdr:nvCxnSpPr>
      <xdr:spPr>
        <a:xfrm flipV="1">
          <a:off x="2209800" y="13206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66039</xdr:rowOff>
    </xdr:to>
    <xdr:cxnSp macro="">
      <xdr:nvCxnSpPr>
        <xdr:cNvPr id="374" name="直線コネクタ 373"/>
        <xdr:cNvCxnSpPr/>
      </xdr:nvCxnSpPr>
      <xdr:spPr>
        <a:xfrm>
          <a:off x="1320800" y="13225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4" name="円/楕円 383"/>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5"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6" name="円/楕円 385"/>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87" name="テキスト ボックス 38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8" name="円/楕円 387"/>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89" name="テキスト ボックス 388"/>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90" name="円/楕円 389"/>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91" name="テキスト ボックス 390"/>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2" name="円/楕円 391"/>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59707</xdr:rowOff>
    </xdr:from>
    <xdr:ext cx="762000" cy="259045"/>
    <xdr:sp macro="" textlink="">
      <xdr:nvSpPr>
        <xdr:cNvPr id="393" name="テキスト ボックス 39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扶助費や補助費等は一定となっているが、積極的な削減に努めている物件費があまり減少していない。</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80</xdr:row>
      <xdr:rowOff>58420</xdr:rowOff>
    </xdr:to>
    <xdr:cxnSp macro="">
      <xdr:nvCxnSpPr>
        <xdr:cNvPr id="428" name="直線コネクタ 427"/>
        <xdr:cNvCxnSpPr/>
      </xdr:nvCxnSpPr>
      <xdr:spPr>
        <a:xfrm flipV="1">
          <a:off x="15671800" y="137058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2902</xdr:rowOff>
    </xdr:from>
    <xdr:to>
      <xdr:col>22</xdr:col>
      <xdr:colOff>565150</xdr:colOff>
      <xdr:row>80</xdr:row>
      <xdr:rowOff>58420</xdr:rowOff>
    </xdr:to>
    <xdr:cxnSp macro="">
      <xdr:nvCxnSpPr>
        <xdr:cNvPr id="431" name="直線コネクタ 430"/>
        <xdr:cNvCxnSpPr/>
      </xdr:nvCxnSpPr>
      <xdr:spPr>
        <a:xfrm>
          <a:off x="14782800" y="137189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171087</xdr:rowOff>
    </xdr:from>
    <xdr:to>
      <xdr:col>21</xdr:col>
      <xdr:colOff>361950</xdr:colOff>
      <xdr:row>80</xdr:row>
      <xdr:rowOff>2902</xdr:rowOff>
    </xdr:to>
    <xdr:cxnSp macro="">
      <xdr:nvCxnSpPr>
        <xdr:cNvPr id="434" name="直線コネクタ 433"/>
        <xdr:cNvCxnSpPr/>
      </xdr:nvCxnSpPr>
      <xdr:spPr>
        <a:xfrm>
          <a:off x="13893800" y="137156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120469</xdr:rowOff>
    </xdr:from>
    <xdr:to>
      <xdr:col>20</xdr:col>
      <xdr:colOff>158750</xdr:colOff>
      <xdr:row>79</xdr:row>
      <xdr:rowOff>171087</xdr:rowOff>
    </xdr:to>
    <xdr:cxnSp macro="">
      <xdr:nvCxnSpPr>
        <xdr:cNvPr id="437" name="直線コネクタ 436"/>
        <xdr:cNvCxnSpPr/>
      </xdr:nvCxnSpPr>
      <xdr:spPr>
        <a:xfrm>
          <a:off x="13004800" y="13493569"/>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7" name="円/楕円 446"/>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82566</xdr:rowOff>
    </xdr:from>
    <xdr:ext cx="762000" cy="259045"/>
    <xdr:sp macro="" textlink="">
      <xdr:nvSpPr>
        <xdr:cNvPr id="448"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49" name="円/楕円 448"/>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50" name="テキスト ボックス 449"/>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123552</xdr:rowOff>
    </xdr:from>
    <xdr:to>
      <xdr:col>21</xdr:col>
      <xdr:colOff>412750</xdr:colOff>
      <xdr:row>80</xdr:row>
      <xdr:rowOff>53702</xdr:rowOff>
    </xdr:to>
    <xdr:sp macro="" textlink="">
      <xdr:nvSpPr>
        <xdr:cNvPr id="451" name="円/楕円 450"/>
        <xdr:cNvSpPr/>
      </xdr:nvSpPr>
      <xdr:spPr>
        <a:xfrm>
          <a:off x="14732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38479</xdr:rowOff>
    </xdr:from>
    <xdr:ext cx="762000" cy="259045"/>
    <xdr:sp macro="" textlink="">
      <xdr:nvSpPr>
        <xdr:cNvPr id="452" name="テキスト ボックス 451"/>
        <xdr:cNvSpPr txBox="1"/>
      </xdr:nvSpPr>
      <xdr:spPr>
        <a:xfrm>
          <a:off x="14401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120287</xdr:rowOff>
    </xdr:from>
    <xdr:to>
      <xdr:col>20</xdr:col>
      <xdr:colOff>209550</xdr:colOff>
      <xdr:row>80</xdr:row>
      <xdr:rowOff>50437</xdr:rowOff>
    </xdr:to>
    <xdr:sp macro="" textlink="">
      <xdr:nvSpPr>
        <xdr:cNvPr id="453" name="円/楕円 452"/>
        <xdr:cNvSpPr/>
      </xdr:nvSpPr>
      <xdr:spPr>
        <a:xfrm>
          <a:off x="13843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35214</xdr:rowOff>
    </xdr:from>
    <xdr:ext cx="762000" cy="259045"/>
    <xdr:sp macro="" textlink="">
      <xdr:nvSpPr>
        <xdr:cNvPr id="454" name="テキスト ボックス 453"/>
        <xdr:cNvSpPr txBox="1"/>
      </xdr:nvSpPr>
      <xdr:spPr>
        <a:xfrm>
          <a:off x="13512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69669</xdr:rowOff>
    </xdr:from>
    <xdr:to>
      <xdr:col>19</xdr:col>
      <xdr:colOff>6350</xdr:colOff>
      <xdr:row>78</xdr:row>
      <xdr:rowOff>171269</xdr:rowOff>
    </xdr:to>
    <xdr:sp macro="" textlink="">
      <xdr:nvSpPr>
        <xdr:cNvPr id="455" name="円/楕円 454"/>
        <xdr:cNvSpPr/>
      </xdr:nvSpPr>
      <xdr:spPr>
        <a:xfrm>
          <a:off x="12954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156046</xdr:rowOff>
    </xdr:from>
    <xdr:ext cx="762000" cy="259045"/>
    <xdr:sp macro="" textlink="">
      <xdr:nvSpPr>
        <xdr:cNvPr id="456" name="テキスト ボックス 455"/>
        <xdr:cNvSpPr txBox="1"/>
      </xdr:nvSpPr>
      <xdr:spPr>
        <a:xfrm>
          <a:off x="12623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奈良県明日香村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8067</xdr:rowOff>
    </xdr:from>
    <xdr:to>
      <xdr:col>4</xdr:col>
      <xdr:colOff>1117600</xdr:colOff>
      <xdr:row>16</xdr:row>
      <xdr:rowOff>9401</xdr:rowOff>
    </xdr:to>
    <xdr:cxnSp macro="">
      <xdr:nvCxnSpPr>
        <xdr:cNvPr id="50" name="直線コネクタ 49"/>
        <xdr:cNvCxnSpPr/>
      </xdr:nvCxnSpPr>
      <xdr:spPr bwMode="auto">
        <a:xfrm flipV="1">
          <a:off x="5003800" y="2798892"/>
          <a:ext cx="6477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9401</xdr:rowOff>
    </xdr:from>
    <xdr:to>
      <xdr:col>4</xdr:col>
      <xdr:colOff>469900</xdr:colOff>
      <xdr:row>16</xdr:row>
      <xdr:rowOff>39378</xdr:rowOff>
    </xdr:to>
    <xdr:cxnSp macro="">
      <xdr:nvCxnSpPr>
        <xdr:cNvPr id="53" name="直線コネクタ 52"/>
        <xdr:cNvCxnSpPr/>
      </xdr:nvCxnSpPr>
      <xdr:spPr bwMode="auto">
        <a:xfrm flipV="1">
          <a:off x="4305300" y="2800226"/>
          <a:ext cx="698500" cy="2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39378</xdr:rowOff>
    </xdr:from>
    <xdr:to>
      <xdr:col>3</xdr:col>
      <xdr:colOff>904875</xdr:colOff>
      <xdr:row>16</xdr:row>
      <xdr:rowOff>62131</xdr:rowOff>
    </xdr:to>
    <xdr:cxnSp macro="">
      <xdr:nvCxnSpPr>
        <xdr:cNvPr id="56" name="直線コネクタ 55"/>
        <xdr:cNvCxnSpPr/>
      </xdr:nvCxnSpPr>
      <xdr:spPr bwMode="auto">
        <a:xfrm flipV="1">
          <a:off x="3606800" y="2830203"/>
          <a:ext cx="698500" cy="2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62131</xdr:rowOff>
    </xdr:from>
    <xdr:to>
      <xdr:col>3</xdr:col>
      <xdr:colOff>206375</xdr:colOff>
      <xdr:row>16</xdr:row>
      <xdr:rowOff>76586</xdr:rowOff>
    </xdr:to>
    <xdr:cxnSp macro="">
      <xdr:nvCxnSpPr>
        <xdr:cNvPr id="59" name="直線コネクタ 58"/>
        <xdr:cNvCxnSpPr/>
      </xdr:nvCxnSpPr>
      <xdr:spPr bwMode="auto">
        <a:xfrm flipV="1">
          <a:off x="2908300" y="2852956"/>
          <a:ext cx="698500" cy="14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128717</xdr:rowOff>
    </xdr:from>
    <xdr:to>
      <xdr:col>5</xdr:col>
      <xdr:colOff>34925</xdr:colOff>
      <xdr:row>16</xdr:row>
      <xdr:rowOff>58867</xdr:rowOff>
    </xdr:to>
    <xdr:sp macro="" textlink="">
      <xdr:nvSpPr>
        <xdr:cNvPr id="69" name="円/楕円 68"/>
        <xdr:cNvSpPr/>
      </xdr:nvSpPr>
      <xdr:spPr bwMode="auto">
        <a:xfrm>
          <a:off x="5600700" y="274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145244</xdr:rowOff>
    </xdr:from>
    <xdr:ext cx="762000" cy="259045"/>
    <xdr:sp macro="" textlink="">
      <xdr:nvSpPr>
        <xdr:cNvPr id="70" name="人口1人当たり決算額の推移該当値テキスト130"/>
        <xdr:cNvSpPr txBox="1"/>
      </xdr:nvSpPr>
      <xdr:spPr>
        <a:xfrm>
          <a:off x="5740400" y="259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130051</xdr:rowOff>
    </xdr:from>
    <xdr:to>
      <xdr:col>4</xdr:col>
      <xdr:colOff>520700</xdr:colOff>
      <xdr:row>16</xdr:row>
      <xdr:rowOff>60201</xdr:rowOff>
    </xdr:to>
    <xdr:sp macro="" textlink="">
      <xdr:nvSpPr>
        <xdr:cNvPr id="71" name="円/楕円 70"/>
        <xdr:cNvSpPr/>
      </xdr:nvSpPr>
      <xdr:spPr bwMode="auto">
        <a:xfrm>
          <a:off x="4953000" y="274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70378</xdr:rowOff>
    </xdr:from>
    <xdr:ext cx="736600" cy="259045"/>
    <xdr:sp macro="" textlink="">
      <xdr:nvSpPr>
        <xdr:cNvPr id="72" name="テキスト ボックス 71"/>
        <xdr:cNvSpPr txBox="1"/>
      </xdr:nvSpPr>
      <xdr:spPr>
        <a:xfrm>
          <a:off x="4622800" y="251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160028</xdr:rowOff>
    </xdr:from>
    <xdr:to>
      <xdr:col>3</xdr:col>
      <xdr:colOff>955675</xdr:colOff>
      <xdr:row>16</xdr:row>
      <xdr:rowOff>90178</xdr:rowOff>
    </xdr:to>
    <xdr:sp macro="" textlink="">
      <xdr:nvSpPr>
        <xdr:cNvPr id="73" name="円/楕円 72"/>
        <xdr:cNvSpPr/>
      </xdr:nvSpPr>
      <xdr:spPr bwMode="auto">
        <a:xfrm>
          <a:off x="4254500" y="277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100355</xdr:rowOff>
    </xdr:from>
    <xdr:ext cx="762000" cy="259045"/>
    <xdr:sp macro="" textlink="">
      <xdr:nvSpPr>
        <xdr:cNvPr id="74" name="テキスト ボックス 73"/>
        <xdr:cNvSpPr txBox="1"/>
      </xdr:nvSpPr>
      <xdr:spPr>
        <a:xfrm>
          <a:off x="3924300" y="254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11331</xdr:rowOff>
    </xdr:from>
    <xdr:to>
      <xdr:col>3</xdr:col>
      <xdr:colOff>257175</xdr:colOff>
      <xdr:row>16</xdr:row>
      <xdr:rowOff>112931</xdr:rowOff>
    </xdr:to>
    <xdr:sp macro="" textlink="">
      <xdr:nvSpPr>
        <xdr:cNvPr id="75" name="円/楕円 74"/>
        <xdr:cNvSpPr/>
      </xdr:nvSpPr>
      <xdr:spPr bwMode="auto">
        <a:xfrm>
          <a:off x="3556000" y="280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123108</xdr:rowOff>
    </xdr:from>
    <xdr:ext cx="762000" cy="259045"/>
    <xdr:sp macro="" textlink="">
      <xdr:nvSpPr>
        <xdr:cNvPr id="76" name="テキスト ボックス 75"/>
        <xdr:cNvSpPr txBox="1"/>
      </xdr:nvSpPr>
      <xdr:spPr>
        <a:xfrm>
          <a:off x="3225800" y="2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25786</xdr:rowOff>
    </xdr:from>
    <xdr:to>
      <xdr:col>2</xdr:col>
      <xdr:colOff>692150</xdr:colOff>
      <xdr:row>16</xdr:row>
      <xdr:rowOff>127386</xdr:rowOff>
    </xdr:to>
    <xdr:sp macro="" textlink="">
      <xdr:nvSpPr>
        <xdr:cNvPr id="77" name="円/楕円 76"/>
        <xdr:cNvSpPr/>
      </xdr:nvSpPr>
      <xdr:spPr bwMode="auto">
        <a:xfrm>
          <a:off x="2857500" y="281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137563</xdr:rowOff>
    </xdr:from>
    <xdr:ext cx="762000" cy="259045"/>
    <xdr:sp macro="" textlink="">
      <xdr:nvSpPr>
        <xdr:cNvPr id="78" name="テキスト ボックス 77"/>
        <xdr:cNvSpPr txBox="1"/>
      </xdr:nvSpPr>
      <xdr:spPr>
        <a:xfrm>
          <a:off x="2527300" y="258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35697</xdr:rowOff>
    </xdr:from>
    <xdr:to>
      <xdr:col>4</xdr:col>
      <xdr:colOff>1117600</xdr:colOff>
      <xdr:row>37</xdr:row>
      <xdr:rowOff>6276</xdr:rowOff>
    </xdr:to>
    <xdr:cxnSp macro="">
      <xdr:nvCxnSpPr>
        <xdr:cNvPr id="110" name="直線コネクタ 109"/>
        <xdr:cNvCxnSpPr/>
      </xdr:nvCxnSpPr>
      <xdr:spPr bwMode="auto">
        <a:xfrm>
          <a:off x="5003800" y="6988947"/>
          <a:ext cx="647700" cy="14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206439</xdr:rowOff>
    </xdr:from>
    <xdr:to>
      <xdr:col>4</xdr:col>
      <xdr:colOff>469900</xdr:colOff>
      <xdr:row>36</xdr:row>
      <xdr:rowOff>35697</xdr:rowOff>
    </xdr:to>
    <xdr:cxnSp macro="">
      <xdr:nvCxnSpPr>
        <xdr:cNvPr id="113" name="直線コネクタ 112"/>
        <xdr:cNvCxnSpPr/>
      </xdr:nvCxnSpPr>
      <xdr:spPr bwMode="auto">
        <a:xfrm>
          <a:off x="4305300" y="6816789"/>
          <a:ext cx="698500" cy="172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218234</xdr:rowOff>
    </xdr:from>
    <xdr:to>
      <xdr:col>3</xdr:col>
      <xdr:colOff>904875</xdr:colOff>
      <xdr:row>35</xdr:row>
      <xdr:rowOff>206439</xdr:rowOff>
    </xdr:to>
    <xdr:cxnSp macro="">
      <xdr:nvCxnSpPr>
        <xdr:cNvPr id="116" name="直線コネクタ 115"/>
        <xdr:cNvCxnSpPr/>
      </xdr:nvCxnSpPr>
      <xdr:spPr bwMode="auto">
        <a:xfrm>
          <a:off x="3606800" y="6485684"/>
          <a:ext cx="698500" cy="33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169108</xdr:rowOff>
    </xdr:from>
    <xdr:to>
      <xdr:col>3</xdr:col>
      <xdr:colOff>206375</xdr:colOff>
      <xdr:row>34</xdr:row>
      <xdr:rowOff>218234</xdr:rowOff>
    </xdr:to>
    <xdr:cxnSp macro="">
      <xdr:nvCxnSpPr>
        <xdr:cNvPr id="119" name="直線コネクタ 118"/>
        <xdr:cNvCxnSpPr/>
      </xdr:nvCxnSpPr>
      <xdr:spPr bwMode="auto">
        <a:xfrm>
          <a:off x="2908300" y="6436558"/>
          <a:ext cx="698500" cy="4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126926</xdr:rowOff>
    </xdr:from>
    <xdr:to>
      <xdr:col>5</xdr:col>
      <xdr:colOff>34925</xdr:colOff>
      <xdr:row>37</xdr:row>
      <xdr:rowOff>57076</xdr:rowOff>
    </xdr:to>
    <xdr:sp macro="" textlink="">
      <xdr:nvSpPr>
        <xdr:cNvPr id="129" name="円/楕円 128"/>
        <xdr:cNvSpPr/>
      </xdr:nvSpPr>
      <xdr:spPr bwMode="auto">
        <a:xfrm>
          <a:off x="5600700" y="7080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99003</xdr:rowOff>
    </xdr:from>
    <xdr:ext cx="762000" cy="259045"/>
    <xdr:sp macro="" textlink="">
      <xdr:nvSpPr>
        <xdr:cNvPr id="130" name="人口1人当たり決算額の推移該当値テキスト445"/>
        <xdr:cNvSpPr txBox="1"/>
      </xdr:nvSpPr>
      <xdr:spPr>
        <a:xfrm>
          <a:off x="5740400" y="70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327797</xdr:rowOff>
    </xdr:from>
    <xdr:to>
      <xdr:col>4</xdr:col>
      <xdr:colOff>520700</xdr:colOff>
      <xdr:row>36</xdr:row>
      <xdr:rowOff>86497</xdr:rowOff>
    </xdr:to>
    <xdr:sp macro="" textlink="">
      <xdr:nvSpPr>
        <xdr:cNvPr id="131" name="円/楕円 130"/>
        <xdr:cNvSpPr/>
      </xdr:nvSpPr>
      <xdr:spPr bwMode="auto">
        <a:xfrm>
          <a:off x="4953000" y="693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71274</xdr:rowOff>
    </xdr:from>
    <xdr:ext cx="736600" cy="259045"/>
    <xdr:sp macro="" textlink="">
      <xdr:nvSpPr>
        <xdr:cNvPr id="132" name="テキスト ボックス 131"/>
        <xdr:cNvSpPr txBox="1"/>
      </xdr:nvSpPr>
      <xdr:spPr>
        <a:xfrm>
          <a:off x="4622800" y="7024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155639</xdr:rowOff>
    </xdr:from>
    <xdr:to>
      <xdr:col>3</xdr:col>
      <xdr:colOff>955675</xdr:colOff>
      <xdr:row>35</xdr:row>
      <xdr:rowOff>257239</xdr:rowOff>
    </xdr:to>
    <xdr:sp macro="" textlink="">
      <xdr:nvSpPr>
        <xdr:cNvPr id="133" name="円/楕円 132"/>
        <xdr:cNvSpPr/>
      </xdr:nvSpPr>
      <xdr:spPr bwMode="auto">
        <a:xfrm>
          <a:off x="4254500" y="676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242016</xdr:rowOff>
    </xdr:from>
    <xdr:ext cx="762000" cy="259045"/>
    <xdr:sp macro="" textlink="">
      <xdr:nvSpPr>
        <xdr:cNvPr id="134" name="テキスト ボックス 133"/>
        <xdr:cNvSpPr txBox="1"/>
      </xdr:nvSpPr>
      <xdr:spPr>
        <a:xfrm>
          <a:off x="3924300" y="68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167434</xdr:rowOff>
    </xdr:from>
    <xdr:to>
      <xdr:col>3</xdr:col>
      <xdr:colOff>257175</xdr:colOff>
      <xdr:row>34</xdr:row>
      <xdr:rowOff>269035</xdr:rowOff>
    </xdr:to>
    <xdr:sp macro="" textlink="">
      <xdr:nvSpPr>
        <xdr:cNvPr id="135" name="円/楕円 134"/>
        <xdr:cNvSpPr/>
      </xdr:nvSpPr>
      <xdr:spPr bwMode="auto">
        <a:xfrm>
          <a:off x="3556000" y="64348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279211</xdr:rowOff>
    </xdr:from>
    <xdr:ext cx="762000" cy="259045"/>
    <xdr:sp macro="" textlink="">
      <xdr:nvSpPr>
        <xdr:cNvPr id="136" name="テキスト ボックス 135"/>
        <xdr:cNvSpPr txBox="1"/>
      </xdr:nvSpPr>
      <xdr:spPr>
        <a:xfrm>
          <a:off x="3225800" y="62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118308</xdr:rowOff>
    </xdr:from>
    <xdr:to>
      <xdr:col>2</xdr:col>
      <xdr:colOff>692150</xdr:colOff>
      <xdr:row>34</xdr:row>
      <xdr:rowOff>219908</xdr:rowOff>
    </xdr:to>
    <xdr:sp macro="" textlink="">
      <xdr:nvSpPr>
        <xdr:cNvPr id="137" name="円/楕円 136"/>
        <xdr:cNvSpPr/>
      </xdr:nvSpPr>
      <xdr:spPr bwMode="auto">
        <a:xfrm>
          <a:off x="2857500" y="638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230085</xdr:rowOff>
    </xdr:from>
    <xdr:ext cx="762000" cy="259045"/>
    <xdr:sp macro="" textlink="">
      <xdr:nvSpPr>
        <xdr:cNvPr id="138" name="テキスト ボックス 137"/>
        <xdr:cNvSpPr txBox="1"/>
      </xdr:nvSpPr>
      <xdr:spPr>
        <a:xfrm>
          <a:off x="2527300" y="61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5,734
5,711
2,410.00
3,725,592
3,353,422
352,130
2,137,666
2,844,936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70935</xdr:rowOff>
    </xdr:from>
    <xdr:to>
      <xdr:col>6</xdr:col>
      <xdr:colOff>511175</xdr:colOff>
      <xdr:row>34</xdr:row>
      <xdr:rowOff>90061</xdr:rowOff>
    </xdr:to>
    <xdr:cxnSp macro="">
      <xdr:nvCxnSpPr>
        <xdr:cNvPr id="63" name="直線コネクタ 62"/>
        <xdr:cNvCxnSpPr/>
      </xdr:nvCxnSpPr>
      <xdr:spPr>
        <a:xfrm>
          <a:off x="3797300" y="5900235"/>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70935</xdr:rowOff>
    </xdr:from>
    <xdr:to>
      <xdr:col>5</xdr:col>
      <xdr:colOff>358775</xdr:colOff>
      <xdr:row>34</xdr:row>
      <xdr:rowOff>128085</xdr:rowOff>
    </xdr:to>
    <xdr:cxnSp macro="">
      <xdr:nvCxnSpPr>
        <xdr:cNvPr id="66" name="直線コネクタ 65"/>
        <xdr:cNvCxnSpPr/>
      </xdr:nvCxnSpPr>
      <xdr:spPr>
        <a:xfrm flipV="1">
          <a:off x="2908300" y="59002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128085</xdr:rowOff>
    </xdr:from>
    <xdr:to>
      <xdr:col>4</xdr:col>
      <xdr:colOff>155575</xdr:colOff>
      <xdr:row>35</xdr:row>
      <xdr:rowOff>69868</xdr:rowOff>
    </xdr:to>
    <xdr:cxnSp macro="">
      <xdr:nvCxnSpPr>
        <xdr:cNvPr id="69" name="直線コネクタ 68"/>
        <xdr:cNvCxnSpPr/>
      </xdr:nvCxnSpPr>
      <xdr:spPr>
        <a:xfrm flipV="1">
          <a:off x="2019300" y="5957385"/>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69868</xdr:rowOff>
    </xdr:from>
    <xdr:to>
      <xdr:col>2</xdr:col>
      <xdr:colOff>638175</xdr:colOff>
      <xdr:row>35</xdr:row>
      <xdr:rowOff>80982</xdr:rowOff>
    </xdr:to>
    <xdr:cxnSp macro="">
      <xdr:nvCxnSpPr>
        <xdr:cNvPr id="72" name="直線コネクタ 71"/>
        <xdr:cNvCxnSpPr/>
      </xdr:nvCxnSpPr>
      <xdr:spPr>
        <a:xfrm flipV="1">
          <a:off x="1130300" y="6070618"/>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39261</xdr:rowOff>
    </xdr:from>
    <xdr:to>
      <xdr:col>6</xdr:col>
      <xdr:colOff>561975</xdr:colOff>
      <xdr:row>34</xdr:row>
      <xdr:rowOff>140861</xdr:rowOff>
    </xdr:to>
    <xdr:sp macro="" textlink="">
      <xdr:nvSpPr>
        <xdr:cNvPr id="82" name="円/楕円 81"/>
        <xdr:cNvSpPr/>
      </xdr:nvSpPr>
      <xdr:spPr>
        <a:xfrm>
          <a:off x="45847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62138</xdr:rowOff>
    </xdr:from>
    <xdr:ext cx="599010" cy="259045"/>
    <xdr:sp macro="" textlink="">
      <xdr:nvSpPr>
        <xdr:cNvPr id="83" name="人件費該当値テキスト"/>
        <xdr:cNvSpPr txBox="1"/>
      </xdr:nvSpPr>
      <xdr:spPr>
        <a:xfrm>
          <a:off x="4686300" y="571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139,560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20135</xdr:rowOff>
    </xdr:from>
    <xdr:to>
      <xdr:col>5</xdr:col>
      <xdr:colOff>409575</xdr:colOff>
      <xdr:row>34</xdr:row>
      <xdr:rowOff>121735</xdr:rowOff>
    </xdr:to>
    <xdr:sp macro="" textlink="">
      <xdr:nvSpPr>
        <xdr:cNvPr id="84" name="円/楕円 83"/>
        <xdr:cNvSpPr/>
      </xdr:nvSpPr>
      <xdr:spPr>
        <a:xfrm>
          <a:off x="3746500" y="5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138262</xdr:rowOff>
    </xdr:from>
    <xdr:ext cx="599010" cy="259045"/>
    <xdr:sp macro="" textlink="">
      <xdr:nvSpPr>
        <xdr:cNvPr id="85" name="テキスト ボックス 84"/>
        <xdr:cNvSpPr txBox="1"/>
      </xdr:nvSpPr>
      <xdr:spPr>
        <a:xfrm>
          <a:off x="3497794" y="56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77285</xdr:rowOff>
    </xdr:from>
    <xdr:to>
      <xdr:col>4</xdr:col>
      <xdr:colOff>206375</xdr:colOff>
      <xdr:row>35</xdr:row>
      <xdr:rowOff>7435</xdr:rowOff>
    </xdr:to>
    <xdr:sp macro="" textlink="">
      <xdr:nvSpPr>
        <xdr:cNvPr id="86" name="円/楕円 85"/>
        <xdr:cNvSpPr/>
      </xdr:nvSpPr>
      <xdr:spPr>
        <a:xfrm>
          <a:off x="2857500" y="59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23962</xdr:rowOff>
    </xdr:from>
    <xdr:ext cx="599010" cy="259045"/>
    <xdr:sp macro="" textlink="">
      <xdr:nvSpPr>
        <xdr:cNvPr id="87" name="テキスト ボックス 86"/>
        <xdr:cNvSpPr txBox="1"/>
      </xdr:nvSpPr>
      <xdr:spPr>
        <a:xfrm>
          <a:off x="2608794" y="568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19068</xdr:rowOff>
    </xdr:from>
    <xdr:to>
      <xdr:col>3</xdr:col>
      <xdr:colOff>3175</xdr:colOff>
      <xdr:row>35</xdr:row>
      <xdr:rowOff>120668</xdr:rowOff>
    </xdr:to>
    <xdr:sp macro="" textlink="">
      <xdr:nvSpPr>
        <xdr:cNvPr id="88" name="円/楕円 87"/>
        <xdr:cNvSpPr/>
      </xdr:nvSpPr>
      <xdr:spPr>
        <a:xfrm>
          <a:off x="1968500" y="60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137195</xdr:rowOff>
    </xdr:from>
    <xdr:ext cx="599010" cy="259045"/>
    <xdr:sp macro="" textlink="">
      <xdr:nvSpPr>
        <xdr:cNvPr id="89" name="テキスト ボックス 88"/>
        <xdr:cNvSpPr txBox="1"/>
      </xdr:nvSpPr>
      <xdr:spPr>
        <a:xfrm>
          <a:off x="1719794" y="579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30182</xdr:rowOff>
    </xdr:from>
    <xdr:to>
      <xdr:col>1</xdr:col>
      <xdr:colOff>485775</xdr:colOff>
      <xdr:row>35</xdr:row>
      <xdr:rowOff>131782</xdr:rowOff>
    </xdr:to>
    <xdr:sp macro="" textlink="">
      <xdr:nvSpPr>
        <xdr:cNvPr id="90" name="円/楕円 89"/>
        <xdr:cNvSpPr/>
      </xdr:nvSpPr>
      <xdr:spPr>
        <a:xfrm>
          <a:off x="1079500" y="60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148309</xdr:rowOff>
    </xdr:from>
    <xdr:ext cx="599010" cy="259045"/>
    <xdr:sp macro="" textlink="">
      <xdr:nvSpPr>
        <xdr:cNvPr id="91" name="テキスト ボックス 90"/>
        <xdr:cNvSpPr txBox="1"/>
      </xdr:nvSpPr>
      <xdr:spPr>
        <a:xfrm>
          <a:off x="830794" y="58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110330</xdr:rowOff>
    </xdr:from>
    <xdr:to>
      <xdr:col>6</xdr:col>
      <xdr:colOff>511175</xdr:colOff>
      <xdr:row>55</xdr:row>
      <xdr:rowOff>126547</xdr:rowOff>
    </xdr:to>
    <xdr:cxnSp macro="">
      <xdr:nvCxnSpPr>
        <xdr:cNvPr id="118" name="直線コネクタ 117"/>
        <xdr:cNvCxnSpPr/>
      </xdr:nvCxnSpPr>
      <xdr:spPr>
        <a:xfrm>
          <a:off x="3797300" y="9540080"/>
          <a:ext cx="8382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110330</xdr:rowOff>
    </xdr:from>
    <xdr:to>
      <xdr:col>5</xdr:col>
      <xdr:colOff>358775</xdr:colOff>
      <xdr:row>56</xdr:row>
      <xdr:rowOff>3646</xdr:rowOff>
    </xdr:to>
    <xdr:cxnSp macro="">
      <xdr:nvCxnSpPr>
        <xdr:cNvPr id="121" name="直線コネクタ 120"/>
        <xdr:cNvCxnSpPr/>
      </xdr:nvCxnSpPr>
      <xdr:spPr>
        <a:xfrm flipV="1">
          <a:off x="2908300" y="9540080"/>
          <a:ext cx="889000" cy="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3646</xdr:rowOff>
    </xdr:from>
    <xdr:to>
      <xdr:col>4</xdr:col>
      <xdr:colOff>155575</xdr:colOff>
      <xdr:row>56</xdr:row>
      <xdr:rowOff>37164</xdr:rowOff>
    </xdr:to>
    <xdr:cxnSp macro="">
      <xdr:nvCxnSpPr>
        <xdr:cNvPr id="124" name="直線コネクタ 123"/>
        <xdr:cNvCxnSpPr/>
      </xdr:nvCxnSpPr>
      <xdr:spPr>
        <a:xfrm flipV="1">
          <a:off x="2019300" y="9604846"/>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37164</xdr:rowOff>
    </xdr:from>
    <xdr:to>
      <xdr:col>2</xdr:col>
      <xdr:colOff>638175</xdr:colOff>
      <xdr:row>56</xdr:row>
      <xdr:rowOff>56224</xdr:rowOff>
    </xdr:to>
    <xdr:cxnSp macro="">
      <xdr:nvCxnSpPr>
        <xdr:cNvPr id="127" name="直線コネクタ 126"/>
        <xdr:cNvCxnSpPr/>
      </xdr:nvCxnSpPr>
      <xdr:spPr>
        <a:xfrm flipV="1">
          <a:off x="1130300" y="9638364"/>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75747</xdr:rowOff>
    </xdr:from>
    <xdr:to>
      <xdr:col>6</xdr:col>
      <xdr:colOff>561975</xdr:colOff>
      <xdr:row>56</xdr:row>
      <xdr:rowOff>5897</xdr:rowOff>
    </xdr:to>
    <xdr:sp macro="" textlink="">
      <xdr:nvSpPr>
        <xdr:cNvPr id="137" name="円/楕円 136"/>
        <xdr:cNvSpPr/>
      </xdr:nvSpPr>
      <xdr:spPr>
        <a:xfrm>
          <a:off x="4584700" y="9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98624</xdr:rowOff>
    </xdr:from>
    <xdr:ext cx="599010" cy="259045"/>
    <xdr:sp macro="" textlink="">
      <xdr:nvSpPr>
        <xdr:cNvPr id="138" name="物件費該当値テキスト"/>
        <xdr:cNvSpPr txBox="1"/>
      </xdr:nvSpPr>
      <xdr:spPr>
        <a:xfrm>
          <a:off x="4686300" y="935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59530</xdr:rowOff>
    </xdr:from>
    <xdr:to>
      <xdr:col>5</xdr:col>
      <xdr:colOff>409575</xdr:colOff>
      <xdr:row>55</xdr:row>
      <xdr:rowOff>161130</xdr:rowOff>
    </xdr:to>
    <xdr:sp macro="" textlink="">
      <xdr:nvSpPr>
        <xdr:cNvPr id="139" name="円/楕円 138"/>
        <xdr:cNvSpPr/>
      </xdr:nvSpPr>
      <xdr:spPr>
        <a:xfrm>
          <a:off x="3746500" y="94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6207</xdr:rowOff>
    </xdr:from>
    <xdr:ext cx="599010" cy="259045"/>
    <xdr:sp macro="" textlink="">
      <xdr:nvSpPr>
        <xdr:cNvPr id="140" name="テキスト ボックス 139"/>
        <xdr:cNvSpPr txBox="1"/>
      </xdr:nvSpPr>
      <xdr:spPr>
        <a:xfrm>
          <a:off x="3497794" y="92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124296</xdr:rowOff>
    </xdr:from>
    <xdr:to>
      <xdr:col>4</xdr:col>
      <xdr:colOff>206375</xdr:colOff>
      <xdr:row>56</xdr:row>
      <xdr:rowOff>54446</xdr:rowOff>
    </xdr:to>
    <xdr:sp macro="" textlink="">
      <xdr:nvSpPr>
        <xdr:cNvPr id="141" name="円/楕円 140"/>
        <xdr:cNvSpPr/>
      </xdr:nvSpPr>
      <xdr:spPr>
        <a:xfrm>
          <a:off x="2857500" y="95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70973</xdr:rowOff>
    </xdr:from>
    <xdr:ext cx="599010" cy="259045"/>
    <xdr:sp macro="" textlink="">
      <xdr:nvSpPr>
        <xdr:cNvPr id="142" name="テキスト ボックス 141"/>
        <xdr:cNvSpPr txBox="1"/>
      </xdr:nvSpPr>
      <xdr:spPr>
        <a:xfrm>
          <a:off x="2608794" y="93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157814</xdr:rowOff>
    </xdr:from>
    <xdr:to>
      <xdr:col>3</xdr:col>
      <xdr:colOff>3175</xdr:colOff>
      <xdr:row>56</xdr:row>
      <xdr:rowOff>87964</xdr:rowOff>
    </xdr:to>
    <xdr:sp macro="" textlink="">
      <xdr:nvSpPr>
        <xdr:cNvPr id="143" name="円/楕円 142"/>
        <xdr:cNvSpPr/>
      </xdr:nvSpPr>
      <xdr:spPr>
        <a:xfrm>
          <a:off x="1968500" y="95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79091</xdr:rowOff>
    </xdr:from>
    <xdr:ext cx="534377" cy="259045"/>
    <xdr:sp macro="" textlink="">
      <xdr:nvSpPr>
        <xdr:cNvPr id="144" name="テキスト ボックス 143"/>
        <xdr:cNvSpPr txBox="1"/>
      </xdr:nvSpPr>
      <xdr:spPr>
        <a:xfrm>
          <a:off x="1752111" y="96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5424</xdr:rowOff>
    </xdr:from>
    <xdr:to>
      <xdr:col>1</xdr:col>
      <xdr:colOff>485775</xdr:colOff>
      <xdr:row>56</xdr:row>
      <xdr:rowOff>107024</xdr:rowOff>
    </xdr:to>
    <xdr:sp macro="" textlink="">
      <xdr:nvSpPr>
        <xdr:cNvPr id="145" name="円/楕円 144"/>
        <xdr:cNvSpPr/>
      </xdr:nvSpPr>
      <xdr:spPr>
        <a:xfrm>
          <a:off x="1079500" y="960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123551</xdr:rowOff>
    </xdr:from>
    <xdr:ext cx="534377" cy="259045"/>
    <xdr:sp macro="" textlink="">
      <xdr:nvSpPr>
        <xdr:cNvPr id="146" name="テキスト ボックス 145"/>
        <xdr:cNvSpPr txBox="1"/>
      </xdr:nvSpPr>
      <xdr:spPr>
        <a:xfrm>
          <a:off x="863111" y="93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30468</xdr:rowOff>
    </xdr:from>
    <xdr:to>
      <xdr:col>6</xdr:col>
      <xdr:colOff>511175</xdr:colOff>
      <xdr:row>78</xdr:row>
      <xdr:rowOff>93294</xdr:rowOff>
    </xdr:to>
    <xdr:cxnSp macro="">
      <xdr:nvCxnSpPr>
        <xdr:cNvPr id="175" name="直線コネクタ 174"/>
        <xdr:cNvCxnSpPr/>
      </xdr:nvCxnSpPr>
      <xdr:spPr>
        <a:xfrm flipV="1">
          <a:off x="3797300" y="13403568"/>
          <a:ext cx="838200" cy="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171132</xdr:rowOff>
    </xdr:from>
    <xdr:to>
      <xdr:col>5</xdr:col>
      <xdr:colOff>358775</xdr:colOff>
      <xdr:row>78</xdr:row>
      <xdr:rowOff>93294</xdr:rowOff>
    </xdr:to>
    <xdr:cxnSp macro="">
      <xdr:nvCxnSpPr>
        <xdr:cNvPr id="178" name="直線コネクタ 177"/>
        <xdr:cNvCxnSpPr/>
      </xdr:nvCxnSpPr>
      <xdr:spPr>
        <a:xfrm>
          <a:off x="2908300" y="13372782"/>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171132</xdr:rowOff>
    </xdr:from>
    <xdr:to>
      <xdr:col>4</xdr:col>
      <xdr:colOff>155575</xdr:colOff>
      <xdr:row>78</xdr:row>
      <xdr:rowOff>94514</xdr:rowOff>
    </xdr:to>
    <xdr:cxnSp macro="">
      <xdr:nvCxnSpPr>
        <xdr:cNvPr id="181" name="直線コネクタ 180"/>
        <xdr:cNvCxnSpPr/>
      </xdr:nvCxnSpPr>
      <xdr:spPr>
        <a:xfrm flipV="1">
          <a:off x="2019300" y="13372782"/>
          <a:ext cx="889000" cy="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41783</xdr:rowOff>
    </xdr:from>
    <xdr:to>
      <xdr:col>2</xdr:col>
      <xdr:colOff>638175</xdr:colOff>
      <xdr:row>78</xdr:row>
      <xdr:rowOff>94514</xdr:rowOff>
    </xdr:to>
    <xdr:cxnSp macro="">
      <xdr:nvCxnSpPr>
        <xdr:cNvPr id="184" name="直線コネクタ 183"/>
        <xdr:cNvCxnSpPr/>
      </xdr:nvCxnSpPr>
      <xdr:spPr>
        <a:xfrm>
          <a:off x="1130300" y="13414883"/>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151118</xdr:rowOff>
    </xdr:from>
    <xdr:to>
      <xdr:col>6</xdr:col>
      <xdr:colOff>561975</xdr:colOff>
      <xdr:row>78</xdr:row>
      <xdr:rowOff>81268</xdr:rowOff>
    </xdr:to>
    <xdr:sp macro="" textlink="">
      <xdr:nvSpPr>
        <xdr:cNvPr id="194" name="円/楕円 193"/>
        <xdr:cNvSpPr/>
      </xdr:nvSpPr>
      <xdr:spPr>
        <a:xfrm>
          <a:off x="4584700" y="13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129545</xdr:rowOff>
    </xdr:from>
    <xdr:ext cx="469744" cy="259045"/>
    <xdr:sp macro="" textlink="">
      <xdr:nvSpPr>
        <xdr:cNvPr id="195" name="維持補修費該当値テキスト"/>
        <xdr:cNvSpPr txBox="1"/>
      </xdr:nvSpPr>
      <xdr:spPr>
        <a:xfrm>
          <a:off x="4686300" y="133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42494</xdr:rowOff>
    </xdr:from>
    <xdr:to>
      <xdr:col>5</xdr:col>
      <xdr:colOff>409575</xdr:colOff>
      <xdr:row>78</xdr:row>
      <xdr:rowOff>144094</xdr:rowOff>
    </xdr:to>
    <xdr:sp macro="" textlink="">
      <xdr:nvSpPr>
        <xdr:cNvPr id="196" name="円/楕円 195"/>
        <xdr:cNvSpPr/>
      </xdr:nvSpPr>
      <xdr:spPr>
        <a:xfrm>
          <a:off x="3746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135221</xdr:rowOff>
    </xdr:from>
    <xdr:ext cx="469744" cy="259045"/>
    <xdr:sp macro="" textlink="">
      <xdr:nvSpPr>
        <xdr:cNvPr id="197" name="テキスト ボックス 196"/>
        <xdr:cNvSpPr txBox="1"/>
      </xdr:nvSpPr>
      <xdr:spPr>
        <a:xfrm>
          <a:off x="3562427" y="135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120332</xdr:rowOff>
    </xdr:from>
    <xdr:to>
      <xdr:col>4</xdr:col>
      <xdr:colOff>206375</xdr:colOff>
      <xdr:row>78</xdr:row>
      <xdr:rowOff>50482</xdr:rowOff>
    </xdr:to>
    <xdr:sp macro="" textlink="">
      <xdr:nvSpPr>
        <xdr:cNvPr id="198" name="円/楕円 197"/>
        <xdr:cNvSpPr/>
      </xdr:nvSpPr>
      <xdr:spPr>
        <a:xfrm>
          <a:off x="2857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41609</xdr:rowOff>
    </xdr:from>
    <xdr:ext cx="469744" cy="259045"/>
    <xdr:sp macro="" textlink="">
      <xdr:nvSpPr>
        <xdr:cNvPr id="199" name="テキスト ボックス 198"/>
        <xdr:cNvSpPr txBox="1"/>
      </xdr:nvSpPr>
      <xdr:spPr>
        <a:xfrm>
          <a:off x="2673427" y="134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43714</xdr:rowOff>
    </xdr:from>
    <xdr:to>
      <xdr:col>3</xdr:col>
      <xdr:colOff>3175</xdr:colOff>
      <xdr:row>78</xdr:row>
      <xdr:rowOff>145314</xdr:rowOff>
    </xdr:to>
    <xdr:sp macro="" textlink="">
      <xdr:nvSpPr>
        <xdr:cNvPr id="200" name="円/楕円 199"/>
        <xdr:cNvSpPr/>
      </xdr:nvSpPr>
      <xdr:spPr>
        <a:xfrm>
          <a:off x="196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136441</xdr:rowOff>
    </xdr:from>
    <xdr:ext cx="469744" cy="259045"/>
    <xdr:sp macro="" textlink="">
      <xdr:nvSpPr>
        <xdr:cNvPr id="201" name="テキスト ボックス 200"/>
        <xdr:cNvSpPr txBox="1"/>
      </xdr:nvSpPr>
      <xdr:spPr>
        <a:xfrm>
          <a:off x="1784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162433</xdr:rowOff>
    </xdr:from>
    <xdr:to>
      <xdr:col>1</xdr:col>
      <xdr:colOff>485775</xdr:colOff>
      <xdr:row>78</xdr:row>
      <xdr:rowOff>92583</xdr:rowOff>
    </xdr:to>
    <xdr:sp macro="" textlink="">
      <xdr:nvSpPr>
        <xdr:cNvPr id="202" name="円/楕円 201"/>
        <xdr:cNvSpPr/>
      </xdr:nvSpPr>
      <xdr:spPr>
        <a:xfrm>
          <a:off x="1079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83710</xdr:rowOff>
    </xdr:from>
    <xdr:ext cx="469744" cy="259045"/>
    <xdr:sp macro="" textlink="">
      <xdr:nvSpPr>
        <xdr:cNvPr id="203" name="テキスト ボックス 202"/>
        <xdr:cNvSpPr txBox="1"/>
      </xdr:nvSpPr>
      <xdr:spPr>
        <a:xfrm>
          <a:off x="895427" y="1345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132384</xdr:rowOff>
    </xdr:from>
    <xdr:to>
      <xdr:col>6</xdr:col>
      <xdr:colOff>511175</xdr:colOff>
      <xdr:row>98</xdr:row>
      <xdr:rowOff>151492</xdr:rowOff>
    </xdr:to>
    <xdr:cxnSp macro="">
      <xdr:nvCxnSpPr>
        <xdr:cNvPr id="233" name="直線コネクタ 232"/>
        <xdr:cNvCxnSpPr/>
      </xdr:nvCxnSpPr>
      <xdr:spPr>
        <a:xfrm>
          <a:off x="3797300" y="16934484"/>
          <a:ext cx="8382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132384</xdr:rowOff>
    </xdr:from>
    <xdr:to>
      <xdr:col>5</xdr:col>
      <xdr:colOff>358775</xdr:colOff>
      <xdr:row>99</xdr:row>
      <xdr:rowOff>74110</xdr:rowOff>
    </xdr:to>
    <xdr:cxnSp macro="">
      <xdr:nvCxnSpPr>
        <xdr:cNvPr id="236" name="直線コネクタ 235"/>
        <xdr:cNvCxnSpPr/>
      </xdr:nvCxnSpPr>
      <xdr:spPr>
        <a:xfrm flipV="1">
          <a:off x="2908300" y="16934484"/>
          <a:ext cx="889000" cy="1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74110</xdr:rowOff>
    </xdr:from>
    <xdr:to>
      <xdr:col>4</xdr:col>
      <xdr:colOff>155575</xdr:colOff>
      <xdr:row>99</xdr:row>
      <xdr:rowOff>81787</xdr:rowOff>
    </xdr:to>
    <xdr:cxnSp macro="">
      <xdr:nvCxnSpPr>
        <xdr:cNvPr id="239" name="直線コネクタ 238"/>
        <xdr:cNvCxnSpPr/>
      </xdr:nvCxnSpPr>
      <xdr:spPr>
        <a:xfrm flipV="1">
          <a:off x="2019300" y="17047660"/>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81787</xdr:rowOff>
    </xdr:from>
    <xdr:to>
      <xdr:col>2</xdr:col>
      <xdr:colOff>638175</xdr:colOff>
      <xdr:row>99</xdr:row>
      <xdr:rowOff>93732</xdr:rowOff>
    </xdr:to>
    <xdr:cxnSp macro="">
      <xdr:nvCxnSpPr>
        <xdr:cNvPr id="242" name="直線コネクタ 241"/>
        <xdr:cNvCxnSpPr/>
      </xdr:nvCxnSpPr>
      <xdr:spPr>
        <a:xfrm flipV="1">
          <a:off x="1130300" y="17055337"/>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100692</xdr:rowOff>
    </xdr:from>
    <xdr:to>
      <xdr:col>6</xdr:col>
      <xdr:colOff>561975</xdr:colOff>
      <xdr:row>99</xdr:row>
      <xdr:rowOff>30842</xdr:rowOff>
    </xdr:to>
    <xdr:sp macro="" textlink="">
      <xdr:nvSpPr>
        <xdr:cNvPr id="252" name="円/楕円 251"/>
        <xdr:cNvSpPr/>
      </xdr:nvSpPr>
      <xdr:spPr>
        <a:xfrm>
          <a:off x="4584700" y="169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79119</xdr:rowOff>
    </xdr:from>
    <xdr:ext cx="534377" cy="259045"/>
    <xdr:sp macro="" textlink="">
      <xdr:nvSpPr>
        <xdr:cNvPr id="253" name="扶助費該当値テキスト"/>
        <xdr:cNvSpPr txBox="1"/>
      </xdr:nvSpPr>
      <xdr:spPr>
        <a:xfrm>
          <a:off x="4686300" y="168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81584</xdr:rowOff>
    </xdr:from>
    <xdr:to>
      <xdr:col>5</xdr:col>
      <xdr:colOff>409575</xdr:colOff>
      <xdr:row>99</xdr:row>
      <xdr:rowOff>11734</xdr:rowOff>
    </xdr:to>
    <xdr:sp macro="" textlink="">
      <xdr:nvSpPr>
        <xdr:cNvPr id="254" name="円/楕円 253"/>
        <xdr:cNvSpPr/>
      </xdr:nvSpPr>
      <xdr:spPr>
        <a:xfrm>
          <a:off x="3746500" y="168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2861</xdr:rowOff>
    </xdr:from>
    <xdr:ext cx="534377" cy="259045"/>
    <xdr:sp macro="" textlink="">
      <xdr:nvSpPr>
        <xdr:cNvPr id="255" name="テキスト ボックス 254"/>
        <xdr:cNvSpPr txBox="1"/>
      </xdr:nvSpPr>
      <xdr:spPr>
        <a:xfrm>
          <a:off x="3530111" y="169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23310</xdr:rowOff>
    </xdr:from>
    <xdr:to>
      <xdr:col>4</xdr:col>
      <xdr:colOff>206375</xdr:colOff>
      <xdr:row>99</xdr:row>
      <xdr:rowOff>124910</xdr:rowOff>
    </xdr:to>
    <xdr:sp macro="" textlink="">
      <xdr:nvSpPr>
        <xdr:cNvPr id="256" name="円/楕円 255"/>
        <xdr:cNvSpPr/>
      </xdr:nvSpPr>
      <xdr:spPr>
        <a:xfrm>
          <a:off x="2857500" y="169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116037</xdr:rowOff>
    </xdr:from>
    <xdr:ext cx="534377" cy="259045"/>
    <xdr:sp macro="" textlink="">
      <xdr:nvSpPr>
        <xdr:cNvPr id="257" name="テキスト ボックス 256"/>
        <xdr:cNvSpPr txBox="1"/>
      </xdr:nvSpPr>
      <xdr:spPr>
        <a:xfrm>
          <a:off x="2641111" y="170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30987</xdr:rowOff>
    </xdr:from>
    <xdr:to>
      <xdr:col>3</xdr:col>
      <xdr:colOff>3175</xdr:colOff>
      <xdr:row>99</xdr:row>
      <xdr:rowOff>132587</xdr:rowOff>
    </xdr:to>
    <xdr:sp macro="" textlink="">
      <xdr:nvSpPr>
        <xdr:cNvPr id="258" name="円/楕円 257"/>
        <xdr:cNvSpPr/>
      </xdr:nvSpPr>
      <xdr:spPr>
        <a:xfrm>
          <a:off x="1968500" y="170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123714</xdr:rowOff>
    </xdr:from>
    <xdr:ext cx="534377" cy="259045"/>
    <xdr:sp macro="" textlink="">
      <xdr:nvSpPr>
        <xdr:cNvPr id="259" name="テキスト ボックス 258"/>
        <xdr:cNvSpPr txBox="1"/>
      </xdr:nvSpPr>
      <xdr:spPr>
        <a:xfrm>
          <a:off x="1752111" y="1709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42932</xdr:rowOff>
    </xdr:from>
    <xdr:to>
      <xdr:col>1</xdr:col>
      <xdr:colOff>485775</xdr:colOff>
      <xdr:row>99</xdr:row>
      <xdr:rowOff>144532</xdr:rowOff>
    </xdr:to>
    <xdr:sp macro="" textlink="">
      <xdr:nvSpPr>
        <xdr:cNvPr id="260" name="円/楕円 259"/>
        <xdr:cNvSpPr/>
      </xdr:nvSpPr>
      <xdr:spPr>
        <a:xfrm>
          <a:off x="1079500" y="17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135659</xdr:rowOff>
    </xdr:from>
    <xdr:ext cx="534377" cy="259045"/>
    <xdr:sp macro="" textlink="">
      <xdr:nvSpPr>
        <xdr:cNvPr id="261" name="テキスト ボックス 260"/>
        <xdr:cNvSpPr txBox="1"/>
      </xdr:nvSpPr>
      <xdr:spPr>
        <a:xfrm>
          <a:off x="863111" y="171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28870</xdr:rowOff>
    </xdr:from>
    <xdr:to>
      <xdr:col>15</xdr:col>
      <xdr:colOff>180975</xdr:colOff>
      <xdr:row>37</xdr:row>
      <xdr:rowOff>29099</xdr:rowOff>
    </xdr:to>
    <xdr:cxnSp macro="">
      <xdr:nvCxnSpPr>
        <xdr:cNvPr id="288" name="直線コネクタ 287"/>
        <xdr:cNvCxnSpPr/>
      </xdr:nvCxnSpPr>
      <xdr:spPr>
        <a:xfrm flipV="1">
          <a:off x="9639300" y="637252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29099</xdr:rowOff>
    </xdr:from>
    <xdr:to>
      <xdr:col>14</xdr:col>
      <xdr:colOff>28575</xdr:colOff>
      <xdr:row>37</xdr:row>
      <xdr:rowOff>81636</xdr:rowOff>
    </xdr:to>
    <xdr:cxnSp macro="">
      <xdr:nvCxnSpPr>
        <xdr:cNvPr id="291" name="直線コネクタ 290"/>
        <xdr:cNvCxnSpPr/>
      </xdr:nvCxnSpPr>
      <xdr:spPr>
        <a:xfrm flipV="1">
          <a:off x="8750300" y="6372749"/>
          <a:ext cx="889000" cy="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81636</xdr:rowOff>
    </xdr:from>
    <xdr:to>
      <xdr:col>12</xdr:col>
      <xdr:colOff>511175</xdr:colOff>
      <xdr:row>37</xdr:row>
      <xdr:rowOff>88896</xdr:rowOff>
    </xdr:to>
    <xdr:cxnSp macro="">
      <xdr:nvCxnSpPr>
        <xdr:cNvPr id="294" name="直線コネクタ 293"/>
        <xdr:cNvCxnSpPr/>
      </xdr:nvCxnSpPr>
      <xdr:spPr>
        <a:xfrm flipV="1">
          <a:off x="7861300" y="642528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82276</xdr:rowOff>
    </xdr:from>
    <xdr:to>
      <xdr:col>11</xdr:col>
      <xdr:colOff>307975</xdr:colOff>
      <xdr:row>37</xdr:row>
      <xdr:rowOff>88896</xdr:rowOff>
    </xdr:to>
    <xdr:cxnSp macro="">
      <xdr:nvCxnSpPr>
        <xdr:cNvPr id="297" name="直線コネクタ 296"/>
        <xdr:cNvCxnSpPr/>
      </xdr:nvCxnSpPr>
      <xdr:spPr>
        <a:xfrm>
          <a:off x="6972300" y="6425926"/>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149520</xdr:rowOff>
    </xdr:from>
    <xdr:to>
      <xdr:col>15</xdr:col>
      <xdr:colOff>231775</xdr:colOff>
      <xdr:row>37</xdr:row>
      <xdr:rowOff>79670</xdr:rowOff>
    </xdr:to>
    <xdr:sp macro="" textlink="">
      <xdr:nvSpPr>
        <xdr:cNvPr id="307" name="円/楕円 306"/>
        <xdr:cNvSpPr/>
      </xdr:nvSpPr>
      <xdr:spPr>
        <a:xfrm>
          <a:off x="10426700" y="63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127947</xdr:rowOff>
    </xdr:from>
    <xdr:ext cx="534377" cy="259045"/>
    <xdr:sp macro="" textlink="">
      <xdr:nvSpPr>
        <xdr:cNvPr id="308" name="補助費等該当値テキスト"/>
        <xdr:cNvSpPr txBox="1"/>
      </xdr:nvSpPr>
      <xdr:spPr>
        <a:xfrm>
          <a:off x="10528300" y="63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149749</xdr:rowOff>
    </xdr:from>
    <xdr:to>
      <xdr:col>14</xdr:col>
      <xdr:colOff>79375</xdr:colOff>
      <xdr:row>37</xdr:row>
      <xdr:rowOff>79899</xdr:rowOff>
    </xdr:to>
    <xdr:sp macro="" textlink="">
      <xdr:nvSpPr>
        <xdr:cNvPr id="309" name="円/楕円 308"/>
        <xdr:cNvSpPr/>
      </xdr:nvSpPr>
      <xdr:spPr>
        <a:xfrm>
          <a:off x="9588500" y="63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71026</xdr:rowOff>
    </xdr:from>
    <xdr:ext cx="534377" cy="259045"/>
    <xdr:sp macro="" textlink="">
      <xdr:nvSpPr>
        <xdr:cNvPr id="310" name="テキスト ボックス 309"/>
        <xdr:cNvSpPr txBox="1"/>
      </xdr:nvSpPr>
      <xdr:spPr>
        <a:xfrm>
          <a:off x="9372111" y="64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30836</xdr:rowOff>
    </xdr:from>
    <xdr:to>
      <xdr:col>12</xdr:col>
      <xdr:colOff>561975</xdr:colOff>
      <xdr:row>37</xdr:row>
      <xdr:rowOff>132436</xdr:rowOff>
    </xdr:to>
    <xdr:sp macro="" textlink="">
      <xdr:nvSpPr>
        <xdr:cNvPr id="311" name="円/楕円 310"/>
        <xdr:cNvSpPr/>
      </xdr:nvSpPr>
      <xdr:spPr>
        <a:xfrm>
          <a:off x="86995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123563</xdr:rowOff>
    </xdr:from>
    <xdr:ext cx="534377" cy="259045"/>
    <xdr:sp macro="" textlink="">
      <xdr:nvSpPr>
        <xdr:cNvPr id="312" name="テキスト ボックス 311"/>
        <xdr:cNvSpPr txBox="1"/>
      </xdr:nvSpPr>
      <xdr:spPr>
        <a:xfrm>
          <a:off x="8483111" y="64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38096</xdr:rowOff>
    </xdr:from>
    <xdr:to>
      <xdr:col>11</xdr:col>
      <xdr:colOff>358775</xdr:colOff>
      <xdr:row>37</xdr:row>
      <xdr:rowOff>139696</xdr:rowOff>
    </xdr:to>
    <xdr:sp macro="" textlink="">
      <xdr:nvSpPr>
        <xdr:cNvPr id="313" name="円/楕円 312"/>
        <xdr:cNvSpPr/>
      </xdr:nvSpPr>
      <xdr:spPr>
        <a:xfrm>
          <a:off x="7810500" y="638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130823</xdr:rowOff>
    </xdr:from>
    <xdr:ext cx="534377" cy="259045"/>
    <xdr:sp macro="" textlink="">
      <xdr:nvSpPr>
        <xdr:cNvPr id="314" name="テキスト ボックス 313"/>
        <xdr:cNvSpPr txBox="1"/>
      </xdr:nvSpPr>
      <xdr:spPr>
        <a:xfrm>
          <a:off x="7594111" y="64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31476</xdr:rowOff>
    </xdr:from>
    <xdr:to>
      <xdr:col>10</xdr:col>
      <xdr:colOff>155575</xdr:colOff>
      <xdr:row>37</xdr:row>
      <xdr:rowOff>133076</xdr:rowOff>
    </xdr:to>
    <xdr:sp macro="" textlink="">
      <xdr:nvSpPr>
        <xdr:cNvPr id="315" name="円/楕円 314"/>
        <xdr:cNvSpPr/>
      </xdr:nvSpPr>
      <xdr:spPr>
        <a:xfrm>
          <a:off x="6921500" y="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124203</xdr:rowOff>
    </xdr:from>
    <xdr:ext cx="534377" cy="259045"/>
    <xdr:sp macro="" textlink="">
      <xdr:nvSpPr>
        <xdr:cNvPr id="316" name="テキスト ボックス 315"/>
        <xdr:cNvSpPr txBox="1"/>
      </xdr:nvSpPr>
      <xdr:spPr>
        <a:xfrm>
          <a:off x="6705111" y="64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102103</xdr:rowOff>
    </xdr:from>
    <xdr:to>
      <xdr:col>15</xdr:col>
      <xdr:colOff>180975</xdr:colOff>
      <xdr:row>57</xdr:row>
      <xdr:rowOff>153915</xdr:rowOff>
    </xdr:to>
    <xdr:cxnSp macro="">
      <xdr:nvCxnSpPr>
        <xdr:cNvPr id="345" name="直線コネクタ 344"/>
        <xdr:cNvCxnSpPr/>
      </xdr:nvCxnSpPr>
      <xdr:spPr>
        <a:xfrm>
          <a:off x="9639300" y="9703303"/>
          <a:ext cx="838200" cy="2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35283</xdr:rowOff>
    </xdr:from>
    <xdr:to>
      <xdr:col>14</xdr:col>
      <xdr:colOff>28575</xdr:colOff>
      <xdr:row>56</xdr:row>
      <xdr:rowOff>102103</xdr:rowOff>
    </xdr:to>
    <xdr:cxnSp macro="">
      <xdr:nvCxnSpPr>
        <xdr:cNvPr id="348" name="直線コネクタ 347"/>
        <xdr:cNvCxnSpPr/>
      </xdr:nvCxnSpPr>
      <xdr:spPr>
        <a:xfrm>
          <a:off x="8750300" y="9636483"/>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35283</xdr:rowOff>
    </xdr:from>
    <xdr:to>
      <xdr:col>12</xdr:col>
      <xdr:colOff>511175</xdr:colOff>
      <xdr:row>56</xdr:row>
      <xdr:rowOff>92863</xdr:rowOff>
    </xdr:to>
    <xdr:cxnSp macro="">
      <xdr:nvCxnSpPr>
        <xdr:cNvPr id="351" name="直線コネクタ 350"/>
        <xdr:cNvCxnSpPr/>
      </xdr:nvCxnSpPr>
      <xdr:spPr>
        <a:xfrm flipV="1">
          <a:off x="7861300" y="9636483"/>
          <a:ext cx="889000" cy="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92863</xdr:rowOff>
    </xdr:from>
    <xdr:to>
      <xdr:col>11</xdr:col>
      <xdr:colOff>307975</xdr:colOff>
      <xdr:row>57</xdr:row>
      <xdr:rowOff>37284</xdr:rowOff>
    </xdr:to>
    <xdr:cxnSp macro="">
      <xdr:nvCxnSpPr>
        <xdr:cNvPr id="354" name="直線コネクタ 353"/>
        <xdr:cNvCxnSpPr/>
      </xdr:nvCxnSpPr>
      <xdr:spPr>
        <a:xfrm flipV="1">
          <a:off x="6972300" y="9694063"/>
          <a:ext cx="889000" cy="1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103115</xdr:rowOff>
    </xdr:from>
    <xdr:to>
      <xdr:col>15</xdr:col>
      <xdr:colOff>231775</xdr:colOff>
      <xdr:row>58</xdr:row>
      <xdr:rowOff>33265</xdr:rowOff>
    </xdr:to>
    <xdr:sp macro="" textlink="">
      <xdr:nvSpPr>
        <xdr:cNvPr id="364" name="円/楕円 363"/>
        <xdr:cNvSpPr/>
      </xdr:nvSpPr>
      <xdr:spPr>
        <a:xfrm>
          <a:off x="10426700" y="98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81542</xdr:rowOff>
    </xdr:from>
    <xdr:ext cx="534377" cy="259045"/>
    <xdr:sp macro="" textlink="">
      <xdr:nvSpPr>
        <xdr:cNvPr id="365" name="普通建設事業費該当値テキスト"/>
        <xdr:cNvSpPr txBox="1"/>
      </xdr:nvSpPr>
      <xdr:spPr>
        <a:xfrm>
          <a:off x="10528300" y="985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51303</xdr:rowOff>
    </xdr:from>
    <xdr:to>
      <xdr:col>14</xdr:col>
      <xdr:colOff>79375</xdr:colOff>
      <xdr:row>56</xdr:row>
      <xdr:rowOff>152903</xdr:rowOff>
    </xdr:to>
    <xdr:sp macro="" textlink="">
      <xdr:nvSpPr>
        <xdr:cNvPr id="366" name="円/楕円 365"/>
        <xdr:cNvSpPr/>
      </xdr:nvSpPr>
      <xdr:spPr>
        <a:xfrm>
          <a:off x="9588500" y="96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169430</xdr:rowOff>
    </xdr:from>
    <xdr:ext cx="599010" cy="259045"/>
    <xdr:sp macro="" textlink="">
      <xdr:nvSpPr>
        <xdr:cNvPr id="367" name="テキスト ボックス 366"/>
        <xdr:cNvSpPr txBox="1"/>
      </xdr:nvSpPr>
      <xdr:spPr>
        <a:xfrm>
          <a:off x="9339794" y="942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155933</xdr:rowOff>
    </xdr:from>
    <xdr:to>
      <xdr:col>12</xdr:col>
      <xdr:colOff>561975</xdr:colOff>
      <xdr:row>56</xdr:row>
      <xdr:rowOff>86083</xdr:rowOff>
    </xdr:to>
    <xdr:sp macro="" textlink="">
      <xdr:nvSpPr>
        <xdr:cNvPr id="368" name="円/楕円 367"/>
        <xdr:cNvSpPr/>
      </xdr:nvSpPr>
      <xdr:spPr>
        <a:xfrm>
          <a:off x="8699500" y="95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102610</xdr:rowOff>
    </xdr:from>
    <xdr:ext cx="599010" cy="259045"/>
    <xdr:sp macro="" textlink="">
      <xdr:nvSpPr>
        <xdr:cNvPr id="369" name="テキスト ボックス 368"/>
        <xdr:cNvSpPr txBox="1"/>
      </xdr:nvSpPr>
      <xdr:spPr>
        <a:xfrm>
          <a:off x="8450794" y="936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42063</xdr:rowOff>
    </xdr:from>
    <xdr:to>
      <xdr:col>11</xdr:col>
      <xdr:colOff>358775</xdr:colOff>
      <xdr:row>56</xdr:row>
      <xdr:rowOff>143663</xdr:rowOff>
    </xdr:to>
    <xdr:sp macro="" textlink="">
      <xdr:nvSpPr>
        <xdr:cNvPr id="370" name="円/楕円 369"/>
        <xdr:cNvSpPr/>
      </xdr:nvSpPr>
      <xdr:spPr>
        <a:xfrm>
          <a:off x="7810500" y="96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160190</xdr:rowOff>
    </xdr:from>
    <xdr:ext cx="599010" cy="259045"/>
    <xdr:sp macro="" textlink="">
      <xdr:nvSpPr>
        <xdr:cNvPr id="371" name="テキスト ボックス 370"/>
        <xdr:cNvSpPr txBox="1"/>
      </xdr:nvSpPr>
      <xdr:spPr>
        <a:xfrm>
          <a:off x="7561794" y="941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122,293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157934</xdr:rowOff>
    </xdr:from>
    <xdr:to>
      <xdr:col>10</xdr:col>
      <xdr:colOff>155575</xdr:colOff>
      <xdr:row>57</xdr:row>
      <xdr:rowOff>88084</xdr:rowOff>
    </xdr:to>
    <xdr:sp macro="" textlink="">
      <xdr:nvSpPr>
        <xdr:cNvPr id="372" name="円/楕円 371"/>
        <xdr:cNvSpPr/>
      </xdr:nvSpPr>
      <xdr:spPr>
        <a:xfrm>
          <a:off x="6921500" y="97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79211</xdr:rowOff>
    </xdr:from>
    <xdr:ext cx="534377" cy="259045"/>
    <xdr:sp macro="" textlink="">
      <xdr:nvSpPr>
        <xdr:cNvPr id="373" name="テキスト ボックス 372"/>
        <xdr:cNvSpPr txBox="1"/>
      </xdr:nvSpPr>
      <xdr:spPr>
        <a:xfrm>
          <a:off x="6705111" y="98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35705</xdr:rowOff>
    </xdr:from>
    <xdr:to>
      <xdr:col>15</xdr:col>
      <xdr:colOff>180975</xdr:colOff>
      <xdr:row>78</xdr:row>
      <xdr:rowOff>84100</xdr:rowOff>
    </xdr:to>
    <xdr:cxnSp macro="">
      <xdr:nvCxnSpPr>
        <xdr:cNvPr id="400" name="直線コネクタ 399"/>
        <xdr:cNvCxnSpPr/>
      </xdr:nvCxnSpPr>
      <xdr:spPr>
        <a:xfrm flipV="1">
          <a:off x="9639300" y="13408805"/>
          <a:ext cx="838200" cy="4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156355</xdr:rowOff>
    </xdr:from>
    <xdr:to>
      <xdr:col>15</xdr:col>
      <xdr:colOff>231775</xdr:colOff>
      <xdr:row>78</xdr:row>
      <xdr:rowOff>86505</xdr:rowOff>
    </xdr:to>
    <xdr:sp macro="" textlink="">
      <xdr:nvSpPr>
        <xdr:cNvPr id="410" name="円/楕円 409"/>
        <xdr:cNvSpPr/>
      </xdr:nvSpPr>
      <xdr:spPr>
        <a:xfrm>
          <a:off x="10426700" y="133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71282</xdr:rowOff>
    </xdr:from>
    <xdr:ext cx="534377" cy="259045"/>
    <xdr:sp macro="" textlink="">
      <xdr:nvSpPr>
        <xdr:cNvPr id="411" name="普通建設事業費 （ うち新規整備　）該当値テキスト"/>
        <xdr:cNvSpPr txBox="1"/>
      </xdr:nvSpPr>
      <xdr:spPr>
        <a:xfrm>
          <a:off x="10528300" y="132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33300</xdr:rowOff>
    </xdr:from>
    <xdr:to>
      <xdr:col>14</xdr:col>
      <xdr:colOff>79375</xdr:colOff>
      <xdr:row>78</xdr:row>
      <xdr:rowOff>134900</xdr:rowOff>
    </xdr:to>
    <xdr:sp macro="" textlink="">
      <xdr:nvSpPr>
        <xdr:cNvPr id="412" name="円/楕円 411"/>
        <xdr:cNvSpPr/>
      </xdr:nvSpPr>
      <xdr:spPr>
        <a:xfrm>
          <a:off x="9588500" y="134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126027</xdr:rowOff>
    </xdr:from>
    <xdr:ext cx="534377" cy="259045"/>
    <xdr:sp macro="" textlink="">
      <xdr:nvSpPr>
        <xdr:cNvPr id="413" name="テキスト ボックス 412"/>
        <xdr:cNvSpPr txBox="1"/>
      </xdr:nvSpPr>
      <xdr:spPr>
        <a:xfrm>
          <a:off x="9372111" y="13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167159</xdr:rowOff>
    </xdr:from>
    <xdr:to>
      <xdr:col>15</xdr:col>
      <xdr:colOff>180975</xdr:colOff>
      <xdr:row>97</xdr:row>
      <xdr:rowOff>41128</xdr:rowOff>
    </xdr:to>
    <xdr:cxnSp macro="">
      <xdr:nvCxnSpPr>
        <xdr:cNvPr id="440" name="直線コネクタ 439"/>
        <xdr:cNvCxnSpPr/>
      </xdr:nvCxnSpPr>
      <xdr:spPr>
        <a:xfrm>
          <a:off x="9639300" y="16112009"/>
          <a:ext cx="838200" cy="55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161778</xdr:rowOff>
    </xdr:from>
    <xdr:to>
      <xdr:col>15</xdr:col>
      <xdr:colOff>231775</xdr:colOff>
      <xdr:row>97</xdr:row>
      <xdr:rowOff>91928</xdr:rowOff>
    </xdr:to>
    <xdr:sp macro="" textlink="">
      <xdr:nvSpPr>
        <xdr:cNvPr id="450" name="円/楕円 449"/>
        <xdr:cNvSpPr/>
      </xdr:nvSpPr>
      <xdr:spPr>
        <a:xfrm>
          <a:off x="10426700" y="166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140205</xdr:rowOff>
    </xdr:from>
    <xdr:ext cx="534377" cy="259045"/>
    <xdr:sp macro="" textlink="">
      <xdr:nvSpPr>
        <xdr:cNvPr id="451" name="普通建設事業費 （ うち更新整備　）該当値テキスト"/>
        <xdr:cNvSpPr txBox="1"/>
      </xdr:nvSpPr>
      <xdr:spPr>
        <a:xfrm>
          <a:off x="10528300" y="165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116359</xdr:rowOff>
    </xdr:from>
    <xdr:to>
      <xdr:col>14</xdr:col>
      <xdr:colOff>79375</xdr:colOff>
      <xdr:row>94</xdr:row>
      <xdr:rowOff>46509</xdr:rowOff>
    </xdr:to>
    <xdr:sp macro="" textlink="">
      <xdr:nvSpPr>
        <xdr:cNvPr id="452" name="円/楕円 451"/>
        <xdr:cNvSpPr/>
      </xdr:nvSpPr>
      <xdr:spPr>
        <a:xfrm>
          <a:off x="9588500" y="160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63036</xdr:rowOff>
    </xdr:from>
    <xdr:ext cx="534377" cy="259045"/>
    <xdr:sp macro="" textlink="">
      <xdr:nvSpPr>
        <xdr:cNvPr id="453" name="テキスト ボックス 452"/>
        <xdr:cNvSpPr txBox="1"/>
      </xdr:nvSpPr>
      <xdr:spPr>
        <a:xfrm>
          <a:off x="9372111" y="158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111415</xdr:rowOff>
    </xdr:from>
    <xdr:to>
      <xdr:col>23</xdr:col>
      <xdr:colOff>517525</xdr:colOff>
      <xdr:row>39</xdr:row>
      <xdr:rowOff>44450</xdr:rowOff>
    </xdr:to>
    <xdr:cxnSp macro="">
      <xdr:nvCxnSpPr>
        <xdr:cNvPr id="482" name="直線コネクタ 481"/>
        <xdr:cNvCxnSpPr/>
      </xdr:nvCxnSpPr>
      <xdr:spPr>
        <a:xfrm>
          <a:off x="15481300" y="6626515"/>
          <a:ext cx="838200" cy="10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111415</xdr:rowOff>
    </xdr:from>
    <xdr:to>
      <xdr:col>22</xdr:col>
      <xdr:colOff>365125</xdr:colOff>
      <xdr:row>39</xdr:row>
      <xdr:rowOff>802</xdr:rowOff>
    </xdr:to>
    <xdr:cxnSp macro="">
      <xdr:nvCxnSpPr>
        <xdr:cNvPr id="485" name="直線コネクタ 484"/>
        <xdr:cNvCxnSpPr/>
      </xdr:nvCxnSpPr>
      <xdr:spPr>
        <a:xfrm flipV="1">
          <a:off x="14592300" y="6626515"/>
          <a:ext cx="889000" cy="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7" name="テキスト ボックス 486"/>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802</xdr:rowOff>
    </xdr:from>
    <xdr:to>
      <xdr:col>21</xdr:col>
      <xdr:colOff>161925</xdr:colOff>
      <xdr:row>39</xdr:row>
      <xdr:rowOff>41394</xdr:rowOff>
    </xdr:to>
    <xdr:cxnSp macro="">
      <xdr:nvCxnSpPr>
        <xdr:cNvPr id="488" name="直線コネクタ 487"/>
        <xdr:cNvCxnSpPr/>
      </xdr:nvCxnSpPr>
      <xdr:spPr>
        <a:xfrm flipV="1">
          <a:off x="13703300" y="6687352"/>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41394</xdr:rowOff>
    </xdr:from>
    <xdr:to>
      <xdr:col>19</xdr:col>
      <xdr:colOff>644525</xdr:colOff>
      <xdr:row>39</xdr:row>
      <xdr:rowOff>42431</xdr:rowOff>
    </xdr:to>
    <xdr:cxnSp macro="">
      <xdr:nvCxnSpPr>
        <xdr:cNvPr id="491" name="直線コネクタ 490"/>
        <xdr:cNvCxnSpPr/>
      </xdr:nvCxnSpPr>
      <xdr:spPr>
        <a:xfrm flipV="1">
          <a:off x="12814300" y="6727944"/>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60615</xdr:rowOff>
    </xdr:from>
    <xdr:to>
      <xdr:col>22</xdr:col>
      <xdr:colOff>415925</xdr:colOff>
      <xdr:row>38</xdr:row>
      <xdr:rowOff>162215</xdr:rowOff>
    </xdr:to>
    <xdr:sp macro="" textlink="">
      <xdr:nvSpPr>
        <xdr:cNvPr id="503" name="円/楕円 502"/>
        <xdr:cNvSpPr/>
      </xdr:nvSpPr>
      <xdr:spPr>
        <a:xfrm>
          <a:off x="15430500" y="65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7292</xdr:rowOff>
    </xdr:from>
    <xdr:ext cx="534377" cy="259045"/>
    <xdr:sp macro="" textlink="">
      <xdr:nvSpPr>
        <xdr:cNvPr id="504" name="テキスト ボックス 503"/>
        <xdr:cNvSpPr txBox="1"/>
      </xdr:nvSpPr>
      <xdr:spPr>
        <a:xfrm>
          <a:off x="15214111" y="63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121452</xdr:rowOff>
    </xdr:from>
    <xdr:to>
      <xdr:col>21</xdr:col>
      <xdr:colOff>212725</xdr:colOff>
      <xdr:row>39</xdr:row>
      <xdr:rowOff>51602</xdr:rowOff>
    </xdr:to>
    <xdr:sp macro="" textlink="">
      <xdr:nvSpPr>
        <xdr:cNvPr id="505" name="円/楕円 504"/>
        <xdr:cNvSpPr/>
      </xdr:nvSpPr>
      <xdr:spPr>
        <a:xfrm>
          <a:off x="14541500" y="66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42729</xdr:rowOff>
    </xdr:from>
    <xdr:ext cx="469744" cy="259045"/>
    <xdr:sp macro="" textlink="">
      <xdr:nvSpPr>
        <xdr:cNvPr id="506" name="テキスト ボックス 505"/>
        <xdr:cNvSpPr txBox="1"/>
      </xdr:nvSpPr>
      <xdr:spPr>
        <a:xfrm>
          <a:off x="14357427" y="672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162044</xdr:rowOff>
    </xdr:from>
    <xdr:to>
      <xdr:col>20</xdr:col>
      <xdr:colOff>9525</xdr:colOff>
      <xdr:row>39</xdr:row>
      <xdr:rowOff>92194</xdr:rowOff>
    </xdr:to>
    <xdr:sp macro="" textlink="">
      <xdr:nvSpPr>
        <xdr:cNvPr id="507" name="円/楕円 506"/>
        <xdr:cNvSpPr/>
      </xdr:nvSpPr>
      <xdr:spPr>
        <a:xfrm>
          <a:off x="13652500" y="66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83321</xdr:rowOff>
    </xdr:from>
    <xdr:ext cx="378565" cy="259045"/>
    <xdr:sp macro="" textlink="">
      <xdr:nvSpPr>
        <xdr:cNvPr id="508" name="テキスト ボックス 507"/>
        <xdr:cNvSpPr txBox="1"/>
      </xdr:nvSpPr>
      <xdr:spPr>
        <a:xfrm>
          <a:off x="13514017" y="676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163081</xdr:rowOff>
    </xdr:from>
    <xdr:to>
      <xdr:col>18</xdr:col>
      <xdr:colOff>492125</xdr:colOff>
      <xdr:row>39</xdr:row>
      <xdr:rowOff>93231</xdr:rowOff>
    </xdr:to>
    <xdr:sp macro="" textlink="">
      <xdr:nvSpPr>
        <xdr:cNvPr id="509" name="円/楕円 508"/>
        <xdr:cNvSpPr/>
      </xdr:nvSpPr>
      <xdr:spPr>
        <a:xfrm>
          <a:off x="12763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84358</xdr:rowOff>
    </xdr:from>
    <xdr:ext cx="378565" cy="259045"/>
    <xdr:sp macro="" textlink="">
      <xdr:nvSpPr>
        <xdr:cNvPr id="510" name="テキスト ボックス 509"/>
        <xdr:cNvSpPr txBox="1"/>
      </xdr:nvSpPr>
      <xdr:spPr>
        <a:xfrm>
          <a:off x="12625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119675</xdr:rowOff>
    </xdr:from>
    <xdr:to>
      <xdr:col>23</xdr:col>
      <xdr:colOff>517525</xdr:colOff>
      <xdr:row>76</xdr:row>
      <xdr:rowOff>75457</xdr:rowOff>
    </xdr:to>
    <xdr:cxnSp macro="">
      <xdr:nvCxnSpPr>
        <xdr:cNvPr id="584" name="直線コネクタ 583"/>
        <xdr:cNvCxnSpPr/>
      </xdr:nvCxnSpPr>
      <xdr:spPr>
        <a:xfrm>
          <a:off x="15481300" y="12978425"/>
          <a:ext cx="8382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119675</xdr:rowOff>
    </xdr:from>
    <xdr:to>
      <xdr:col>22</xdr:col>
      <xdr:colOff>365125</xdr:colOff>
      <xdr:row>76</xdr:row>
      <xdr:rowOff>1026</xdr:rowOff>
    </xdr:to>
    <xdr:cxnSp macro="">
      <xdr:nvCxnSpPr>
        <xdr:cNvPr id="587" name="直線コネクタ 586"/>
        <xdr:cNvCxnSpPr/>
      </xdr:nvCxnSpPr>
      <xdr:spPr>
        <a:xfrm flipV="1">
          <a:off x="14592300" y="12978425"/>
          <a:ext cx="8890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144180</xdr:rowOff>
    </xdr:from>
    <xdr:to>
      <xdr:col>21</xdr:col>
      <xdr:colOff>161925</xdr:colOff>
      <xdr:row>76</xdr:row>
      <xdr:rowOff>1026</xdr:rowOff>
    </xdr:to>
    <xdr:cxnSp macro="">
      <xdr:nvCxnSpPr>
        <xdr:cNvPr id="590" name="直線コネクタ 589"/>
        <xdr:cNvCxnSpPr/>
      </xdr:nvCxnSpPr>
      <xdr:spPr>
        <a:xfrm>
          <a:off x="13703300" y="130029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144180</xdr:rowOff>
    </xdr:from>
    <xdr:to>
      <xdr:col>19</xdr:col>
      <xdr:colOff>644525</xdr:colOff>
      <xdr:row>75</xdr:row>
      <xdr:rowOff>158502</xdr:rowOff>
    </xdr:to>
    <xdr:cxnSp macro="">
      <xdr:nvCxnSpPr>
        <xdr:cNvPr id="593" name="直線コネクタ 592"/>
        <xdr:cNvCxnSpPr/>
      </xdr:nvCxnSpPr>
      <xdr:spPr>
        <a:xfrm flipV="1">
          <a:off x="12814300" y="13002930"/>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24657</xdr:rowOff>
    </xdr:from>
    <xdr:to>
      <xdr:col>23</xdr:col>
      <xdr:colOff>568325</xdr:colOff>
      <xdr:row>76</xdr:row>
      <xdr:rowOff>126257</xdr:rowOff>
    </xdr:to>
    <xdr:sp macro="" textlink="">
      <xdr:nvSpPr>
        <xdr:cNvPr id="603" name="円/楕円 602"/>
        <xdr:cNvSpPr/>
      </xdr:nvSpPr>
      <xdr:spPr>
        <a:xfrm>
          <a:off x="16268700" y="130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3084</xdr:rowOff>
    </xdr:from>
    <xdr:ext cx="534377" cy="259045"/>
    <xdr:sp macro="" textlink="">
      <xdr:nvSpPr>
        <xdr:cNvPr id="604" name="公債費該当値テキスト"/>
        <xdr:cNvSpPr txBox="1"/>
      </xdr:nvSpPr>
      <xdr:spPr>
        <a:xfrm>
          <a:off x="16370300" y="130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68875</xdr:rowOff>
    </xdr:from>
    <xdr:to>
      <xdr:col>22</xdr:col>
      <xdr:colOff>415925</xdr:colOff>
      <xdr:row>75</xdr:row>
      <xdr:rowOff>170475</xdr:rowOff>
    </xdr:to>
    <xdr:sp macro="" textlink="">
      <xdr:nvSpPr>
        <xdr:cNvPr id="605" name="円/楕円 604"/>
        <xdr:cNvSpPr/>
      </xdr:nvSpPr>
      <xdr:spPr>
        <a:xfrm>
          <a:off x="15430500" y="129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15552</xdr:rowOff>
    </xdr:from>
    <xdr:ext cx="534377" cy="259045"/>
    <xdr:sp macro="" textlink="">
      <xdr:nvSpPr>
        <xdr:cNvPr id="606" name="テキスト ボックス 605"/>
        <xdr:cNvSpPr txBox="1"/>
      </xdr:nvSpPr>
      <xdr:spPr>
        <a:xfrm>
          <a:off x="15214111" y="1270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121676</xdr:rowOff>
    </xdr:from>
    <xdr:to>
      <xdr:col>21</xdr:col>
      <xdr:colOff>212725</xdr:colOff>
      <xdr:row>76</xdr:row>
      <xdr:rowOff>51826</xdr:rowOff>
    </xdr:to>
    <xdr:sp macro="" textlink="">
      <xdr:nvSpPr>
        <xdr:cNvPr id="607" name="円/楕円 606"/>
        <xdr:cNvSpPr/>
      </xdr:nvSpPr>
      <xdr:spPr>
        <a:xfrm>
          <a:off x="14541500" y="129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42953</xdr:rowOff>
    </xdr:from>
    <xdr:ext cx="534377" cy="259045"/>
    <xdr:sp macro="" textlink="">
      <xdr:nvSpPr>
        <xdr:cNvPr id="608" name="テキスト ボックス 607"/>
        <xdr:cNvSpPr txBox="1"/>
      </xdr:nvSpPr>
      <xdr:spPr>
        <a:xfrm>
          <a:off x="14325111" y="130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93380</xdr:rowOff>
    </xdr:from>
    <xdr:to>
      <xdr:col>20</xdr:col>
      <xdr:colOff>9525</xdr:colOff>
      <xdr:row>76</xdr:row>
      <xdr:rowOff>23530</xdr:rowOff>
    </xdr:to>
    <xdr:sp macro="" textlink="">
      <xdr:nvSpPr>
        <xdr:cNvPr id="609" name="円/楕円 608"/>
        <xdr:cNvSpPr/>
      </xdr:nvSpPr>
      <xdr:spPr>
        <a:xfrm>
          <a:off x="13652500" y="129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14657</xdr:rowOff>
    </xdr:from>
    <xdr:ext cx="534377" cy="259045"/>
    <xdr:sp macro="" textlink="">
      <xdr:nvSpPr>
        <xdr:cNvPr id="610" name="テキスト ボックス 609"/>
        <xdr:cNvSpPr txBox="1"/>
      </xdr:nvSpPr>
      <xdr:spPr>
        <a:xfrm>
          <a:off x="13436111" y="1304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107703</xdr:rowOff>
    </xdr:from>
    <xdr:to>
      <xdr:col>18</xdr:col>
      <xdr:colOff>492125</xdr:colOff>
      <xdr:row>76</xdr:row>
      <xdr:rowOff>37852</xdr:rowOff>
    </xdr:to>
    <xdr:sp macro="" textlink="">
      <xdr:nvSpPr>
        <xdr:cNvPr id="611" name="円/楕円 610"/>
        <xdr:cNvSpPr/>
      </xdr:nvSpPr>
      <xdr:spPr>
        <a:xfrm>
          <a:off x="12763500" y="12966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28979</xdr:rowOff>
    </xdr:from>
    <xdr:ext cx="534377" cy="259045"/>
    <xdr:sp macro="" textlink="">
      <xdr:nvSpPr>
        <xdr:cNvPr id="612" name="テキスト ボックス 611"/>
        <xdr:cNvSpPr txBox="1"/>
      </xdr:nvSpPr>
      <xdr:spPr>
        <a:xfrm>
          <a:off x="12547111" y="130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3559</xdr:rowOff>
    </xdr:from>
    <xdr:to>
      <xdr:col>23</xdr:col>
      <xdr:colOff>517525</xdr:colOff>
      <xdr:row>98</xdr:row>
      <xdr:rowOff>98712</xdr:rowOff>
    </xdr:to>
    <xdr:cxnSp macro="">
      <xdr:nvCxnSpPr>
        <xdr:cNvPr id="639" name="直線コネクタ 638"/>
        <xdr:cNvCxnSpPr/>
      </xdr:nvCxnSpPr>
      <xdr:spPr>
        <a:xfrm flipV="1">
          <a:off x="15481300" y="16805659"/>
          <a:ext cx="838200" cy="9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119112</xdr:rowOff>
    </xdr:from>
    <xdr:to>
      <xdr:col>22</xdr:col>
      <xdr:colOff>365125</xdr:colOff>
      <xdr:row>98</xdr:row>
      <xdr:rowOff>98712</xdr:rowOff>
    </xdr:to>
    <xdr:cxnSp macro="">
      <xdr:nvCxnSpPr>
        <xdr:cNvPr id="642" name="直線コネクタ 641"/>
        <xdr:cNvCxnSpPr/>
      </xdr:nvCxnSpPr>
      <xdr:spPr>
        <a:xfrm>
          <a:off x="14592300" y="16749762"/>
          <a:ext cx="889000" cy="15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119112</xdr:rowOff>
    </xdr:from>
    <xdr:to>
      <xdr:col>21</xdr:col>
      <xdr:colOff>161925</xdr:colOff>
      <xdr:row>98</xdr:row>
      <xdr:rowOff>121892</xdr:rowOff>
    </xdr:to>
    <xdr:cxnSp macro="">
      <xdr:nvCxnSpPr>
        <xdr:cNvPr id="645" name="直線コネクタ 644"/>
        <xdr:cNvCxnSpPr/>
      </xdr:nvCxnSpPr>
      <xdr:spPr>
        <a:xfrm flipV="1">
          <a:off x="13703300" y="16749762"/>
          <a:ext cx="889000" cy="17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106457</xdr:rowOff>
    </xdr:from>
    <xdr:to>
      <xdr:col>19</xdr:col>
      <xdr:colOff>644525</xdr:colOff>
      <xdr:row>98</xdr:row>
      <xdr:rowOff>121892</xdr:rowOff>
    </xdr:to>
    <xdr:cxnSp macro="">
      <xdr:nvCxnSpPr>
        <xdr:cNvPr id="648" name="直線コネクタ 647"/>
        <xdr:cNvCxnSpPr/>
      </xdr:nvCxnSpPr>
      <xdr:spPr>
        <a:xfrm>
          <a:off x="12814300" y="16737107"/>
          <a:ext cx="889000" cy="18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124209</xdr:rowOff>
    </xdr:from>
    <xdr:to>
      <xdr:col>23</xdr:col>
      <xdr:colOff>568325</xdr:colOff>
      <xdr:row>98</xdr:row>
      <xdr:rowOff>54359</xdr:rowOff>
    </xdr:to>
    <xdr:sp macro="" textlink="">
      <xdr:nvSpPr>
        <xdr:cNvPr id="658" name="円/楕円 657"/>
        <xdr:cNvSpPr/>
      </xdr:nvSpPr>
      <xdr:spPr>
        <a:xfrm>
          <a:off x="16268700" y="167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102636</xdr:rowOff>
    </xdr:from>
    <xdr:ext cx="534377" cy="259045"/>
    <xdr:sp macro="" textlink="">
      <xdr:nvSpPr>
        <xdr:cNvPr id="659" name="積立金該当値テキスト"/>
        <xdr:cNvSpPr txBox="1"/>
      </xdr:nvSpPr>
      <xdr:spPr>
        <a:xfrm>
          <a:off x="16370300" y="1673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47912</xdr:rowOff>
    </xdr:from>
    <xdr:to>
      <xdr:col>22</xdr:col>
      <xdr:colOff>415925</xdr:colOff>
      <xdr:row>98</xdr:row>
      <xdr:rowOff>149512</xdr:rowOff>
    </xdr:to>
    <xdr:sp macro="" textlink="">
      <xdr:nvSpPr>
        <xdr:cNvPr id="660" name="円/楕円 659"/>
        <xdr:cNvSpPr/>
      </xdr:nvSpPr>
      <xdr:spPr>
        <a:xfrm>
          <a:off x="15430500" y="168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140639</xdr:rowOff>
    </xdr:from>
    <xdr:ext cx="469744" cy="259045"/>
    <xdr:sp macro="" textlink="">
      <xdr:nvSpPr>
        <xdr:cNvPr id="661" name="テキスト ボックス 660"/>
        <xdr:cNvSpPr txBox="1"/>
      </xdr:nvSpPr>
      <xdr:spPr>
        <a:xfrm>
          <a:off x="15246427" y="169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68312</xdr:rowOff>
    </xdr:from>
    <xdr:to>
      <xdr:col>21</xdr:col>
      <xdr:colOff>212725</xdr:colOff>
      <xdr:row>97</xdr:row>
      <xdr:rowOff>169912</xdr:rowOff>
    </xdr:to>
    <xdr:sp macro="" textlink="">
      <xdr:nvSpPr>
        <xdr:cNvPr id="662" name="円/楕円 661"/>
        <xdr:cNvSpPr/>
      </xdr:nvSpPr>
      <xdr:spPr>
        <a:xfrm>
          <a:off x="14541500" y="166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14989</xdr:rowOff>
    </xdr:from>
    <xdr:ext cx="534377" cy="259045"/>
    <xdr:sp macro="" textlink="">
      <xdr:nvSpPr>
        <xdr:cNvPr id="663" name="テキスト ボックス 662"/>
        <xdr:cNvSpPr txBox="1"/>
      </xdr:nvSpPr>
      <xdr:spPr>
        <a:xfrm>
          <a:off x="14325111" y="164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71092</xdr:rowOff>
    </xdr:from>
    <xdr:to>
      <xdr:col>20</xdr:col>
      <xdr:colOff>9525</xdr:colOff>
      <xdr:row>99</xdr:row>
      <xdr:rowOff>1242</xdr:rowOff>
    </xdr:to>
    <xdr:sp macro="" textlink="">
      <xdr:nvSpPr>
        <xdr:cNvPr id="664" name="円/楕円 663"/>
        <xdr:cNvSpPr/>
      </xdr:nvSpPr>
      <xdr:spPr>
        <a:xfrm>
          <a:off x="13652500" y="168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163819</xdr:rowOff>
    </xdr:from>
    <xdr:ext cx="469744" cy="259045"/>
    <xdr:sp macro="" textlink="">
      <xdr:nvSpPr>
        <xdr:cNvPr id="665" name="テキスト ボックス 664"/>
        <xdr:cNvSpPr txBox="1"/>
      </xdr:nvSpPr>
      <xdr:spPr>
        <a:xfrm>
          <a:off x="13468427" y="1696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55657</xdr:rowOff>
    </xdr:from>
    <xdr:to>
      <xdr:col>18</xdr:col>
      <xdr:colOff>492125</xdr:colOff>
      <xdr:row>97</xdr:row>
      <xdr:rowOff>157257</xdr:rowOff>
    </xdr:to>
    <xdr:sp macro="" textlink="">
      <xdr:nvSpPr>
        <xdr:cNvPr id="666" name="円/楕円 665"/>
        <xdr:cNvSpPr/>
      </xdr:nvSpPr>
      <xdr:spPr>
        <a:xfrm>
          <a:off x="12763500" y="166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2334</xdr:rowOff>
    </xdr:from>
    <xdr:ext cx="534377" cy="259045"/>
    <xdr:sp macro="" textlink="">
      <xdr:nvSpPr>
        <xdr:cNvPr id="667" name="テキスト ボックス 666"/>
        <xdr:cNvSpPr txBox="1"/>
      </xdr:nvSpPr>
      <xdr:spPr>
        <a:xfrm>
          <a:off x="12547111" y="164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31801</xdr:rowOff>
    </xdr:from>
    <xdr:to>
      <xdr:col>28</xdr:col>
      <xdr:colOff>314325</xdr:colOff>
      <xdr:row>59</xdr:row>
      <xdr:rowOff>44450</xdr:rowOff>
    </xdr:to>
    <xdr:cxnSp macro="">
      <xdr:nvCxnSpPr>
        <xdr:cNvPr id="762" name="直線コネクタ 761"/>
        <xdr:cNvCxnSpPr/>
      </xdr:nvCxnSpPr>
      <xdr:spPr>
        <a:xfrm>
          <a:off x="18656300" y="1014735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152451</xdr:rowOff>
    </xdr:from>
    <xdr:to>
      <xdr:col>27</xdr:col>
      <xdr:colOff>161925</xdr:colOff>
      <xdr:row>59</xdr:row>
      <xdr:rowOff>82601</xdr:rowOff>
    </xdr:to>
    <xdr:sp macro="" textlink="">
      <xdr:nvSpPr>
        <xdr:cNvPr id="780" name="円/楕円 779"/>
        <xdr:cNvSpPr/>
      </xdr:nvSpPr>
      <xdr:spPr>
        <a:xfrm>
          <a:off x="18605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73728</xdr:rowOff>
    </xdr:from>
    <xdr:ext cx="378565" cy="259045"/>
    <xdr:sp macro="" textlink="">
      <xdr:nvSpPr>
        <xdr:cNvPr id="781" name="テキスト ボックス 780"/>
        <xdr:cNvSpPr txBox="1"/>
      </xdr:nvSpPr>
      <xdr:spPr>
        <a:xfrm>
          <a:off x="18467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138809</xdr:rowOff>
    </xdr:from>
    <xdr:to>
      <xdr:col>32</xdr:col>
      <xdr:colOff>187325</xdr:colOff>
      <xdr:row>76</xdr:row>
      <xdr:rowOff>3271</xdr:rowOff>
    </xdr:to>
    <xdr:cxnSp macro="">
      <xdr:nvCxnSpPr>
        <xdr:cNvPr id="810" name="直線コネクタ 809"/>
        <xdr:cNvCxnSpPr/>
      </xdr:nvCxnSpPr>
      <xdr:spPr>
        <a:xfrm flipV="1">
          <a:off x="21323300" y="12997559"/>
          <a:ext cx="838200" cy="3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3271</xdr:rowOff>
    </xdr:from>
    <xdr:to>
      <xdr:col>31</xdr:col>
      <xdr:colOff>34925</xdr:colOff>
      <xdr:row>76</xdr:row>
      <xdr:rowOff>8530</xdr:rowOff>
    </xdr:to>
    <xdr:cxnSp macro="">
      <xdr:nvCxnSpPr>
        <xdr:cNvPr id="813" name="直線コネクタ 812"/>
        <xdr:cNvCxnSpPr/>
      </xdr:nvCxnSpPr>
      <xdr:spPr>
        <a:xfrm flipV="1">
          <a:off x="20434300" y="13033471"/>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115537</xdr:rowOff>
    </xdr:from>
    <xdr:to>
      <xdr:col>29</xdr:col>
      <xdr:colOff>517525</xdr:colOff>
      <xdr:row>76</xdr:row>
      <xdr:rowOff>8530</xdr:rowOff>
    </xdr:to>
    <xdr:cxnSp macro="">
      <xdr:nvCxnSpPr>
        <xdr:cNvPr id="816" name="直線コネクタ 815"/>
        <xdr:cNvCxnSpPr/>
      </xdr:nvCxnSpPr>
      <xdr:spPr>
        <a:xfrm>
          <a:off x="19545300" y="12974287"/>
          <a:ext cx="889000" cy="6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8" name="テキスト ボックス 817"/>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95390</xdr:rowOff>
    </xdr:from>
    <xdr:to>
      <xdr:col>28</xdr:col>
      <xdr:colOff>314325</xdr:colOff>
      <xdr:row>75</xdr:row>
      <xdr:rowOff>115537</xdr:rowOff>
    </xdr:to>
    <xdr:cxnSp macro="">
      <xdr:nvCxnSpPr>
        <xdr:cNvPr id="819" name="直線コネクタ 818"/>
        <xdr:cNvCxnSpPr/>
      </xdr:nvCxnSpPr>
      <xdr:spPr>
        <a:xfrm>
          <a:off x="18656300" y="12954140"/>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1" name="テキスト ボックス 820"/>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88009</xdr:rowOff>
    </xdr:from>
    <xdr:to>
      <xdr:col>32</xdr:col>
      <xdr:colOff>238125</xdr:colOff>
      <xdr:row>76</xdr:row>
      <xdr:rowOff>18159</xdr:rowOff>
    </xdr:to>
    <xdr:sp macro="" textlink="">
      <xdr:nvSpPr>
        <xdr:cNvPr id="829" name="円/楕円 828"/>
        <xdr:cNvSpPr/>
      </xdr:nvSpPr>
      <xdr:spPr>
        <a:xfrm>
          <a:off x="22110700" y="129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110886</xdr:rowOff>
    </xdr:from>
    <xdr:ext cx="534377" cy="259045"/>
    <xdr:sp macro="" textlink="">
      <xdr:nvSpPr>
        <xdr:cNvPr id="830" name="繰出金該当値テキスト"/>
        <xdr:cNvSpPr txBox="1"/>
      </xdr:nvSpPr>
      <xdr:spPr>
        <a:xfrm>
          <a:off x="22212300" y="127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77,617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123922</xdr:rowOff>
    </xdr:from>
    <xdr:to>
      <xdr:col>31</xdr:col>
      <xdr:colOff>85725</xdr:colOff>
      <xdr:row>76</xdr:row>
      <xdr:rowOff>54071</xdr:rowOff>
    </xdr:to>
    <xdr:sp macro="" textlink="">
      <xdr:nvSpPr>
        <xdr:cNvPr id="831" name="円/楕円 830"/>
        <xdr:cNvSpPr/>
      </xdr:nvSpPr>
      <xdr:spPr>
        <a:xfrm>
          <a:off x="21272500" y="12982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70599</xdr:rowOff>
    </xdr:from>
    <xdr:ext cx="534377" cy="259045"/>
    <xdr:sp macro="" textlink="">
      <xdr:nvSpPr>
        <xdr:cNvPr id="832" name="テキスト ボックス 831"/>
        <xdr:cNvSpPr txBox="1"/>
      </xdr:nvSpPr>
      <xdr:spPr>
        <a:xfrm>
          <a:off x="21056111" y="127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129179</xdr:rowOff>
    </xdr:from>
    <xdr:to>
      <xdr:col>29</xdr:col>
      <xdr:colOff>568325</xdr:colOff>
      <xdr:row>76</xdr:row>
      <xdr:rowOff>59330</xdr:rowOff>
    </xdr:to>
    <xdr:sp macro="" textlink="">
      <xdr:nvSpPr>
        <xdr:cNvPr id="833" name="円/楕円 832"/>
        <xdr:cNvSpPr/>
      </xdr:nvSpPr>
      <xdr:spPr>
        <a:xfrm>
          <a:off x="20383500" y="12987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75856</xdr:rowOff>
    </xdr:from>
    <xdr:ext cx="534377" cy="259045"/>
    <xdr:sp macro="" textlink="">
      <xdr:nvSpPr>
        <xdr:cNvPr id="834" name="テキスト ボックス 833"/>
        <xdr:cNvSpPr txBox="1"/>
      </xdr:nvSpPr>
      <xdr:spPr>
        <a:xfrm>
          <a:off x="20167111" y="127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64737</xdr:rowOff>
    </xdr:from>
    <xdr:to>
      <xdr:col>28</xdr:col>
      <xdr:colOff>365125</xdr:colOff>
      <xdr:row>75</xdr:row>
      <xdr:rowOff>166337</xdr:rowOff>
    </xdr:to>
    <xdr:sp macro="" textlink="">
      <xdr:nvSpPr>
        <xdr:cNvPr id="835" name="円/楕円 834"/>
        <xdr:cNvSpPr/>
      </xdr:nvSpPr>
      <xdr:spPr>
        <a:xfrm>
          <a:off x="19494500" y="129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11414</xdr:rowOff>
    </xdr:from>
    <xdr:ext cx="534377" cy="259045"/>
    <xdr:sp macro="" textlink="">
      <xdr:nvSpPr>
        <xdr:cNvPr id="836" name="テキスト ボックス 835"/>
        <xdr:cNvSpPr txBox="1"/>
      </xdr:nvSpPr>
      <xdr:spPr>
        <a:xfrm>
          <a:off x="19278111" y="126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44590</xdr:rowOff>
    </xdr:from>
    <xdr:to>
      <xdr:col>27</xdr:col>
      <xdr:colOff>161925</xdr:colOff>
      <xdr:row>75</xdr:row>
      <xdr:rowOff>146190</xdr:rowOff>
    </xdr:to>
    <xdr:sp macro="" textlink="">
      <xdr:nvSpPr>
        <xdr:cNvPr id="837" name="円/楕円 836"/>
        <xdr:cNvSpPr/>
      </xdr:nvSpPr>
      <xdr:spPr>
        <a:xfrm>
          <a:off x="18605500" y="129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162717</xdr:rowOff>
    </xdr:from>
    <xdr:ext cx="534377" cy="259045"/>
    <xdr:sp macro="" textlink="">
      <xdr:nvSpPr>
        <xdr:cNvPr id="838" name="テキスト ボックス 837"/>
        <xdr:cNvSpPr txBox="1"/>
      </xdr:nvSpPr>
      <xdr:spPr>
        <a:xfrm>
          <a:off x="18389111" y="12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本村において、人件費が類似団体と比較して例年高くなっており、特に</a:t>
          </a:r>
          <a:r>
            <a:rPr kumimoji="1" lang="en-US" altLang="ja-JP" sz="1300">
              <a:latin typeface="ＭＳ Ｐゴシック"/>
            </a:rPr>
            <a:t>H25</a:t>
          </a:r>
          <a:r>
            <a:rPr kumimoji="1" lang="ja-JP" altLang="en-US" sz="1300">
              <a:latin typeface="ＭＳ Ｐゴシック"/>
            </a:rPr>
            <a:t>以降は高い水準となっている。一方扶助費は低い水準と保っており、今後も同様と考えられる。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5,734
5,711
2,410.00
3,725,592
3,353,422
352,130
2,137,666
2,844,936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166370</xdr:rowOff>
    </xdr:from>
    <xdr:to>
      <xdr:col>6</xdr:col>
      <xdr:colOff>511175</xdr:colOff>
      <xdr:row>35</xdr:row>
      <xdr:rowOff>3683</xdr:rowOff>
    </xdr:to>
    <xdr:cxnSp macro="">
      <xdr:nvCxnSpPr>
        <xdr:cNvPr id="61" name="直線コネクタ 60"/>
        <xdr:cNvCxnSpPr/>
      </xdr:nvCxnSpPr>
      <xdr:spPr>
        <a:xfrm>
          <a:off x="3797300" y="5995670"/>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166370</xdr:rowOff>
    </xdr:from>
    <xdr:to>
      <xdr:col>5</xdr:col>
      <xdr:colOff>358775</xdr:colOff>
      <xdr:row>36</xdr:row>
      <xdr:rowOff>24765</xdr:rowOff>
    </xdr:to>
    <xdr:cxnSp macro="">
      <xdr:nvCxnSpPr>
        <xdr:cNvPr id="64" name="直線コネクタ 63"/>
        <xdr:cNvCxnSpPr/>
      </xdr:nvCxnSpPr>
      <xdr:spPr>
        <a:xfrm flipV="1">
          <a:off x="2908300" y="5995670"/>
          <a:ext cx="8890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10795</xdr:rowOff>
    </xdr:from>
    <xdr:to>
      <xdr:col>4</xdr:col>
      <xdr:colOff>155575</xdr:colOff>
      <xdr:row>36</xdr:row>
      <xdr:rowOff>24765</xdr:rowOff>
    </xdr:to>
    <xdr:cxnSp macro="">
      <xdr:nvCxnSpPr>
        <xdr:cNvPr id="67" name="直線コネクタ 66"/>
        <xdr:cNvCxnSpPr/>
      </xdr:nvCxnSpPr>
      <xdr:spPr>
        <a:xfrm>
          <a:off x="2019300" y="6182995"/>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83947</xdr:rowOff>
    </xdr:from>
    <xdr:to>
      <xdr:col>2</xdr:col>
      <xdr:colOff>638175</xdr:colOff>
      <xdr:row>36</xdr:row>
      <xdr:rowOff>10795</xdr:rowOff>
    </xdr:to>
    <xdr:cxnSp macro="">
      <xdr:nvCxnSpPr>
        <xdr:cNvPr id="70" name="直線コネクタ 69"/>
        <xdr:cNvCxnSpPr/>
      </xdr:nvCxnSpPr>
      <xdr:spPr>
        <a:xfrm>
          <a:off x="1130300" y="5913247"/>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124333</xdr:rowOff>
    </xdr:from>
    <xdr:to>
      <xdr:col>6</xdr:col>
      <xdr:colOff>561975</xdr:colOff>
      <xdr:row>35</xdr:row>
      <xdr:rowOff>54483</xdr:rowOff>
    </xdr:to>
    <xdr:sp macro="" textlink="">
      <xdr:nvSpPr>
        <xdr:cNvPr id="80" name="円/楕円 79"/>
        <xdr:cNvSpPr/>
      </xdr:nvSpPr>
      <xdr:spPr>
        <a:xfrm>
          <a:off x="45847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147210</xdr:rowOff>
    </xdr:from>
    <xdr:ext cx="534377" cy="259045"/>
    <xdr:sp macro="" textlink="">
      <xdr:nvSpPr>
        <xdr:cNvPr id="81" name="議会費該当値テキスト"/>
        <xdr:cNvSpPr txBox="1"/>
      </xdr:nvSpPr>
      <xdr:spPr>
        <a:xfrm>
          <a:off x="4686300" y="58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115570</xdr:rowOff>
    </xdr:from>
    <xdr:to>
      <xdr:col>5</xdr:col>
      <xdr:colOff>409575</xdr:colOff>
      <xdr:row>35</xdr:row>
      <xdr:rowOff>45720</xdr:rowOff>
    </xdr:to>
    <xdr:sp macro="" textlink="">
      <xdr:nvSpPr>
        <xdr:cNvPr id="82" name="円/楕円 81"/>
        <xdr:cNvSpPr/>
      </xdr:nvSpPr>
      <xdr:spPr>
        <a:xfrm>
          <a:off x="3746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62247</xdr:rowOff>
    </xdr:from>
    <xdr:ext cx="534377" cy="259045"/>
    <xdr:sp macro="" textlink="">
      <xdr:nvSpPr>
        <xdr:cNvPr id="83" name="テキスト ボックス 82"/>
        <xdr:cNvSpPr txBox="1"/>
      </xdr:nvSpPr>
      <xdr:spPr>
        <a:xfrm>
          <a:off x="3530111" y="5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145415</xdr:rowOff>
    </xdr:from>
    <xdr:to>
      <xdr:col>4</xdr:col>
      <xdr:colOff>206375</xdr:colOff>
      <xdr:row>36</xdr:row>
      <xdr:rowOff>75565</xdr:rowOff>
    </xdr:to>
    <xdr:sp macro="" textlink="">
      <xdr:nvSpPr>
        <xdr:cNvPr id="84" name="円/楕円 83"/>
        <xdr:cNvSpPr/>
      </xdr:nvSpPr>
      <xdr:spPr>
        <a:xfrm>
          <a:off x="2857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92092</xdr:rowOff>
    </xdr:from>
    <xdr:ext cx="534377" cy="259045"/>
    <xdr:sp macro="" textlink="">
      <xdr:nvSpPr>
        <xdr:cNvPr id="85" name="テキスト ボックス 84"/>
        <xdr:cNvSpPr txBox="1"/>
      </xdr:nvSpPr>
      <xdr:spPr>
        <a:xfrm>
          <a:off x="2641111" y="59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131445</xdr:rowOff>
    </xdr:from>
    <xdr:to>
      <xdr:col>3</xdr:col>
      <xdr:colOff>3175</xdr:colOff>
      <xdr:row>36</xdr:row>
      <xdr:rowOff>61595</xdr:rowOff>
    </xdr:to>
    <xdr:sp macro="" textlink="">
      <xdr:nvSpPr>
        <xdr:cNvPr id="86" name="円/楕円 85"/>
        <xdr:cNvSpPr/>
      </xdr:nvSpPr>
      <xdr:spPr>
        <a:xfrm>
          <a:off x="1968500" y="61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78122</xdr:rowOff>
    </xdr:from>
    <xdr:ext cx="534377" cy="259045"/>
    <xdr:sp macro="" textlink="">
      <xdr:nvSpPr>
        <xdr:cNvPr id="87" name="テキスト ボックス 86"/>
        <xdr:cNvSpPr txBox="1"/>
      </xdr:nvSpPr>
      <xdr:spPr>
        <a:xfrm>
          <a:off x="1752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33147</xdr:rowOff>
    </xdr:from>
    <xdr:to>
      <xdr:col>1</xdr:col>
      <xdr:colOff>485775</xdr:colOff>
      <xdr:row>34</xdr:row>
      <xdr:rowOff>134747</xdr:rowOff>
    </xdr:to>
    <xdr:sp macro="" textlink="">
      <xdr:nvSpPr>
        <xdr:cNvPr id="88" name="円/楕円 87"/>
        <xdr:cNvSpPr/>
      </xdr:nvSpPr>
      <xdr:spPr>
        <a:xfrm>
          <a:off x="1079500" y="58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151274</xdr:rowOff>
    </xdr:from>
    <xdr:ext cx="534377" cy="259045"/>
    <xdr:sp macro="" textlink="">
      <xdr:nvSpPr>
        <xdr:cNvPr id="89" name="テキスト ボックス 88"/>
        <xdr:cNvSpPr txBox="1"/>
      </xdr:nvSpPr>
      <xdr:spPr>
        <a:xfrm>
          <a:off x="863111" y="56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163991</xdr:rowOff>
    </xdr:from>
    <xdr:to>
      <xdr:col>6</xdr:col>
      <xdr:colOff>511175</xdr:colOff>
      <xdr:row>57</xdr:row>
      <xdr:rowOff>99120</xdr:rowOff>
    </xdr:to>
    <xdr:cxnSp macro="">
      <xdr:nvCxnSpPr>
        <xdr:cNvPr id="120" name="直線コネクタ 119"/>
        <xdr:cNvCxnSpPr/>
      </xdr:nvCxnSpPr>
      <xdr:spPr>
        <a:xfrm flipV="1">
          <a:off x="3797300" y="9765191"/>
          <a:ext cx="838200" cy="10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1377</xdr:rowOff>
    </xdr:from>
    <xdr:to>
      <xdr:col>5</xdr:col>
      <xdr:colOff>358775</xdr:colOff>
      <xdr:row>57</xdr:row>
      <xdr:rowOff>99120</xdr:rowOff>
    </xdr:to>
    <xdr:cxnSp macro="">
      <xdr:nvCxnSpPr>
        <xdr:cNvPr id="123" name="直線コネクタ 122"/>
        <xdr:cNvCxnSpPr/>
      </xdr:nvCxnSpPr>
      <xdr:spPr>
        <a:xfrm>
          <a:off x="2908300" y="9774027"/>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1377</xdr:rowOff>
    </xdr:from>
    <xdr:to>
      <xdr:col>4</xdr:col>
      <xdr:colOff>155575</xdr:colOff>
      <xdr:row>57</xdr:row>
      <xdr:rowOff>158664</xdr:rowOff>
    </xdr:to>
    <xdr:cxnSp macro="">
      <xdr:nvCxnSpPr>
        <xdr:cNvPr id="126" name="直線コネクタ 125"/>
        <xdr:cNvCxnSpPr/>
      </xdr:nvCxnSpPr>
      <xdr:spPr>
        <a:xfrm flipV="1">
          <a:off x="2019300" y="9774027"/>
          <a:ext cx="889000" cy="1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28555</xdr:rowOff>
    </xdr:from>
    <xdr:to>
      <xdr:col>2</xdr:col>
      <xdr:colOff>638175</xdr:colOff>
      <xdr:row>57</xdr:row>
      <xdr:rowOff>158664</xdr:rowOff>
    </xdr:to>
    <xdr:cxnSp macro="">
      <xdr:nvCxnSpPr>
        <xdr:cNvPr id="129" name="直線コネクタ 128"/>
        <xdr:cNvCxnSpPr/>
      </xdr:nvCxnSpPr>
      <xdr:spPr>
        <a:xfrm>
          <a:off x="1130300" y="9801205"/>
          <a:ext cx="889000" cy="1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113191</xdr:rowOff>
    </xdr:from>
    <xdr:to>
      <xdr:col>6</xdr:col>
      <xdr:colOff>561975</xdr:colOff>
      <xdr:row>57</xdr:row>
      <xdr:rowOff>43341</xdr:rowOff>
    </xdr:to>
    <xdr:sp macro="" textlink="">
      <xdr:nvSpPr>
        <xdr:cNvPr id="139" name="円/楕円 138"/>
        <xdr:cNvSpPr/>
      </xdr:nvSpPr>
      <xdr:spPr>
        <a:xfrm>
          <a:off x="4584700" y="97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91618</xdr:rowOff>
    </xdr:from>
    <xdr:ext cx="599010" cy="259045"/>
    <xdr:sp macro="" textlink="">
      <xdr:nvSpPr>
        <xdr:cNvPr id="140" name="総務費該当値テキスト"/>
        <xdr:cNvSpPr txBox="1"/>
      </xdr:nvSpPr>
      <xdr:spPr>
        <a:xfrm>
          <a:off x="4686300" y="96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48320</xdr:rowOff>
    </xdr:from>
    <xdr:to>
      <xdr:col>5</xdr:col>
      <xdr:colOff>409575</xdr:colOff>
      <xdr:row>57</xdr:row>
      <xdr:rowOff>149920</xdr:rowOff>
    </xdr:to>
    <xdr:sp macro="" textlink="">
      <xdr:nvSpPr>
        <xdr:cNvPr id="141" name="円/楕円 140"/>
        <xdr:cNvSpPr/>
      </xdr:nvSpPr>
      <xdr:spPr>
        <a:xfrm>
          <a:off x="3746500" y="98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141047</xdr:rowOff>
    </xdr:from>
    <xdr:ext cx="599010" cy="259045"/>
    <xdr:sp macro="" textlink="">
      <xdr:nvSpPr>
        <xdr:cNvPr id="142" name="テキスト ボックス 141"/>
        <xdr:cNvSpPr txBox="1"/>
      </xdr:nvSpPr>
      <xdr:spPr>
        <a:xfrm>
          <a:off x="3497794" y="991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122027</xdr:rowOff>
    </xdr:from>
    <xdr:to>
      <xdr:col>4</xdr:col>
      <xdr:colOff>206375</xdr:colOff>
      <xdr:row>57</xdr:row>
      <xdr:rowOff>52177</xdr:rowOff>
    </xdr:to>
    <xdr:sp macro="" textlink="">
      <xdr:nvSpPr>
        <xdr:cNvPr id="143" name="円/楕円 142"/>
        <xdr:cNvSpPr/>
      </xdr:nvSpPr>
      <xdr:spPr>
        <a:xfrm>
          <a:off x="2857500" y="97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68704</xdr:rowOff>
    </xdr:from>
    <xdr:ext cx="599010" cy="259045"/>
    <xdr:sp macro="" textlink="">
      <xdr:nvSpPr>
        <xdr:cNvPr id="144" name="テキスト ボックス 143"/>
        <xdr:cNvSpPr txBox="1"/>
      </xdr:nvSpPr>
      <xdr:spPr>
        <a:xfrm>
          <a:off x="2608794" y="94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107864</xdr:rowOff>
    </xdr:from>
    <xdr:to>
      <xdr:col>3</xdr:col>
      <xdr:colOff>3175</xdr:colOff>
      <xdr:row>58</xdr:row>
      <xdr:rowOff>38014</xdr:rowOff>
    </xdr:to>
    <xdr:sp macro="" textlink="">
      <xdr:nvSpPr>
        <xdr:cNvPr id="145" name="円/楕円 144"/>
        <xdr:cNvSpPr/>
      </xdr:nvSpPr>
      <xdr:spPr>
        <a:xfrm>
          <a:off x="1968500" y="98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29141</xdr:rowOff>
    </xdr:from>
    <xdr:ext cx="534377" cy="259045"/>
    <xdr:sp macro="" textlink="">
      <xdr:nvSpPr>
        <xdr:cNvPr id="146" name="テキスト ボックス 145"/>
        <xdr:cNvSpPr txBox="1"/>
      </xdr:nvSpPr>
      <xdr:spPr>
        <a:xfrm>
          <a:off x="1752111" y="997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149205</xdr:rowOff>
    </xdr:from>
    <xdr:to>
      <xdr:col>1</xdr:col>
      <xdr:colOff>485775</xdr:colOff>
      <xdr:row>57</xdr:row>
      <xdr:rowOff>79355</xdr:rowOff>
    </xdr:to>
    <xdr:sp macro="" textlink="">
      <xdr:nvSpPr>
        <xdr:cNvPr id="147" name="円/楕円 146"/>
        <xdr:cNvSpPr/>
      </xdr:nvSpPr>
      <xdr:spPr>
        <a:xfrm>
          <a:off x="1079500" y="97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95882</xdr:rowOff>
    </xdr:from>
    <xdr:ext cx="599010" cy="259045"/>
    <xdr:sp macro="" textlink="">
      <xdr:nvSpPr>
        <xdr:cNvPr id="148" name="テキスト ボックス 147"/>
        <xdr:cNvSpPr txBox="1"/>
      </xdr:nvSpPr>
      <xdr:spPr>
        <a:xfrm>
          <a:off x="830794" y="952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98397</xdr:rowOff>
    </xdr:from>
    <xdr:to>
      <xdr:col>6</xdr:col>
      <xdr:colOff>511175</xdr:colOff>
      <xdr:row>78</xdr:row>
      <xdr:rowOff>39235</xdr:rowOff>
    </xdr:to>
    <xdr:cxnSp macro="">
      <xdr:nvCxnSpPr>
        <xdr:cNvPr id="176" name="直線コネクタ 175"/>
        <xdr:cNvCxnSpPr/>
      </xdr:nvCxnSpPr>
      <xdr:spPr>
        <a:xfrm>
          <a:off x="3797300" y="13300047"/>
          <a:ext cx="838200" cy="1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98397</xdr:rowOff>
    </xdr:from>
    <xdr:to>
      <xdr:col>5</xdr:col>
      <xdr:colOff>358775</xdr:colOff>
      <xdr:row>78</xdr:row>
      <xdr:rowOff>148597</xdr:rowOff>
    </xdr:to>
    <xdr:cxnSp macro="">
      <xdr:nvCxnSpPr>
        <xdr:cNvPr id="179" name="直線コネクタ 178"/>
        <xdr:cNvCxnSpPr/>
      </xdr:nvCxnSpPr>
      <xdr:spPr>
        <a:xfrm flipV="1">
          <a:off x="2908300" y="13300047"/>
          <a:ext cx="889000" cy="2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148597</xdr:rowOff>
    </xdr:from>
    <xdr:to>
      <xdr:col>4</xdr:col>
      <xdr:colOff>155575</xdr:colOff>
      <xdr:row>79</xdr:row>
      <xdr:rowOff>6041</xdr:rowOff>
    </xdr:to>
    <xdr:cxnSp macro="">
      <xdr:nvCxnSpPr>
        <xdr:cNvPr id="182" name="直線コネクタ 181"/>
        <xdr:cNvCxnSpPr/>
      </xdr:nvCxnSpPr>
      <xdr:spPr>
        <a:xfrm flipV="1">
          <a:off x="2019300" y="13521697"/>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6041</xdr:rowOff>
    </xdr:from>
    <xdr:to>
      <xdr:col>2</xdr:col>
      <xdr:colOff>638175</xdr:colOff>
      <xdr:row>79</xdr:row>
      <xdr:rowOff>24952</xdr:rowOff>
    </xdr:to>
    <xdr:cxnSp macro="">
      <xdr:nvCxnSpPr>
        <xdr:cNvPr id="185" name="直線コネクタ 184"/>
        <xdr:cNvCxnSpPr/>
      </xdr:nvCxnSpPr>
      <xdr:spPr>
        <a:xfrm flipV="1">
          <a:off x="1130300" y="13550591"/>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159885</xdr:rowOff>
    </xdr:from>
    <xdr:to>
      <xdr:col>6</xdr:col>
      <xdr:colOff>561975</xdr:colOff>
      <xdr:row>78</xdr:row>
      <xdr:rowOff>90035</xdr:rowOff>
    </xdr:to>
    <xdr:sp macro="" textlink="">
      <xdr:nvSpPr>
        <xdr:cNvPr id="195" name="円/楕円 194"/>
        <xdr:cNvSpPr/>
      </xdr:nvSpPr>
      <xdr:spPr>
        <a:xfrm>
          <a:off x="4584700" y="133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74812</xdr:rowOff>
    </xdr:from>
    <xdr:ext cx="599010" cy="259045"/>
    <xdr:sp macro="" textlink="">
      <xdr:nvSpPr>
        <xdr:cNvPr id="196" name="民生費該当値テキスト"/>
        <xdr:cNvSpPr txBox="1"/>
      </xdr:nvSpPr>
      <xdr:spPr>
        <a:xfrm>
          <a:off x="4686300" y="1327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47597</xdr:rowOff>
    </xdr:from>
    <xdr:to>
      <xdr:col>5</xdr:col>
      <xdr:colOff>409575</xdr:colOff>
      <xdr:row>77</xdr:row>
      <xdr:rowOff>149197</xdr:rowOff>
    </xdr:to>
    <xdr:sp macro="" textlink="">
      <xdr:nvSpPr>
        <xdr:cNvPr id="197" name="円/楕円 196"/>
        <xdr:cNvSpPr/>
      </xdr:nvSpPr>
      <xdr:spPr>
        <a:xfrm>
          <a:off x="3746500" y="132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140324</xdr:rowOff>
    </xdr:from>
    <xdr:ext cx="599010" cy="259045"/>
    <xdr:sp macro="" textlink="">
      <xdr:nvSpPr>
        <xdr:cNvPr id="198" name="テキスト ボックス 197"/>
        <xdr:cNvSpPr txBox="1"/>
      </xdr:nvSpPr>
      <xdr:spPr>
        <a:xfrm>
          <a:off x="3497794" y="133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97797</xdr:rowOff>
    </xdr:from>
    <xdr:to>
      <xdr:col>4</xdr:col>
      <xdr:colOff>206375</xdr:colOff>
      <xdr:row>79</xdr:row>
      <xdr:rowOff>27947</xdr:rowOff>
    </xdr:to>
    <xdr:sp macro="" textlink="">
      <xdr:nvSpPr>
        <xdr:cNvPr id="199" name="円/楕円 198"/>
        <xdr:cNvSpPr/>
      </xdr:nvSpPr>
      <xdr:spPr>
        <a:xfrm>
          <a:off x="2857500" y="134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19074</xdr:rowOff>
    </xdr:from>
    <xdr:ext cx="534377" cy="259045"/>
    <xdr:sp macro="" textlink="">
      <xdr:nvSpPr>
        <xdr:cNvPr id="200" name="テキスト ボックス 199"/>
        <xdr:cNvSpPr txBox="1"/>
      </xdr:nvSpPr>
      <xdr:spPr>
        <a:xfrm>
          <a:off x="2641111" y="135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126691</xdr:rowOff>
    </xdr:from>
    <xdr:to>
      <xdr:col>3</xdr:col>
      <xdr:colOff>3175</xdr:colOff>
      <xdr:row>79</xdr:row>
      <xdr:rowOff>56841</xdr:rowOff>
    </xdr:to>
    <xdr:sp macro="" textlink="">
      <xdr:nvSpPr>
        <xdr:cNvPr id="201" name="円/楕円 200"/>
        <xdr:cNvSpPr/>
      </xdr:nvSpPr>
      <xdr:spPr>
        <a:xfrm>
          <a:off x="1968500" y="134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47968</xdr:rowOff>
    </xdr:from>
    <xdr:ext cx="534377" cy="259045"/>
    <xdr:sp macro="" textlink="">
      <xdr:nvSpPr>
        <xdr:cNvPr id="202" name="テキスト ボックス 201"/>
        <xdr:cNvSpPr txBox="1"/>
      </xdr:nvSpPr>
      <xdr:spPr>
        <a:xfrm>
          <a:off x="1752111" y="135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145602</xdr:rowOff>
    </xdr:from>
    <xdr:to>
      <xdr:col>1</xdr:col>
      <xdr:colOff>485775</xdr:colOff>
      <xdr:row>79</xdr:row>
      <xdr:rowOff>75752</xdr:rowOff>
    </xdr:to>
    <xdr:sp macro="" textlink="">
      <xdr:nvSpPr>
        <xdr:cNvPr id="203" name="円/楕円 202"/>
        <xdr:cNvSpPr/>
      </xdr:nvSpPr>
      <xdr:spPr>
        <a:xfrm>
          <a:off x="1079500" y="135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66879</xdr:rowOff>
    </xdr:from>
    <xdr:ext cx="534377" cy="259045"/>
    <xdr:sp macro="" textlink="">
      <xdr:nvSpPr>
        <xdr:cNvPr id="204" name="テキスト ボックス 203"/>
        <xdr:cNvSpPr txBox="1"/>
      </xdr:nvSpPr>
      <xdr:spPr>
        <a:xfrm>
          <a:off x="863111" y="136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161475</xdr:rowOff>
    </xdr:from>
    <xdr:to>
      <xdr:col>6</xdr:col>
      <xdr:colOff>511175</xdr:colOff>
      <xdr:row>98</xdr:row>
      <xdr:rowOff>7601</xdr:rowOff>
    </xdr:to>
    <xdr:cxnSp macro="">
      <xdr:nvCxnSpPr>
        <xdr:cNvPr id="235" name="直線コネクタ 234"/>
        <xdr:cNvCxnSpPr/>
      </xdr:nvCxnSpPr>
      <xdr:spPr>
        <a:xfrm flipV="1">
          <a:off x="3797300" y="16792125"/>
          <a:ext cx="8382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7601</xdr:rowOff>
    </xdr:from>
    <xdr:to>
      <xdr:col>5</xdr:col>
      <xdr:colOff>358775</xdr:colOff>
      <xdr:row>98</xdr:row>
      <xdr:rowOff>24975</xdr:rowOff>
    </xdr:to>
    <xdr:cxnSp macro="">
      <xdr:nvCxnSpPr>
        <xdr:cNvPr id="238" name="直線コネクタ 237"/>
        <xdr:cNvCxnSpPr/>
      </xdr:nvCxnSpPr>
      <xdr:spPr>
        <a:xfrm flipV="1">
          <a:off x="2908300" y="1680970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24975</xdr:rowOff>
    </xdr:from>
    <xdr:to>
      <xdr:col>4</xdr:col>
      <xdr:colOff>155575</xdr:colOff>
      <xdr:row>98</xdr:row>
      <xdr:rowOff>32342</xdr:rowOff>
    </xdr:to>
    <xdr:cxnSp macro="">
      <xdr:nvCxnSpPr>
        <xdr:cNvPr id="241" name="直線コネクタ 240"/>
        <xdr:cNvCxnSpPr/>
      </xdr:nvCxnSpPr>
      <xdr:spPr>
        <a:xfrm flipV="1">
          <a:off x="2019300" y="16827075"/>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13453</xdr:rowOff>
    </xdr:from>
    <xdr:to>
      <xdr:col>2</xdr:col>
      <xdr:colOff>638175</xdr:colOff>
      <xdr:row>98</xdr:row>
      <xdr:rowOff>32342</xdr:rowOff>
    </xdr:to>
    <xdr:cxnSp macro="">
      <xdr:nvCxnSpPr>
        <xdr:cNvPr id="244" name="直線コネクタ 243"/>
        <xdr:cNvCxnSpPr/>
      </xdr:nvCxnSpPr>
      <xdr:spPr>
        <a:xfrm>
          <a:off x="1130300" y="16815553"/>
          <a:ext cx="889000" cy="1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110675</xdr:rowOff>
    </xdr:from>
    <xdr:to>
      <xdr:col>6</xdr:col>
      <xdr:colOff>561975</xdr:colOff>
      <xdr:row>98</xdr:row>
      <xdr:rowOff>40825</xdr:rowOff>
    </xdr:to>
    <xdr:sp macro="" textlink="">
      <xdr:nvSpPr>
        <xdr:cNvPr id="254" name="円/楕円 253"/>
        <xdr:cNvSpPr/>
      </xdr:nvSpPr>
      <xdr:spPr>
        <a:xfrm>
          <a:off x="4584700" y="167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25602</xdr:rowOff>
    </xdr:from>
    <xdr:ext cx="534377" cy="259045"/>
    <xdr:sp macro="" textlink="">
      <xdr:nvSpPr>
        <xdr:cNvPr id="255" name="衛生費該当値テキスト"/>
        <xdr:cNvSpPr txBox="1"/>
      </xdr:nvSpPr>
      <xdr:spPr>
        <a:xfrm>
          <a:off x="4686300" y="166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128251</xdr:rowOff>
    </xdr:from>
    <xdr:to>
      <xdr:col>5</xdr:col>
      <xdr:colOff>409575</xdr:colOff>
      <xdr:row>98</xdr:row>
      <xdr:rowOff>58401</xdr:rowOff>
    </xdr:to>
    <xdr:sp macro="" textlink="">
      <xdr:nvSpPr>
        <xdr:cNvPr id="256" name="円/楕円 255"/>
        <xdr:cNvSpPr/>
      </xdr:nvSpPr>
      <xdr:spPr>
        <a:xfrm>
          <a:off x="3746500" y="167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49528</xdr:rowOff>
    </xdr:from>
    <xdr:ext cx="534377" cy="259045"/>
    <xdr:sp macro="" textlink="">
      <xdr:nvSpPr>
        <xdr:cNvPr id="257" name="テキスト ボックス 256"/>
        <xdr:cNvSpPr txBox="1"/>
      </xdr:nvSpPr>
      <xdr:spPr>
        <a:xfrm>
          <a:off x="3530111" y="168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145625</xdr:rowOff>
    </xdr:from>
    <xdr:to>
      <xdr:col>4</xdr:col>
      <xdr:colOff>206375</xdr:colOff>
      <xdr:row>98</xdr:row>
      <xdr:rowOff>75775</xdr:rowOff>
    </xdr:to>
    <xdr:sp macro="" textlink="">
      <xdr:nvSpPr>
        <xdr:cNvPr id="258" name="円/楕円 257"/>
        <xdr:cNvSpPr/>
      </xdr:nvSpPr>
      <xdr:spPr>
        <a:xfrm>
          <a:off x="2857500" y="167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66902</xdr:rowOff>
    </xdr:from>
    <xdr:ext cx="534377" cy="259045"/>
    <xdr:sp macro="" textlink="">
      <xdr:nvSpPr>
        <xdr:cNvPr id="259" name="テキスト ボックス 258"/>
        <xdr:cNvSpPr txBox="1"/>
      </xdr:nvSpPr>
      <xdr:spPr>
        <a:xfrm>
          <a:off x="2641111" y="168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152992</xdr:rowOff>
    </xdr:from>
    <xdr:to>
      <xdr:col>3</xdr:col>
      <xdr:colOff>3175</xdr:colOff>
      <xdr:row>98</xdr:row>
      <xdr:rowOff>83142</xdr:rowOff>
    </xdr:to>
    <xdr:sp macro="" textlink="">
      <xdr:nvSpPr>
        <xdr:cNvPr id="260" name="円/楕円 259"/>
        <xdr:cNvSpPr/>
      </xdr:nvSpPr>
      <xdr:spPr>
        <a:xfrm>
          <a:off x="1968500" y="167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74269</xdr:rowOff>
    </xdr:from>
    <xdr:ext cx="534377" cy="259045"/>
    <xdr:sp macro="" textlink="">
      <xdr:nvSpPr>
        <xdr:cNvPr id="261" name="テキスト ボックス 260"/>
        <xdr:cNvSpPr txBox="1"/>
      </xdr:nvSpPr>
      <xdr:spPr>
        <a:xfrm>
          <a:off x="1752111" y="168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134103</xdr:rowOff>
    </xdr:from>
    <xdr:to>
      <xdr:col>1</xdr:col>
      <xdr:colOff>485775</xdr:colOff>
      <xdr:row>98</xdr:row>
      <xdr:rowOff>64253</xdr:rowOff>
    </xdr:to>
    <xdr:sp macro="" textlink="">
      <xdr:nvSpPr>
        <xdr:cNvPr id="262" name="円/楕円 261"/>
        <xdr:cNvSpPr/>
      </xdr:nvSpPr>
      <xdr:spPr>
        <a:xfrm>
          <a:off x="1079500" y="167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55380</xdr:rowOff>
    </xdr:from>
    <xdr:ext cx="534377" cy="259045"/>
    <xdr:sp macro="" textlink="">
      <xdr:nvSpPr>
        <xdr:cNvPr id="263" name="テキスト ボックス 262"/>
        <xdr:cNvSpPr txBox="1"/>
      </xdr:nvSpPr>
      <xdr:spPr>
        <a:xfrm>
          <a:off x="863111" y="1685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72796</xdr:rowOff>
    </xdr:from>
    <xdr:to>
      <xdr:col>15</xdr:col>
      <xdr:colOff>180975</xdr:colOff>
      <xdr:row>39</xdr:row>
      <xdr:rowOff>44450</xdr:rowOff>
    </xdr:to>
    <xdr:cxnSp macro="">
      <xdr:nvCxnSpPr>
        <xdr:cNvPr id="292" name="直線コネクタ 291"/>
        <xdr:cNvCxnSpPr/>
      </xdr:nvCxnSpPr>
      <xdr:spPr>
        <a:xfrm>
          <a:off x="9639300" y="6416446"/>
          <a:ext cx="838200" cy="3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72796</xdr:rowOff>
    </xdr:from>
    <xdr:to>
      <xdr:col>14</xdr:col>
      <xdr:colOff>28575</xdr:colOff>
      <xdr:row>37</xdr:row>
      <xdr:rowOff>119507</xdr:rowOff>
    </xdr:to>
    <xdr:cxnSp macro="">
      <xdr:nvCxnSpPr>
        <xdr:cNvPr id="295" name="直線コネクタ 294"/>
        <xdr:cNvCxnSpPr/>
      </xdr:nvCxnSpPr>
      <xdr:spPr>
        <a:xfrm flipV="1">
          <a:off x="8750300" y="6416446"/>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7" name="テキスト ボックス 296"/>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132918</xdr:rowOff>
    </xdr:from>
    <xdr:to>
      <xdr:col>12</xdr:col>
      <xdr:colOff>511175</xdr:colOff>
      <xdr:row>37</xdr:row>
      <xdr:rowOff>119507</xdr:rowOff>
    </xdr:to>
    <xdr:cxnSp macro="">
      <xdr:nvCxnSpPr>
        <xdr:cNvPr id="298" name="直線コネクタ 297"/>
        <xdr:cNvCxnSpPr/>
      </xdr:nvCxnSpPr>
      <xdr:spPr>
        <a:xfrm>
          <a:off x="7861300" y="6133668"/>
          <a:ext cx="889000" cy="3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119431</xdr:rowOff>
    </xdr:from>
    <xdr:to>
      <xdr:col>11</xdr:col>
      <xdr:colOff>307975</xdr:colOff>
      <xdr:row>35</xdr:row>
      <xdr:rowOff>132918</xdr:rowOff>
    </xdr:to>
    <xdr:cxnSp macro="">
      <xdr:nvCxnSpPr>
        <xdr:cNvPr id="301" name="直線コネクタ 300"/>
        <xdr:cNvCxnSpPr/>
      </xdr:nvCxnSpPr>
      <xdr:spPr>
        <a:xfrm>
          <a:off x="6972300" y="612018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21996</xdr:rowOff>
    </xdr:from>
    <xdr:to>
      <xdr:col>14</xdr:col>
      <xdr:colOff>79375</xdr:colOff>
      <xdr:row>37</xdr:row>
      <xdr:rowOff>123596</xdr:rowOff>
    </xdr:to>
    <xdr:sp macro="" textlink="">
      <xdr:nvSpPr>
        <xdr:cNvPr id="313" name="円/楕円 312"/>
        <xdr:cNvSpPr/>
      </xdr:nvSpPr>
      <xdr:spPr>
        <a:xfrm>
          <a:off x="9588500" y="63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140123</xdr:rowOff>
    </xdr:from>
    <xdr:ext cx="469744" cy="259045"/>
    <xdr:sp macro="" textlink="">
      <xdr:nvSpPr>
        <xdr:cNvPr id="314" name="テキスト ボックス 313"/>
        <xdr:cNvSpPr txBox="1"/>
      </xdr:nvSpPr>
      <xdr:spPr>
        <a:xfrm>
          <a:off x="9404427" y="61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68707</xdr:rowOff>
    </xdr:from>
    <xdr:to>
      <xdr:col>12</xdr:col>
      <xdr:colOff>561975</xdr:colOff>
      <xdr:row>37</xdr:row>
      <xdr:rowOff>170307</xdr:rowOff>
    </xdr:to>
    <xdr:sp macro="" textlink="">
      <xdr:nvSpPr>
        <xdr:cNvPr id="315" name="円/楕円 314"/>
        <xdr:cNvSpPr/>
      </xdr:nvSpPr>
      <xdr:spPr>
        <a:xfrm>
          <a:off x="8699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15384</xdr:rowOff>
    </xdr:from>
    <xdr:ext cx="469744" cy="259045"/>
    <xdr:sp macro="" textlink="">
      <xdr:nvSpPr>
        <xdr:cNvPr id="316" name="テキスト ボックス 315"/>
        <xdr:cNvSpPr txBox="1"/>
      </xdr:nvSpPr>
      <xdr:spPr>
        <a:xfrm>
          <a:off x="8515427" y="61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82118</xdr:rowOff>
    </xdr:from>
    <xdr:to>
      <xdr:col>11</xdr:col>
      <xdr:colOff>358775</xdr:colOff>
      <xdr:row>36</xdr:row>
      <xdr:rowOff>12268</xdr:rowOff>
    </xdr:to>
    <xdr:sp macro="" textlink="">
      <xdr:nvSpPr>
        <xdr:cNvPr id="317" name="円/楕円 316"/>
        <xdr:cNvSpPr/>
      </xdr:nvSpPr>
      <xdr:spPr>
        <a:xfrm>
          <a:off x="7810500" y="60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28795</xdr:rowOff>
    </xdr:from>
    <xdr:ext cx="469744" cy="259045"/>
    <xdr:sp macro="" textlink="">
      <xdr:nvSpPr>
        <xdr:cNvPr id="318" name="テキスト ボックス 317"/>
        <xdr:cNvSpPr txBox="1"/>
      </xdr:nvSpPr>
      <xdr:spPr>
        <a:xfrm>
          <a:off x="7626427" y="585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68631</xdr:rowOff>
    </xdr:from>
    <xdr:to>
      <xdr:col>10</xdr:col>
      <xdr:colOff>155575</xdr:colOff>
      <xdr:row>35</xdr:row>
      <xdr:rowOff>170231</xdr:rowOff>
    </xdr:to>
    <xdr:sp macro="" textlink="">
      <xdr:nvSpPr>
        <xdr:cNvPr id="319" name="円/楕円 318"/>
        <xdr:cNvSpPr/>
      </xdr:nvSpPr>
      <xdr:spPr>
        <a:xfrm>
          <a:off x="6921500" y="60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15308</xdr:rowOff>
    </xdr:from>
    <xdr:ext cx="469744" cy="259045"/>
    <xdr:sp macro="" textlink="">
      <xdr:nvSpPr>
        <xdr:cNvPr id="320" name="テキスト ボックス 319"/>
        <xdr:cNvSpPr txBox="1"/>
      </xdr:nvSpPr>
      <xdr:spPr>
        <a:xfrm>
          <a:off x="6737427" y="58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131562</xdr:rowOff>
    </xdr:from>
    <xdr:to>
      <xdr:col>15</xdr:col>
      <xdr:colOff>180975</xdr:colOff>
      <xdr:row>57</xdr:row>
      <xdr:rowOff>27549</xdr:rowOff>
    </xdr:to>
    <xdr:cxnSp macro="">
      <xdr:nvCxnSpPr>
        <xdr:cNvPr id="347" name="直線コネクタ 346"/>
        <xdr:cNvCxnSpPr/>
      </xdr:nvCxnSpPr>
      <xdr:spPr>
        <a:xfrm flipV="1">
          <a:off x="9639300" y="9732762"/>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63137</xdr:rowOff>
    </xdr:from>
    <xdr:to>
      <xdr:col>14</xdr:col>
      <xdr:colOff>28575</xdr:colOff>
      <xdr:row>57</xdr:row>
      <xdr:rowOff>27549</xdr:rowOff>
    </xdr:to>
    <xdr:cxnSp macro="">
      <xdr:nvCxnSpPr>
        <xdr:cNvPr id="350" name="直線コネクタ 349"/>
        <xdr:cNvCxnSpPr/>
      </xdr:nvCxnSpPr>
      <xdr:spPr>
        <a:xfrm>
          <a:off x="8750300" y="9664337"/>
          <a:ext cx="889000" cy="13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129230</xdr:rowOff>
    </xdr:from>
    <xdr:to>
      <xdr:col>12</xdr:col>
      <xdr:colOff>511175</xdr:colOff>
      <xdr:row>56</xdr:row>
      <xdr:rowOff>63137</xdr:rowOff>
    </xdr:to>
    <xdr:cxnSp macro="">
      <xdr:nvCxnSpPr>
        <xdr:cNvPr id="353" name="直線コネクタ 352"/>
        <xdr:cNvCxnSpPr/>
      </xdr:nvCxnSpPr>
      <xdr:spPr>
        <a:xfrm>
          <a:off x="7861300" y="9558980"/>
          <a:ext cx="889000" cy="10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129230</xdr:rowOff>
    </xdr:from>
    <xdr:to>
      <xdr:col>11</xdr:col>
      <xdr:colOff>307975</xdr:colOff>
      <xdr:row>56</xdr:row>
      <xdr:rowOff>83126</xdr:rowOff>
    </xdr:to>
    <xdr:cxnSp macro="">
      <xdr:nvCxnSpPr>
        <xdr:cNvPr id="356" name="直線コネクタ 355"/>
        <xdr:cNvCxnSpPr/>
      </xdr:nvCxnSpPr>
      <xdr:spPr>
        <a:xfrm flipV="1">
          <a:off x="6972300" y="9558980"/>
          <a:ext cx="889000" cy="1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80762</xdr:rowOff>
    </xdr:from>
    <xdr:to>
      <xdr:col>15</xdr:col>
      <xdr:colOff>231775</xdr:colOff>
      <xdr:row>57</xdr:row>
      <xdr:rowOff>10912</xdr:rowOff>
    </xdr:to>
    <xdr:sp macro="" textlink="">
      <xdr:nvSpPr>
        <xdr:cNvPr id="366" name="円/楕円 365"/>
        <xdr:cNvSpPr/>
      </xdr:nvSpPr>
      <xdr:spPr>
        <a:xfrm>
          <a:off x="10426700" y="96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59189</xdr:rowOff>
    </xdr:from>
    <xdr:ext cx="534377" cy="259045"/>
    <xdr:sp macro="" textlink="">
      <xdr:nvSpPr>
        <xdr:cNvPr id="367" name="農林水産業費該当値テキスト"/>
        <xdr:cNvSpPr txBox="1"/>
      </xdr:nvSpPr>
      <xdr:spPr>
        <a:xfrm>
          <a:off x="10528300" y="966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148199</xdr:rowOff>
    </xdr:from>
    <xdr:to>
      <xdr:col>14</xdr:col>
      <xdr:colOff>79375</xdr:colOff>
      <xdr:row>57</xdr:row>
      <xdr:rowOff>78349</xdr:rowOff>
    </xdr:to>
    <xdr:sp macro="" textlink="">
      <xdr:nvSpPr>
        <xdr:cNvPr id="368" name="円/楕円 367"/>
        <xdr:cNvSpPr/>
      </xdr:nvSpPr>
      <xdr:spPr>
        <a:xfrm>
          <a:off x="9588500" y="97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69476</xdr:rowOff>
    </xdr:from>
    <xdr:ext cx="534377" cy="259045"/>
    <xdr:sp macro="" textlink="">
      <xdr:nvSpPr>
        <xdr:cNvPr id="369" name="テキスト ボックス 368"/>
        <xdr:cNvSpPr txBox="1"/>
      </xdr:nvSpPr>
      <xdr:spPr>
        <a:xfrm>
          <a:off x="9372111" y="98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12337</xdr:rowOff>
    </xdr:from>
    <xdr:to>
      <xdr:col>12</xdr:col>
      <xdr:colOff>561975</xdr:colOff>
      <xdr:row>56</xdr:row>
      <xdr:rowOff>113937</xdr:rowOff>
    </xdr:to>
    <xdr:sp macro="" textlink="">
      <xdr:nvSpPr>
        <xdr:cNvPr id="370" name="円/楕円 369"/>
        <xdr:cNvSpPr/>
      </xdr:nvSpPr>
      <xdr:spPr>
        <a:xfrm>
          <a:off x="8699500" y="96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130464</xdr:rowOff>
    </xdr:from>
    <xdr:ext cx="534377" cy="259045"/>
    <xdr:sp macro="" textlink="">
      <xdr:nvSpPr>
        <xdr:cNvPr id="371" name="テキスト ボックス 370"/>
        <xdr:cNvSpPr txBox="1"/>
      </xdr:nvSpPr>
      <xdr:spPr>
        <a:xfrm>
          <a:off x="8483111" y="938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78430</xdr:rowOff>
    </xdr:from>
    <xdr:to>
      <xdr:col>11</xdr:col>
      <xdr:colOff>358775</xdr:colOff>
      <xdr:row>56</xdr:row>
      <xdr:rowOff>8580</xdr:rowOff>
    </xdr:to>
    <xdr:sp macro="" textlink="">
      <xdr:nvSpPr>
        <xdr:cNvPr id="372" name="円/楕円 371"/>
        <xdr:cNvSpPr/>
      </xdr:nvSpPr>
      <xdr:spPr>
        <a:xfrm>
          <a:off x="7810500" y="95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25107</xdr:rowOff>
    </xdr:from>
    <xdr:ext cx="534377" cy="259045"/>
    <xdr:sp macro="" textlink="">
      <xdr:nvSpPr>
        <xdr:cNvPr id="373" name="テキスト ボックス 372"/>
        <xdr:cNvSpPr txBox="1"/>
      </xdr:nvSpPr>
      <xdr:spPr>
        <a:xfrm>
          <a:off x="7594111" y="92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32326</xdr:rowOff>
    </xdr:from>
    <xdr:to>
      <xdr:col>10</xdr:col>
      <xdr:colOff>155575</xdr:colOff>
      <xdr:row>56</xdr:row>
      <xdr:rowOff>133926</xdr:rowOff>
    </xdr:to>
    <xdr:sp macro="" textlink="">
      <xdr:nvSpPr>
        <xdr:cNvPr id="374" name="円/楕円 373"/>
        <xdr:cNvSpPr/>
      </xdr:nvSpPr>
      <xdr:spPr>
        <a:xfrm>
          <a:off x="6921500" y="96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150453</xdr:rowOff>
    </xdr:from>
    <xdr:ext cx="534377" cy="259045"/>
    <xdr:sp macro="" textlink="">
      <xdr:nvSpPr>
        <xdr:cNvPr id="375" name="テキスト ボックス 374"/>
        <xdr:cNvSpPr txBox="1"/>
      </xdr:nvSpPr>
      <xdr:spPr>
        <a:xfrm>
          <a:off x="6705111" y="94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42055</xdr:rowOff>
    </xdr:from>
    <xdr:to>
      <xdr:col>15</xdr:col>
      <xdr:colOff>180975</xdr:colOff>
      <xdr:row>78</xdr:row>
      <xdr:rowOff>98868</xdr:rowOff>
    </xdr:to>
    <xdr:cxnSp macro="">
      <xdr:nvCxnSpPr>
        <xdr:cNvPr id="406" name="直線コネクタ 405"/>
        <xdr:cNvCxnSpPr/>
      </xdr:nvCxnSpPr>
      <xdr:spPr>
        <a:xfrm>
          <a:off x="9639300" y="13415155"/>
          <a:ext cx="838200" cy="5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42055</xdr:rowOff>
    </xdr:from>
    <xdr:to>
      <xdr:col>14</xdr:col>
      <xdr:colOff>28575</xdr:colOff>
      <xdr:row>78</xdr:row>
      <xdr:rowOff>46889</xdr:rowOff>
    </xdr:to>
    <xdr:cxnSp macro="">
      <xdr:nvCxnSpPr>
        <xdr:cNvPr id="409" name="直線コネクタ 408"/>
        <xdr:cNvCxnSpPr/>
      </xdr:nvCxnSpPr>
      <xdr:spPr>
        <a:xfrm flipV="1">
          <a:off x="8750300" y="13415155"/>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46889</xdr:rowOff>
    </xdr:from>
    <xdr:to>
      <xdr:col>12</xdr:col>
      <xdr:colOff>511175</xdr:colOff>
      <xdr:row>78</xdr:row>
      <xdr:rowOff>103211</xdr:rowOff>
    </xdr:to>
    <xdr:cxnSp macro="">
      <xdr:nvCxnSpPr>
        <xdr:cNvPr id="412" name="直線コネクタ 411"/>
        <xdr:cNvCxnSpPr/>
      </xdr:nvCxnSpPr>
      <xdr:spPr>
        <a:xfrm flipV="1">
          <a:off x="7861300" y="13419989"/>
          <a:ext cx="8890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100163</xdr:rowOff>
    </xdr:from>
    <xdr:to>
      <xdr:col>11</xdr:col>
      <xdr:colOff>307975</xdr:colOff>
      <xdr:row>78</xdr:row>
      <xdr:rowOff>103211</xdr:rowOff>
    </xdr:to>
    <xdr:cxnSp macro="">
      <xdr:nvCxnSpPr>
        <xdr:cNvPr id="415" name="直線コネクタ 414"/>
        <xdr:cNvCxnSpPr/>
      </xdr:nvCxnSpPr>
      <xdr:spPr>
        <a:xfrm>
          <a:off x="6972300" y="134732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48068</xdr:rowOff>
    </xdr:from>
    <xdr:to>
      <xdr:col>15</xdr:col>
      <xdr:colOff>231775</xdr:colOff>
      <xdr:row>78</xdr:row>
      <xdr:rowOff>149668</xdr:rowOff>
    </xdr:to>
    <xdr:sp macro="" textlink="">
      <xdr:nvSpPr>
        <xdr:cNvPr id="425" name="円/楕円 424"/>
        <xdr:cNvSpPr/>
      </xdr:nvSpPr>
      <xdr:spPr>
        <a:xfrm>
          <a:off x="10426700" y="134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26495</xdr:rowOff>
    </xdr:from>
    <xdr:ext cx="534377" cy="259045"/>
    <xdr:sp macro="" textlink="">
      <xdr:nvSpPr>
        <xdr:cNvPr id="426" name="商工費該当値テキスト"/>
        <xdr:cNvSpPr txBox="1"/>
      </xdr:nvSpPr>
      <xdr:spPr>
        <a:xfrm>
          <a:off x="10528300" y="1339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162705</xdr:rowOff>
    </xdr:from>
    <xdr:to>
      <xdr:col>14</xdr:col>
      <xdr:colOff>79375</xdr:colOff>
      <xdr:row>78</xdr:row>
      <xdr:rowOff>92855</xdr:rowOff>
    </xdr:to>
    <xdr:sp macro="" textlink="">
      <xdr:nvSpPr>
        <xdr:cNvPr id="427" name="円/楕円 426"/>
        <xdr:cNvSpPr/>
      </xdr:nvSpPr>
      <xdr:spPr>
        <a:xfrm>
          <a:off x="9588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109382</xdr:rowOff>
    </xdr:from>
    <xdr:ext cx="534377" cy="259045"/>
    <xdr:sp macro="" textlink="">
      <xdr:nvSpPr>
        <xdr:cNvPr id="428" name="テキスト ボックス 427"/>
        <xdr:cNvSpPr txBox="1"/>
      </xdr:nvSpPr>
      <xdr:spPr>
        <a:xfrm>
          <a:off x="9372111" y="131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167539</xdr:rowOff>
    </xdr:from>
    <xdr:to>
      <xdr:col>12</xdr:col>
      <xdr:colOff>561975</xdr:colOff>
      <xdr:row>78</xdr:row>
      <xdr:rowOff>97689</xdr:rowOff>
    </xdr:to>
    <xdr:sp macro="" textlink="">
      <xdr:nvSpPr>
        <xdr:cNvPr id="429" name="円/楕円 428"/>
        <xdr:cNvSpPr/>
      </xdr:nvSpPr>
      <xdr:spPr>
        <a:xfrm>
          <a:off x="8699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114216</xdr:rowOff>
    </xdr:from>
    <xdr:ext cx="534377" cy="259045"/>
    <xdr:sp macro="" textlink="">
      <xdr:nvSpPr>
        <xdr:cNvPr id="430" name="テキスト ボックス 429"/>
        <xdr:cNvSpPr txBox="1"/>
      </xdr:nvSpPr>
      <xdr:spPr>
        <a:xfrm>
          <a:off x="8483111" y="131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52411</xdr:rowOff>
    </xdr:from>
    <xdr:to>
      <xdr:col>11</xdr:col>
      <xdr:colOff>358775</xdr:colOff>
      <xdr:row>78</xdr:row>
      <xdr:rowOff>154011</xdr:rowOff>
    </xdr:to>
    <xdr:sp macro="" textlink="">
      <xdr:nvSpPr>
        <xdr:cNvPr id="431" name="円/楕円 430"/>
        <xdr:cNvSpPr/>
      </xdr:nvSpPr>
      <xdr:spPr>
        <a:xfrm>
          <a:off x="7810500" y="134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145138</xdr:rowOff>
    </xdr:from>
    <xdr:ext cx="534377" cy="259045"/>
    <xdr:sp macro="" textlink="">
      <xdr:nvSpPr>
        <xdr:cNvPr id="432" name="テキスト ボックス 431"/>
        <xdr:cNvSpPr txBox="1"/>
      </xdr:nvSpPr>
      <xdr:spPr>
        <a:xfrm>
          <a:off x="7594111" y="1351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49363</xdr:rowOff>
    </xdr:from>
    <xdr:to>
      <xdr:col>10</xdr:col>
      <xdr:colOff>155575</xdr:colOff>
      <xdr:row>78</xdr:row>
      <xdr:rowOff>150963</xdr:rowOff>
    </xdr:to>
    <xdr:sp macro="" textlink="">
      <xdr:nvSpPr>
        <xdr:cNvPr id="433" name="円/楕円 432"/>
        <xdr:cNvSpPr/>
      </xdr:nvSpPr>
      <xdr:spPr>
        <a:xfrm>
          <a:off x="6921500" y="134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167490</xdr:rowOff>
    </xdr:from>
    <xdr:ext cx="534377" cy="259045"/>
    <xdr:sp macro="" textlink="">
      <xdr:nvSpPr>
        <xdr:cNvPr id="434" name="テキスト ボックス 433"/>
        <xdr:cNvSpPr txBox="1"/>
      </xdr:nvSpPr>
      <xdr:spPr>
        <a:xfrm>
          <a:off x="6705111" y="1319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111789</xdr:rowOff>
    </xdr:from>
    <xdr:to>
      <xdr:col>15</xdr:col>
      <xdr:colOff>180975</xdr:colOff>
      <xdr:row>96</xdr:row>
      <xdr:rowOff>143270</xdr:rowOff>
    </xdr:to>
    <xdr:cxnSp macro="">
      <xdr:nvCxnSpPr>
        <xdr:cNvPr id="461" name="直線コネクタ 460"/>
        <xdr:cNvCxnSpPr/>
      </xdr:nvCxnSpPr>
      <xdr:spPr>
        <a:xfrm>
          <a:off x="9639300" y="16570989"/>
          <a:ext cx="8382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92937</xdr:rowOff>
    </xdr:from>
    <xdr:to>
      <xdr:col>14</xdr:col>
      <xdr:colOff>28575</xdr:colOff>
      <xdr:row>96</xdr:row>
      <xdr:rowOff>111789</xdr:rowOff>
    </xdr:to>
    <xdr:cxnSp macro="">
      <xdr:nvCxnSpPr>
        <xdr:cNvPr id="464" name="直線コネクタ 463"/>
        <xdr:cNvCxnSpPr/>
      </xdr:nvCxnSpPr>
      <xdr:spPr>
        <a:xfrm>
          <a:off x="8750300" y="16380687"/>
          <a:ext cx="889000" cy="19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92937</xdr:rowOff>
    </xdr:from>
    <xdr:to>
      <xdr:col>12</xdr:col>
      <xdr:colOff>511175</xdr:colOff>
      <xdr:row>95</xdr:row>
      <xdr:rowOff>94968</xdr:rowOff>
    </xdr:to>
    <xdr:cxnSp macro="">
      <xdr:nvCxnSpPr>
        <xdr:cNvPr id="467" name="直線コネクタ 466"/>
        <xdr:cNvCxnSpPr/>
      </xdr:nvCxnSpPr>
      <xdr:spPr>
        <a:xfrm flipV="1">
          <a:off x="7861300" y="16380687"/>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94968</xdr:rowOff>
    </xdr:from>
    <xdr:to>
      <xdr:col>11</xdr:col>
      <xdr:colOff>307975</xdr:colOff>
      <xdr:row>96</xdr:row>
      <xdr:rowOff>11350</xdr:rowOff>
    </xdr:to>
    <xdr:cxnSp macro="">
      <xdr:nvCxnSpPr>
        <xdr:cNvPr id="470" name="直線コネクタ 469"/>
        <xdr:cNvCxnSpPr/>
      </xdr:nvCxnSpPr>
      <xdr:spPr>
        <a:xfrm flipV="1">
          <a:off x="6972300" y="16382718"/>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92470</xdr:rowOff>
    </xdr:from>
    <xdr:to>
      <xdr:col>15</xdr:col>
      <xdr:colOff>231775</xdr:colOff>
      <xdr:row>97</xdr:row>
      <xdr:rowOff>22620</xdr:rowOff>
    </xdr:to>
    <xdr:sp macro="" textlink="">
      <xdr:nvSpPr>
        <xdr:cNvPr id="480" name="円/楕円 479"/>
        <xdr:cNvSpPr/>
      </xdr:nvSpPr>
      <xdr:spPr>
        <a:xfrm>
          <a:off x="10426700" y="16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115347</xdr:rowOff>
    </xdr:from>
    <xdr:ext cx="534377" cy="259045"/>
    <xdr:sp macro="" textlink="">
      <xdr:nvSpPr>
        <xdr:cNvPr id="481" name="土木費該当値テキスト"/>
        <xdr:cNvSpPr txBox="1"/>
      </xdr:nvSpPr>
      <xdr:spPr>
        <a:xfrm>
          <a:off x="10528300" y="164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60989</xdr:rowOff>
    </xdr:from>
    <xdr:to>
      <xdr:col>14</xdr:col>
      <xdr:colOff>79375</xdr:colOff>
      <xdr:row>96</xdr:row>
      <xdr:rowOff>162589</xdr:rowOff>
    </xdr:to>
    <xdr:sp macro="" textlink="">
      <xdr:nvSpPr>
        <xdr:cNvPr id="482" name="円/楕円 481"/>
        <xdr:cNvSpPr/>
      </xdr:nvSpPr>
      <xdr:spPr>
        <a:xfrm>
          <a:off x="9588500" y="165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7666</xdr:rowOff>
    </xdr:from>
    <xdr:ext cx="534377" cy="259045"/>
    <xdr:sp macro="" textlink="">
      <xdr:nvSpPr>
        <xdr:cNvPr id="483" name="テキスト ボックス 482"/>
        <xdr:cNvSpPr txBox="1"/>
      </xdr:nvSpPr>
      <xdr:spPr>
        <a:xfrm>
          <a:off x="9372111" y="1629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42137</xdr:rowOff>
    </xdr:from>
    <xdr:to>
      <xdr:col>12</xdr:col>
      <xdr:colOff>561975</xdr:colOff>
      <xdr:row>95</xdr:row>
      <xdr:rowOff>143737</xdr:rowOff>
    </xdr:to>
    <xdr:sp macro="" textlink="">
      <xdr:nvSpPr>
        <xdr:cNvPr id="484" name="円/楕円 483"/>
        <xdr:cNvSpPr/>
      </xdr:nvSpPr>
      <xdr:spPr>
        <a:xfrm>
          <a:off x="8699500" y="163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160264</xdr:rowOff>
    </xdr:from>
    <xdr:ext cx="599010" cy="259045"/>
    <xdr:sp macro="" textlink="">
      <xdr:nvSpPr>
        <xdr:cNvPr id="485" name="テキスト ボックス 484"/>
        <xdr:cNvSpPr txBox="1"/>
      </xdr:nvSpPr>
      <xdr:spPr>
        <a:xfrm>
          <a:off x="8450794" y="161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44168</xdr:rowOff>
    </xdr:from>
    <xdr:to>
      <xdr:col>11</xdr:col>
      <xdr:colOff>358775</xdr:colOff>
      <xdr:row>95</xdr:row>
      <xdr:rowOff>145768</xdr:rowOff>
    </xdr:to>
    <xdr:sp macro="" textlink="">
      <xdr:nvSpPr>
        <xdr:cNvPr id="486" name="円/楕円 485"/>
        <xdr:cNvSpPr/>
      </xdr:nvSpPr>
      <xdr:spPr>
        <a:xfrm>
          <a:off x="7810500" y="163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162295</xdr:rowOff>
    </xdr:from>
    <xdr:ext cx="599010" cy="259045"/>
    <xdr:sp macro="" textlink="">
      <xdr:nvSpPr>
        <xdr:cNvPr id="487" name="テキスト ボックス 486"/>
        <xdr:cNvSpPr txBox="1"/>
      </xdr:nvSpPr>
      <xdr:spPr>
        <a:xfrm>
          <a:off x="7561794" y="1610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132000</xdr:rowOff>
    </xdr:from>
    <xdr:to>
      <xdr:col>10</xdr:col>
      <xdr:colOff>155575</xdr:colOff>
      <xdr:row>96</xdr:row>
      <xdr:rowOff>62150</xdr:rowOff>
    </xdr:to>
    <xdr:sp macro="" textlink="">
      <xdr:nvSpPr>
        <xdr:cNvPr id="488" name="円/楕円 487"/>
        <xdr:cNvSpPr/>
      </xdr:nvSpPr>
      <xdr:spPr>
        <a:xfrm>
          <a:off x="6921500" y="164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78677</xdr:rowOff>
    </xdr:from>
    <xdr:ext cx="599010" cy="259045"/>
    <xdr:sp macro="" textlink="">
      <xdr:nvSpPr>
        <xdr:cNvPr id="489" name="テキスト ボックス 488"/>
        <xdr:cNvSpPr txBox="1"/>
      </xdr:nvSpPr>
      <xdr:spPr>
        <a:xfrm>
          <a:off x="6672794" y="1619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1340</xdr:rowOff>
    </xdr:from>
    <xdr:to>
      <xdr:col>23</xdr:col>
      <xdr:colOff>517525</xdr:colOff>
      <xdr:row>38</xdr:row>
      <xdr:rowOff>134842</xdr:rowOff>
    </xdr:to>
    <xdr:cxnSp macro="">
      <xdr:nvCxnSpPr>
        <xdr:cNvPr id="519" name="直線コネクタ 518"/>
        <xdr:cNvCxnSpPr/>
      </xdr:nvCxnSpPr>
      <xdr:spPr>
        <a:xfrm>
          <a:off x="15481300" y="6002090"/>
          <a:ext cx="838200" cy="6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1340</xdr:rowOff>
    </xdr:from>
    <xdr:to>
      <xdr:col>22</xdr:col>
      <xdr:colOff>365125</xdr:colOff>
      <xdr:row>38</xdr:row>
      <xdr:rowOff>120936</xdr:rowOff>
    </xdr:to>
    <xdr:cxnSp macro="">
      <xdr:nvCxnSpPr>
        <xdr:cNvPr id="522" name="直線コネクタ 521"/>
        <xdr:cNvCxnSpPr/>
      </xdr:nvCxnSpPr>
      <xdr:spPr>
        <a:xfrm flipV="1">
          <a:off x="14592300" y="6002090"/>
          <a:ext cx="889000" cy="6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120936</xdr:rowOff>
    </xdr:from>
    <xdr:to>
      <xdr:col>21</xdr:col>
      <xdr:colOff>161925</xdr:colOff>
      <xdr:row>38</xdr:row>
      <xdr:rowOff>170961</xdr:rowOff>
    </xdr:to>
    <xdr:cxnSp macro="">
      <xdr:nvCxnSpPr>
        <xdr:cNvPr id="525" name="直線コネクタ 524"/>
        <xdr:cNvCxnSpPr/>
      </xdr:nvCxnSpPr>
      <xdr:spPr>
        <a:xfrm flipV="1">
          <a:off x="13703300" y="663603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142748</xdr:rowOff>
    </xdr:from>
    <xdr:to>
      <xdr:col>19</xdr:col>
      <xdr:colOff>644525</xdr:colOff>
      <xdr:row>38</xdr:row>
      <xdr:rowOff>170961</xdr:rowOff>
    </xdr:to>
    <xdr:cxnSp macro="">
      <xdr:nvCxnSpPr>
        <xdr:cNvPr id="528" name="直線コネクタ 527"/>
        <xdr:cNvCxnSpPr/>
      </xdr:nvCxnSpPr>
      <xdr:spPr>
        <a:xfrm>
          <a:off x="12814300" y="6657848"/>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84042</xdr:rowOff>
    </xdr:from>
    <xdr:to>
      <xdr:col>23</xdr:col>
      <xdr:colOff>568325</xdr:colOff>
      <xdr:row>39</xdr:row>
      <xdr:rowOff>14192</xdr:rowOff>
    </xdr:to>
    <xdr:sp macro="" textlink="">
      <xdr:nvSpPr>
        <xdr:cNvPr id="538" name="円/楕円 537"/>
        <xdr:cNvSpPr/>
      </xdr:nvSpPr>
      <xdr:spPr>
        <a:xfrm>
          <a:off x="16268700" y="65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62469</xdr:rowOff>
    </xdr:from>
    <xdr:ext cx="534377" cy="259045"/>
    <xdr:sp macro="" textlink="">
      <xdr:nvSpPr>
        <xdr:cNvPr id="539" name="消防費該当値テキスト"/>
        <xdr:cNvSpPr txBox="1"/>
      </xdr:nvSpPr>
      <xdr:spPr>
        <a:xfrm>
          <a:off x="16370300" y="65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121990</xdr:rowOff>
    </xdr:from>
    <xdr:to>
      <xdr:col>22</xdr:col>
      <xdr:colOff>415925</xdr:colOff>
      <xdr:row>35</xdr:row>
      <xdr:rowOff>52140</xdr:rowOff>
    </xdr:to>
    <xdr:sp macro="" textlink="">
      <xdr:nvSpPr>
        <xdr:cNvPr id="540" name="円/楕円 539"/>
        <xdr:cNvSpPr/>
      </xdr:nvSpPr>
      <xdr:spPr>
        <a:xfrm>
          <a:off x="15430500" y="59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68667</xdr:rowOff>
    </xdr:from>
    <xdr:ext cx="534377" cy="259045"/>
    <xdr:sp macro="" textlink="">
      <xdr:nvSpPr>
        <xdr:cNvPr id="541" name="テキスト ボックス 540"/>
        <xdr:cNvSpPr txBox="1"/>
      </xdr:nvSpPr>
      <xdr:spPr>
        <a:xfrm>
          <a:off x="15214111" y="572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70136</xdr:rowOff>
    </xdr:from>
    <xdr:to>
      <xdr:col>21</xdr:col>
      <xdr:colOff>212725</xdr:colOff>
      <xdr:row>39</xdr:row>
      <xdr:rowOff>286</xdr:rowOff>
    </xdr:to>
    <xdr:sp macro="" textlink="">
      <xdr:nvSpPr>
        <xdr:cNvPr id="542" name="円/楕円 541"/>
        <xdr:cNvSpPr/>
      </xdr:nvSpPr>
      <xdr:spPr>
        <a:xfrm>
          <a:off x="14541500" y="65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162863</xdr:rowOff>
    </xdr:from>
    <xdr:ext cx="534377" cy="259045"/>
    <xdr:sp macro="" textlink="">
      <xdr:nvSpPr>
        <xdr:cNvPr id="543" name="テキスト ボックス 542"/>
        <xdr:cNvSpPr txBox="1"/>
      </xdr:nvSpPr>
      <xdr:spPr>
        <a:xfrm>
          <a:off x="14325111" y="66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120161</xdr:rowOff>
    </xdr:from>
    <xdr:to>
      <xdr:col>20</xdr:col>
      <xdr:colOff>9525</xdr:colOff>
      <xdr:row>39</xdr:row>
      <xdr:rowOff>50311</xdr:rowOff>
    </xdr:to>
    <xdr:sp macro="" textlink="">
      <xdr:nvSpPr>
        <xdr:cNvPr id="544" name="円/楕円 543"/>
        <xdr:cNvSpPr/>
      </xdr:nvSpPr>
      <xdr:spPr>
        <a:xfrm>
          <a:off x="13652500" y="66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41438</xdr:rowOff>
    </xdr:from>
    <xdr:ext cx="534377" cy="259045"/>
    <xdr:sp macro="" textlink="">
      <xdr:nvSpPr>
        <xdr:cNvPr id="545" name="テキスト ボックス 544"/>
        <xdr:cNvSpPr txBox="1"/>
      </xdr:nvSpPr>
      <xdr:spPr>
        <a:xfrm>
          <a:off x="13436111" y="67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91948</xdr:rowOff>
    </xdr:from>
    <xdr:to>
      <xdr:col>18</xdr:col>
      <xdr:colOff>492125</xdr:colOff>
      <xdr:row>39</xdr:row>
      <xdr:rowOff>22098</xdr:rowOff>
    </xdr:to>
    <xdr:sp macro="" textlink="">
      <xdr:nvSpPr>
        <xdr:cNvPr id="546" name="円/楕円 545"/>
        <xdr:cNvSpPr/>
      </xdr:nvSpPr>
      <xdr:spPr>
        <a:xfrm>
          <a:off x="12763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13225</xdr:rowOff>
    </xdr:from>
    <xdr:ext cx="534377" cy="259045"/>
    <xdr:sp macro="" textlink="">
      <xdr:nvSpPr>
        <xdr:cNvPr id="547" name="テキスト ボックス 546"/>
        <xdr:cNvSpPr txBox="1"/>
      </xdr:nvSpPr>
      <xdr:spPr>
        <a:xfrm>
          <a:off x="12547111" y="66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23190</xdr:rowOff>
    </xdr:from>
    <xdr:to>
      <xdr:col>23</xdr:col>
      <xdr:colOff>517525</xdr:colOff>
      <xdr:row>57</xdr:row>
      <xdr:rowOff>90977</xdr:rowOff>
    </xdr:to>
    <xdr:cxnSp macro="">
      <xdr:nvCxnSpPr>
        <xdr:cNvPr id="576" name="直線コネクタ 575"/>
        <xdr:cNvCxnSpPr/>
      </xdr:nvCxnSpPr>
      <xdr:spPr>
        <a:xfrm>
          <a:off x="15481300" y="9795840"/>
          <a:ext cx="838200" cy="6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23190</xdr:rowOff>
    </xdr:from>
    <xdr:to>
      <xdr:col>22</xdr:col>
      <xdr:colOff>365125</xdr:colOff>
      <xdr:row>57</xdr:row>
      <xdr:rowOff>54028</xdr:rowOff>
    </xdr:to>
    <xdr:cxnSp macro="">
      <xdr:nvCxnSpPr>
        <xdr:cNvPr id="579" name="直線コネクタ 578"/>
        <xdr:cNvCxnSpPr/>
      </xdr:nvCxnSpPr>
      <xdr:spPr>
        <a:xfrm flipV="1">
          <a:off x="14592300" y="9795840"/>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54028</xdr:rowOff>
    </xdr:from>
    <xdr:to>
      <xdr:col>21</xdr:col>
      <xdr:colOff>161925</xdr:colOff>
      <xdr:row>57</xdr:row>
      <xdr:rowOff>138767</xdr:rowOff>
    </xdr:to>
    <xdr:cxnSp macro="">
      <xdr:nvCxnSpPr>
        <xdr:cNvPr id="582" name="直線コネクタ 581"/>
        <xdr:cNvCxnSpPr/>
      </xdr:nvCxnSpPr>
      <xdr:spPr>
        <a:xfrm flipV="1">
          <a:off x="13703300" y="9826678"/>
          <a:ext cx="889000" cy="8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138767</xdr:rowOff>
    </xdr:from>
    <xdr:to>
      <xdr:col>19</xdr:col>
      <xdr:colOff>644525</xdr:colOff>
      <xdr:row>57</xdr:row>
      <xdr:rowOff>144538</xdr:rowOff>
    </xdr:to>
    <xdr:cxnSp macro="">
      <xdr:nvCxnSpPr>
        <xdr:cNvPr id="585" name="直線コネクタ 584"/>
        <xdr:cNvCxnSpPr/>
      </xdr:nvCxnSpPr>
      <xdr:spPr>
        <a:xfrm flipV="1">
          <a:off x="12814300" y="9911417"/>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40177</xdr:rowOff>
    </xdr:from>
    <xdr:to>
      <xdr:col>23</xdr:col>
      <xdr:colOff>568325</xdr:colOff>
      <xdr:row>57</xdr:row>
      <xdr:rowOff>141777</xdr:rowOff>
    </xdr:to>
    <xdr:sp macro="" textlink="">
      <xdr:nvSpPr>
        <xdr:cNvPr id="595" name="円/楕円 594"/>
        <xdr:cNvSpPr/>
      </xdr:nvSpPr>
      <xdr:spPr>
        <a:xfrm>
          <a:off x="16268700" y="98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63054</xdr:rowOff>
    </xdr:from>
    <xdr:ext cx="534377" cy="259045"/>
    <xdr:sp macro="" textlink="">
      <xdr:nvSpPr>
        <xdr:cNvPr id="596" name="教育費該当値テキスト"/>
        <xdr:cNvSpPr txBox="1"/>
      </xdr:nvSpPr>
      <xdr:spPr>
        <a:xfrm>
          <a:off x="16370300" y="96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143840</xdr:rowOff>
    </xdr:from>
    <xdr:to>
      <xdr:col>22</xdr:col>
      <xdr:colOff>415925</xdr:colOff>
      <xdr:row>57</xdr:row>
      <xdr:rowOff>73990</xdr:rowOff>
    </xdr:to>
    <xdr:sp macro="" textlink="">
      <xdr:nvSpPr>
        <xdr:cNvPr id="597" name="円/楕円 596"/>
        <xdr:cNvSpPr/>
      </xdr:nvSpPr>
      <xdr:spPr>
        <a:xfrm>
          <a:off x="15430500" y="97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90517</xdr:rowOff>
    </xdr:from>
    <xdr:ext cx="534377" cy="259045"/>
    <xdr:sp macro="" textlink="">
      <xdr:nvSpPr>
        <xdr:cNvPr id="598" name="テキスト ボックス 597"/>
        <xdr:cNvSpPr txBox="1"/>
      </xdr:nvSpPr>
      <xdr:spPr>
        <a:xfrm>
          <a:off x="15214111" y="95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3228</xdr:rowOff>
    </xdr:from>
    <xdr:to>
      <xdr:col>21</xdr:col>
      <xdr:colOff>212725</xdr:colOff>
      <xdr:row>57</xdr:row>
      <xdr:rowOff>104828</xdr:rowOff>
    </xdr:to>
    <xdr:sp macro="" textlink="">
      <xdr:nvSpPr>
        <xdr:cNvPr id="599" name="円/楕円 598"/>
        <xdr:cNvSpPr/>
      </xdr:nvSpPr>
      <xdr:spPr>
        <a:xfrm>
          <a:off x="14541500" y="97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121355</xdr:rowOff>
    </xdr:from>
    <xdr:ext cx="534377" cy="259045"/>
    <xdr:sp macro="" textlink="">
      <xdr:nvSpPr>
        <xdr:cNvPr id="600" name="テキスト ボックス 599"/>
        <xdr:cNvSpPr txBox="1"/>
      </xdr:nvSpPr>
      <xdr:spPr>
        <a:xfrm>
          <a:off x="14325111" y="95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87967</xdr:rowOff>
    </xdr:from>
    <xdr:to>
      <xdr:col>20</xdr:col>
      <xdr:colOff>9525</xdr:colOff>
      <xdr:row>58</xdr:row>
      <xdr:rowOff>18117</xdr:rowOff>
    </xdr:to>
    <xdr:sp macro="" textlink="">
      <xdr:nvSpPr>
        <xdr:cNvPr id="601" name="円/楕円 600"/>
        <xdr:cNvSpPr/>
      </xdr:nvSpPr>
      <xdr:spPr>
        <a:xfrm>
          <a:off x="13652500" y="98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9244</xdr:rowOff>
    </xdr:from>
    <xdr:ext cx="534377" cy="259045"/>
    <xdr:sp macro="" textlink="">
      <xdr:nvSpPr>
        <xdr:cNvPr id="602" name="テキスト ボックス 601"/>
        <xdr:cNvSpPr txBox="1"/>
      </xdr:nvSpPr>
      <xdr:spPr>
        <a:xfrm>
          <a:off x="13436111" y="99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93738</xdr:rowOff>
    </xdr:from>
    <xdr:to>
      <xdr:col>18</xdr:col>
      <xdr:colOff>492125</xdr:colOff>
      <xdr:row>58</xdr:row>
      <xdr:rowOff>23888</xdr:rowOff>
    </xdr:to>
    <xdr:sp macro="" textlink="">
      <xdr:nvSpPr>
        <xdr:cNvPr id="603" name="円/楕円 602"/>
        <xdr:cNvSpPr/>
      </xdr:nvSpPr>
      <xdr:spPr>
        <a:xfrm>
          <a:off x="127635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15015</xdr:rowOff>
    </xdr:from>
    <xdr:ext cx="534377" cy="259045"/>
    <xdr:sp macro="" textlink="">
      <xdr:nvSpPr>
        <xdr:cNvPr id="604" name="テキスト ボックス 603"/>
        <xdr:cNvSpPr txBox="1"/>
      </xdr:nvSpPr>
      <xdr:spPr>
        <a:xfrm>
          <a:off x="12547111" y="9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111415</xdr:rowOff>
    </xdr:from>
    <xdr:to>
      <xdr:col>23</xdr:col>
      <xdr:colOff>517525</xdr:colOff>
      <xdr:row>79</xdr:row>
      <xdr:rowOff>44450</xdr:rowOff>
    </xdr:to>
    <xdr:cxnSp macro="">
      <xdr:nvCxnSpPr>
        <xdr:cNvPr id="633" name="直線コネクタ 632"/>
        <xdr:cNvCxnSpPr/>
      </xdr:nvCxnSpPr>
      <xdr:spPr>
        <a:xfrm>
          <a:off x="15481300" y="13484515"/>
          <a:ext cx="838200" cy="10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111415</xdr:rowOff>
    </xdr:from>
    <xdr:to>
      <xdr:col>22</xdr:col>
      <xdr:colOff>365125</xdr:colOff>
      <xdr:row>79</xdr:row>
      <xdr:rowOff>803</xdr:rowOff>
    </xdr:to>
    <xdr:cxnSp macro="">
      <xdr:nvCxnSpPr>
        <xdr:cNvPr id="636" name="直線コネクタ 635"/>
        <xdr:cNvCxnSpPr/>
      </xdr:nvCxnSpPr>
      <xdr:spPr>
        <a:xfrm flipV="1">
          <a:off x="14592300" y="13484515"/>
          <a:ext cx="889000" cy="6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8" name="テキスト ボックス 637"/>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803</xdr:rowOff>
    </xdr:from>
    <xdr:to>
      <xdr:col>21</xdr:col>
      <xdr:colOff>161925</xdr:colOff>
      <xdr:row>79</xdr:row>
      <xdr:rowOff>41394</xdr:rowOff>
    </xdr:to>
    <xdr:cxnSp macro="">
      <xdr:nvCxnSpPr>
        <xdr:cNvPr id="639" name="直線コネクタ 638"/>
        <xdr:cNvCxnSpPr/>
      </xdr:nvCxnSpPr>
      <xdr:spPr>
        <a:xfrm flipV="1">
          <a:off x="13703300" y="13545353"/>
          <a:ext cx="889000" cy="4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41394</xdr:rowOff>
    </xdr:from>
    <xdr:to>
      <xdr:col>19</xdr:col>
      <xdr:colOff>644525</xdr:colOff>
      <xdr:row>79</xdr:row>
      <xdr:rowOff>42430</xdr:rowOff>
    </xdr:to>
    <xdr:cxnSp macro="">
      <xdr:nvCxnSpPr>
        <xdr:cNvPr id="642" name="直線コネクタ 641"/>
        <xdr:cNvCxnSpPr/>
      </xdr:nvCxnSpPr>
      <xdr:spPr>
        <a:xfrm flipV="1">
          <a:off x="12814300" y="13585944"/>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60615</xdr:rowOff>
    </xdr:from>
    <xdr:to>
      <xdr:col>22</xdr:col>
      <xdr:colOff>415925</xdr:colOff>
      <xdr:row>78</xdr:row>
      <xdr:rowOff>162215</xdr:rowOff>
    </xdr:to>
    <xdr:sp macro="" textlink="">
      <xdr:nvSpPr>
        <xdr:cNvPr id="654" name="円/楕円 653"/>
        <xdr:cNvSpPr/>
      </xdr:nvSpPr>
      <xdr:spPr>
        <a:xfrm>
          <a:off x="15430500" y="134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7292</xdr:rowOff>
    </xdr:from>
    <xdr:ext cx="534377" cy="259045"/>
    <xdr:sp macro="" textlink="">
      <xdr:nvSpPr>
        <xdr:cNvPr id="655" name="テキスト ボックス 654"/>
        <xdr:cNvSpPr txBox="1"/>
      </xdr:nvSpPr>
      <xdr:spPr>
        <a:xfrm>
          <a:off x="15214111" y="132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121453</xdr:rowOff>
    </xdr:from>
    <xdr:to>
      <xdr:col>21</xdr:col>
      <xdr:colOff>212725</xdr:colOff>
      <xdr:row>79</xdr:row>
      <xdr:rowOff>51603</xdr:rowOff>
    </xdr:to>
    <xdr:sp macro="" textlink="">
      <xdr:nvSpPr>
        <xdr:cNvPr id="656" name="円/楕円 655"/>
        <xdr:cNvSpPr/>
      </xdr:nvSpPr>
      <xdr:spPr>
        <a:xfrm>
          <a:off x="14541500" y="134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42730</xdr:rowOff>
    </xdr:from>
    <xdr:ext cx="469744" cy="259045"/>
    <xdr:sp macro="" textlink="">
      <xdr:nvSpPr>
        <xdr:cNvPr id="657" name="テキスト ボックス 656"/>
        <xdr:cNvSpPr txBox="1"/>
      </xdr:nvSpPr>
      <xdr:spPr>
        <a:xfrm>
          <a:off x="14357427" y="135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162044</xdr:rowOff>
    </xdr:from>
    <xdr:to>
      <xdr:col>20</xdr:col>
      <xdr:colOff>9525</xdr:colOff>
      <xdr:row>79</xdr:row>
      <xdr:rowOff>92194</xdr:rowOff>
    </xdr:to>
    <xdr:sp macro="" textlink="">
      <xdr:nvSpPr>
        <xdr:cNvPr id="658" name="円/楕円 657"/>
        <xdr:cNvSpPr/>
      </xdr:nvSpPr>
      <xdr:spPr>
        <a:xfrm>
          <a:off x="13652500" y="135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83321</xdr:rowOff>
    </xdr:from>
    <xdr:ext cx="378565" cy="259045"/>
    <xdr:sp macro="" textlink="">
      <xdr:nvSpPr>
        <xdr:cNvPr id="659" name="テキスト ボックス 658"/>
        <xdr:cNvSpPr txBox="1"/>
      </xdr:nvSpPr>
      <xdr:spPr>
        <a:xfrm>
          <a:off x="13514017" y="13627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163080</xdr:rowOff>
    </xdr:from>
    <xdr:to>
      <xdr:col>18</xdr:col>
      <xdr:colOff>492125</xdr:colOff>
      <xdr:row>79</xdr:row>
      <xdr:rowOff>93230</xdr:rowOff>
    </xdr:to>
    <xdr:sp macro="" textlink="">
      <xdr:nvSpPr>
        <xdr:cNvPr id="660" name="円/楕円 659"/>
        <xdr:cNvSpPr/>
      </xdr:nvSpPr>
      <xdr:spPr>
        <a:xfrm>
          <a:off x="12763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84357</xdr:rowOff>
    </xdr:from>
    <xdr:ext cx="378565" cy="259045"/>
    <xdr:sp macro="" textlink="">
      <xdr:nvSpPr>
        <xdr:cNvPr id="661" name="テキスト ボックス 660"/>
        <xdr:cNvSpPr txBox="1"/>
      </xdr:nvSpPr>
      <xdr:spPr>
        <a:xfrm>
          <a:off x="12625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119675</xdr:rowOff>
    </xdr:from>
    <xdr:to>
      <xdr:col>23</xdr:col>
      <xdr:colOff>517525</xdr:colOff>
      <xdr:row>96</xdr:row>
      <xdr:rowOff>75457</xdr:rowOff>
    </xdr:to>
    <xdr:cxnSp macro="">
      <xdr:nvCxnSpPr>
        <xdr:cNvPr id="686" name="直線コネクタ 685"/>
        <xdr:cNvCxnSpPr/>
      </xdr:nvCxnSpPr>
      <xdr:spPr>
        <a:xfrm>
          <a:off x="15481300" y="16407425"/>
          <a:ext cx="8382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119675</xdr:rowOff>
    </xdr:from>
    <xdr:to>
      <xdr:col>22</xdr:col>
      <xdr:colOff>365125</xdr:colOff>
      <xdr:row>96</xdr:row>
      <xdr:rowOff>1026</xdr:rowOff>
    </xdr:to>
    <xdr:cxnSp macro="">
      <xdr:nvCxnSpPr>
        <xdr:cNvPr id="689" name="直線コネクタ 688"/>
        <xdr:cNvCxnSpPr/>
      </xdr:nvCxnSpPr>
      <xdr:spPr>
        <a:xfrm flipV="1">
          <a:off x="14592300" y="16407425"/>
          <a:ext cx="8890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144180</xdr:rowOff>
    </xdr:from>
    <xdr:to>
      <xdr:col>21</xdr:col>
      <xdr:colOff>161925</xdr:colOff>
      <xdr:row>96</xdr:row>
      <xdr:rowOff>1026</xdr:rowOff>
    </xdr:to>
    <xdr:cxnSp macro="">
      <xdr:nvCxnSpPr>
        <xdr:cNvPr id="692" name="直線コネクタ 691"/>
        <xdr:cNvCxnSpPr/>
      </xdr:nvCxnSpPr>
      <xdr:spPr>
        <a:xfrm>
          <a:off x="13703300" y="164319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144180</xdr:rowOff>
    </xdr:from>
    <xdr:to>
      <xdr:col>19</xdr:col>
      <xdr:colOff>644525</xdr:colOff>
      <xdr:row>95</xdr:row>
      <xdr:rowOff>158502</xdr:rowOff>
    </xdr:to>
    <xdr:cxnSp macro="">
      <xdr:nvCxnSpPr>
        <xdr:cNvPr id="695" name="直線コネクタ 694"/>
        <xdr:cNvCxnSpPr/>
      </xdr:nvCxnSpPr>
      <xdr:spPr>
        <a:xfrm flipV="1">
          <a:off x="12814300" y="16431930"/>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24657</xdr:rowOff>
    </xdr:from>
    <xdr:to>
      <xdr:col>23</xdr:col>
      <xdr:colOff>568325</xdr:colOff>
      <xdr:row>96</xdr:row>
      <xdr:rowOff>126257</xdr:rowOff>
    </xdr:to>
    <xdr:sp macro="" textlink="">
      <xdr:nvSpPr>
        <xdr:cNvPr id="705" name="円/楕円 704"/>
        <xdr:cNvSpPr/>
      </xdr:nvSpPr>
      <xdr:spPr>
        <a:xfrm>
          <a:off x="16268700" y="164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3084</xdr:rowOff>
    </xdr:from>
    <xdr:ext cx="534377" cy="259045"/>
    <xdr:sp macro="" textlink="">
      <xdr:nvSpPr>
        <xdr:cNvPr id="706" name="公債費該当値テキスト"/>
        <xdr:cNvSpPr txBox="1"/>
      </xdr:nvSpPr>
      <xdr:spPr>
        <a:xfrm>
          <a:off x="16370300" y="164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68875</xdr:rowOff>
    </xdr:from>
    <xdr:to>
      <xdr:col>22</xdr:col>
      <xdr:colOff>415925</xdr:colOff>
      <xdr:row>95</xdr:row>
      <xdr:rowOff>170475</xdr:rowOff>
    </xdr:to>
    <xdr:sp macro="" textlink="">
      <xdr:nvSpPr>
        <xdr:cNvPr id="707" name="円/楕円 706"/>
        <xdr:cNvSpPr/>
      </xdr:nvSpPr>
      <xdr:spPr>
        <a:xfrm>
          <a:off x="15430500" y="163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15552</xdr:rowOff>
    </xdr:from>
    <xdr:ext cx="534377" cy="259045"/>
    <xdr:sp macro="" textlink="">
      <xdr:nvSpPr>
        <xdr:cNvPr id="708" name="テキスト ボックス 707"/>
        <xdr:cNvSpPr txBox="1"/>
      </xdr:nvSpPr>
      <xdr:spPr>
        <a:xfrm>
          <a:off x="15214111" y="1613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121676</xdr:rowOff>
    </xdr:from>
    <xdr:to>
      <xdr:col>21</xdr:col>
      <xdr:colOff>212725</xdr:colOff>
      <xdr:row>96</xdr:row>
      <xdr:rowOff>51826</xdr:rowOff>
    </xdr:to>
    <xdr:sp macro="" textlink="">
      <xdr:nvSpPr>
        <xdr:cNvPr id="709" name="円/楕円 708"/>
        <xdr:cNvSpPr/>
      </xdr:nvSpPr>
      <xdr:spPr>
        <a:xfrm>
          <a:off x="14541500" y="164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42953</xdr:rowOff>
    </xdr:from>
    <xdr:ext cx="534377" cy="259045"/>
    <xdr:sp macro="" textlink="">
      <xdr:nvSpPr>
        <xdr:cNvPr id="710" name="テキスト ボックス 709"/>
        <xdr:cNvSpPr txBox="1"/>
      </xdr:nvSpPr>
      <xdr:spPr>
        <a:xfrm>
          <a:off x="14325111" y="165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93380</xdr:rowOff>
    </xdr:from>
    <xdr:to>
      <xdr:col>20</xdr:col>
      <xdr:colOff>9525</xdr:colOff>
      <xdr:row>96</xdr:row>
      <xdr:rowOff>23530</xdr:rowOff>
    </xdr:to>
    <xdr:sp macro="" textlink="">
      <xdr:nvSpPr>
        <xdr:cNvPr id="711" name="円/楕円 710"/>
        <xdr:cNvSpPr/>
      </xdr:nvSpPr>
      <xdr:spPr>
        <a:xfrm>
          <a:off x="13652500" y="163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14657</xdr:rowOff>
    </xdr:from>
    <xdr:ext cx="534377" cy="259045"/>
    <xdr:sp macro="" textlink="">
      <xdr:nvSpPr>
        <xdr:cNvPr id="712" name="テキスト ボックス 711"/>
        <xdr:cNvSpPr txBox="1"/>
      </xdr:nvSpPr>
      <xdr:spPr>
        <a:xfrm>
          <a:off x="13436111" y="164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107702</xdr:rowOff>
    </xdr:from>
    <xdr:to>
      <xdr:col>18</xdr:col>
      <xdr:colOff>492125</xdr:colOff>
      <xdr:row>96</xdr:row>
      <xdr:rowOff>37852</xdr:rowOff>
    </xdr:to>
    <xdr:sp macro="" textlink="">
      <xdr:nvSpPr>
        <xdr:cNvPr id="713" name="円/楕円 712"/>
        <xdr:cNvSpPr/>
      </xdr:nvSpPr>
      <xdr:spPr>
        <a:xfrm>
          <a:off x="12763500" y="163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28979</xdr:rowOff>
    </xdr:from>
    <xdr:ext cx="534377" cy="259045"/>
    <xdr:sp macro="" textlink="">
      <xdr:nvSpPr>
        <xdr:cNvPr id="714" name="テキスト ボックス 713"/>
        <xdr:cNvSpPr txBox="1"/>
      </xdr:nvSpPr>
      <xdr:spPr>
        <a:xfrm>
          <a:off x="12547111" y="164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おおむね類似団体と同水準となっているが、民生費については例年低水準となっている。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行革の取り組みにより、経常経費においてH18から人件費が減少し始め、H20から公債費が減少しており、義務的経費の一般財源支出が抑制され、H20から実質単年度収支がプラスに転じている。</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のみ交付税の減少によりマイナスとなっている。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普通会計について行革等の効果により、黒字となっている。</a:t>
          </a:r>
          <a:endParaRPr lang="ja-JP" altLang="ja-JP" sz="1400">
            <a:effectLst/>
          </a:endParaRPr>
        </a:p>
        <a:p>
          <a:r>
            <a:rPr lang="ja-JP" altLang="ja-JP" sz="1100" b="0" i="0" baseline="0">
              <a:solidFill>
                <a:schemeClr val="dk1"/>
              </a:solidFill>
              <a:effectLst/>
              <a:latin typeface="+mn-lt"/>
              <a:ea typeface="+mn-ea"/>
              <a:cs typeface="+mn-cs"/>
            </a:rPr>
            <a:t>赤字となっているのは、老人保健医療事業会計で国県支出金等が当該年度に収入できなかった。</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は国民健康保険事業会計（事業勘定）が赤字となっているが、</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で保険税の見直しを行っている。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3725592</v>
      </c>
      <c r="BO4" s="409"/>
      <c r="BP4" s="409"/>
      <c r="BQ4" s="409"/>
      <c r="BR4" s="409"/>
      <c r="BS4" s="409"/>
      <c r="BT4" s="409"/>
      <c r="BU4" s="410"/>
      <c r="BV4" s="408">
        <v>4150469</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16.5</v>
      </c>
      <c r="CU4" s="586"/>
      <c r="CV4" s="586"/>
      <c r="CW4" s="586"/>
      <c r="CX4" s="586"/>
      <c r="CY4" s="586"/>
      <c r="CZ4" s="586"/>
      <c r="DA4" s="587"/>
      <c r="DB4" s="585">
        <v>15.1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3353422</v>
      </c>
      <c r="BO5" s="414"/>
      <c r="BP5" s="414"/>
      <c r="BQ5" s="414"/>
      <c r="BR5" s="414"/>
      <c r="BS5" s="414"/>
      <c r="BT5" s="414"/>
      <c r="BU5" s="415"/>
      <c r="BV5" s="413">
        <v>3807370</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91.9</v>
      </c>
      <c r="CU5" s="384"/>
      <c r="CV5" s="384"/>
      <c r="CW5" s="384"/>
      <c r="CX5" s="384"/>
      <c r="CY5" s="384"/>
      <c r="CZ5" s="384"/>
      <c r="DA5" s="385"/>
      <c r="DB5" s="383">
        <v>97.2</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372170</v>
      </c>
      <c r="BO6" s="414"/>
      <c r="BP6" s="414"/>
      <c r="BQ6" s="414"/>
      <c r="BR6" s="414"/>
      <c r="BS6" s="414"/>
      <c r="BT6" s="414"/>
      <c r="BU6" s="415"/>
      <c r="BV6" s="413">
        <v>343099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96.9</v>
      </c>
      <c r="CU6" s="560"/>
      <c r="CV6" s="560"/>
      <c r="CW6" s="560"/>
      <c r="CX6" s="560"/>
      <c r="CY6" s="560"/>
      <c r="CZ6" s="560"/>
      <c r="DA6" s="561"/>
      <c r="DB6" s="559">
        <v>102.8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20040</v>
      </c>
      <c r="BO7" s="414"/>
      <c r="BP7" s="414"/>
      <c r="BQ7" s="414"/>
      <c r="BR7" s="414"/>
      <c r="BS7" s="414"/>
      <c r="BT7" s="414"/>
      <c r="BU7" s="415"/>
      <c r="BV7" s="413">
        <v>35100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2137666</v>
      </c>
      <c r="CU7" s="414"/>
      <c r="CV7" s="414"/>
      <c r="CW7" s="414"/>
      <c r="CX7" s="414"/>
      <c r="CY7" s="414"/>
      <c r="CZ7" s="414"/>
      <c r="DA7" s="415"/>
      <c r="DB7" s="413">
        <v>2038160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352130</v>
      </c>
      <c r="BO8" s="414"/>
      <c r="BP8" s="414"/>
      <c r="BQ8" s="414"/>
      <c r="BR8" s="414"/>
      <c r="BS8" s="414"/>
      <c r="BT8" s="414"/>
      <c r="BU8" s="415"/>
      <c r="BV8" s="413">
        <v>307999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0.24</v>
      </c>
      <c r="CU8" s="523"/>
      <c r="CV8" s="523"/>
      <c r="CW8" s="523"/>
      <c r="CX8" s="523"/>
      <c r="CY8" s="523"/>
      <c r="CZ8" s="523"/>
      <c r="DA8" s="524"/>
      <c r="DB8" s="522">
        <v>0.24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5523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44131</v>
      </c>
      <c r="BO9" s="414"/>
      <c r="BP9" s="414"/>
      <c r="BQ9" s="414"/>
      <c r="BR9" s="414"/>
      <c r="BS9" s="414"/>
      <c r="BT9" s="414"/>
      <c r="BU9" s="415"/>
      <c r="BV9" s="413">
        <v>36006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10.199999999999999</v>
      </c>
      <c r="CU9" s="384"/>
      <c r="CV9" s="384"/>
      <c r="CW9" s="384"/>
      <c r="CX9" s="384"/>
      <c r="CY9" s="384"/>
      <c r="CZ9" s="384"/>
      <c r="DA9" s="385"/>
      <c r="DB9" s="383">
        <v>14.9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5856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152983</v>
      </c>
      <c r="BO10" s="414"/>
      <c r="BP10" s="414"/>
      <c r="BQ10" s="414"/>
      <c r="BR10" s="414"/>
      <c r="BS10" s="414"/>
      <c r="BT10" s="414"/>
      <c r="BU10" s="415"/>
      <c r="BV10" s="413">
        <v>20761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81568</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5734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5711</v>
      </c>
      <c r="S13" s="515"/>
      <c r="T13" s="515"/>
      <c r="U13" s="515"/>
      <c r="V13" s="516"/>
      <c r="W13" s="502" t="s">
        <v>121</v>
      </c>
      <c r="X13" s="426"/>
      <c r="Y13" s="426"/>
      <c r="Z13" s="426"/>
      <c r="AA13" s="426"/>
      <c r="AB13" s="427"/>
      <c r="AC13" s="389">
        <v>305</v>
      </c>
      <c r="AD13" s="390"/>
      <c r="AE13" s="390"/>
      <c r="AF13" s="390"/>
      <c r="AG13" s="391"/>
      <c r="AH13" s="389">
        <v>357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197114</v>
      </c>
      <c r="BO13" s="414"/>
      <c r="BP13" s="414"/>
      <c r="BQ13" s="414"/>
      <c r="BR13" s="414"/>
      <c r="BS13" s="414"/>
      <c r="BT13" s="414"/>
      <c r="BU13" s="415"/>
      <c r="BV13" s="413">
        <v>138335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7.5</v>
      </c>
      <c r="CU13" s="384"/>
      <c r="CV13" s="384"/>
      <c r="CW13" s="384"/>
      <c r="CX13" s="384"/>
      <c r="CY13" s="384"/>
      <c r="CZ13" s="384"/>
      <c r="DA13" s="385"/>
      <c r="DB13" s="383">
        <v>10.9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5782</v>
      </c>
      <c r="S14" s="515"/>
      <c r="T14" s="515"/>
      <c r="U14" s="515"/>
      <c r="V14" s="516"/>
      <c r="W14" s="517"/>
      <c r="X14" s="429"/>
      <c r="Y14" s="429"/>
      <c r="Z14" s="429"/>
      <c r="AA14" s="429"/>
      <c r="AB14" s="430"/>
      <c r="AC14" s="507">
        <v>11.5</v>
      </c>
      <c r="AD14" s="508"/>
      <c r="AE14" s="508"/>
      <c r="AF14" s="508"/>
      <c r="AG14" s="509"/>
      <c r="AH14" s="507">
        <v>12.3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41.9</v>
      </c>
      <c r="CU14" s="486"/>
      <c r="CV14" s="486"/>
      <c r="CW14" s="486"/>
      <c r="CX14" s="486"/>
      <c r="CY14" s="486"/>
      <c r="CZ14" s="486"/>
      <c r="DA14" s="487"/>
      <c r="DB14" s="518">
        <v>45.3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5758</v>
      </c>
      <c r="S15" s="515"/>
      <c r="T15" s="515"/>
      <c r="U15" s="515"/>
      <c r="V15" s="516"/>
      <c r="W15" s="502" t="s">
        <v>128</v>
      </c>
      <c r="X15" s="426"/>
      <c r="Y15" s="426"/>
      <c r="Z15" s="426"/>
      <c r="AA15" s="426"/>
      <c r="AB15" s="427"/>
      <c r="AC15" s="389">
        <v>558</v>
      </c>
      <c r="AD15" s="390"/>
      <c r="AE15" s="390"/>
      <c r="AF15" s="390"/>
      <c r="AG15" s="391"/>
      <c r="AH15" s="389">
        <v>647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445143</v>
      </c>
      <c r="BO15" s="409"/>
      <c r="BP15" s="409"/>
      <c r="BQ15" s="409"/>
      <c r="BR15" s="409"/>
      <c r="BS15" s="409"/>
      <c r="BT15" s="409"/>
      <c r="BU15" s="410"/>
      <c r="BV15" s="408">
        <v>428370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21</v>
      </c>
      <c r="AD16" s="508"/>
      <c r="AE16" s="508"/>
      <c r="AF16" s="508"/>
      <c r="AG16" s="509"/>
      <c r="AH16" s="507">
        <v>22.3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1913659</v>
      </c>
      <c r="BO16" s="414"/>
      <c r="BP16" s="414"/>
      <c r="BQ16" s="414"/>
      <c r="BR16" s="414"/>
      <c r="BS16" s="414"/>
      <c r="BT16" s="414"/>
      <c r="BU16" s="415"/>
      <c r="BV16" s="413">
        <v>1811876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1800</v>
      </c>
      <c r="AD17" s="390"/>
      <c r="AE17" s="390"/>
      <c r="AF17" s="390"/>
      <c r="AG17" s="391"/>
      <c r="AH17" s="389">
        <v>1884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556130</v>
      </c>
      <c r="BO17" s="414"/>
      <c r="BP17" s="414"/>
      <c r="BQ17" s="414"/>
      <c r="BR17" s="414"/>
      <c r="BS17" s="414"/>
      <c r="BT17" s="414"/>
      <c r="BU17" s="415"/>
      <c r="BV17" s="413">
        <v>542742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24.1</v>
      </c>
      <c r="M18" s="478"/>
      <c r="N18" s="478"/>
      <c r="O18" s="478"/>
      <c r="P18" s="478"/>
      <c r="Q18" s="478"/>
      <c r="R18" s="479"/>
      <c r="S18" s="479"/>
      <c r="T18" s="479"/>
      <c r="U18" s="479"/>
      <c r="V18" s="480"/>
      <c r="W18" s="494"/>
      <c r="X18" s="495"/>
      <c r="Y18" s="495"/>
      <c r="Z18" s="495"/>
      <c r="AA18" s="495"/>
      <c r="AB18" s="503"/>
      <c r="AC18" s="377">
        <v>67.599999999999994</v>
      </c>
      <c r="AD18" s="378"/>
      <c r="AE18" s="378"/>
      <c r="AF18" s="378"/>
      <c r="AG18" s="481"/>
      <c r="AH18" s="377">
        <v>64.8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1991963</v>
      </c>
      <c r="BO18" s="414"/>
      <c r="BP18" s="414"/>
      <c r="BQ18" s="414"/>
      <c r="BR18" s="414"/>
      <c r="BS18" s="414"/>
      <c r="BT18" s="414"/>
      <c r="BU18" s="415"/>
      <c r="BV18" s="413">
        <v>1990930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229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2870466</v>
      </c>
      <c r="BO19" s="414"/>
      <c r="BP19" s="414"/>
      <c r="BQ19" s="414"/>
      <c r="BR19" s="414"/>
      <c r="BS19" s="414"/>
      <c r="BT19" s="414"/>
      <c r="BU19" s="415"/>
      <c r="BV19" s="413">
        <v>2847645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1779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2844936</v>
      </c>
      <c r="BO23" s="414"/>
      <c r="BP23" s="414"/>
      <c r="BQ23" s="414"/>
      <c r="BR23" s="414"/>
      <c r="BS23" s="414"/>
      <c r="BT23" s="414"/>
      <c r="BU23" s="415"/>
      <c r="BV23" s="413">
        <v>2939900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7410</v>
      </c>
      <c r="R24" s="390"/>
      <c r="S24" s="390"/>
      <c r="T24" s="390"/>
      <c r="U24" s="390"/>
      <c r="V24" s="391"/>
      <c r="W24" s="455"/>
      <c r="X24" s="446"/>
      <c r="Y24" s="447"/>
      <c r="Z24" s="386" t="s">
        <v>151</v>
      </c>
      <c r="AA24" s="387"/>
      <c r="AB24" s="387"/>
      <c r="AC24" s="387"/>
      <c r="AD24" s="387"/>
      <c r="AE24" s="387"/>
      <c r="AF24" s="387"/>
      <c r="AG24" s="388"/>
      <c r="AH24" s="389">
        <v>73</v>
      </c>
      <c r="AI24" s="390"/>
      <c r="AJ24" s="390"/>
      <c r="AK24" s="390"/>
      <c r="AL24" s="391"/>
      <c r="AM24" s="389">
        <v>228782</v>
      </c>
      <c r="AN24" s="390"/>
      <c r="AO24" s="390"/>
      <c r="AP24" s="390"/>
      <c r="AQ24" s="390"/>
      <c r="AR24" s="391"/>
      <c r="AS24" s="389">
        <v>3134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2758575</v>
      </c>
      <c r="BO24" s="414"/>
      <c r="BP24" s="414"/>
      <c r="BQ24" s="414"/>
      <c r="BR24" s="414"/>
      <c r="BS24" s="414"/>
      <c r="BT24" s="414"/>
      <c r="BU24" s="415"/>
      <c r="BV24" s="413">
        <v>2808806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6060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62787</v>
      </c>
      <c r="BO25" s="409"/>
      <c r="BP25" s="409"/>
      <c r="BQ25" s="409"/>
      <c r="BR25" s="409"/>
      <c r="BS25" s="409"/>
      <c r="BT25" s="409"/>
      <c r="BU25" s="410"/>
      <c r="BV25" s="408">
        <v>38175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5720</v>
      </c>
      <c r="R26" s="390"/>
      <c r="S26" s="390"/>
      <c r="T26" s="390"/>
      <c r="U26" s="390"/>
      <c r="V26" s="391"/>
      <c r="W26" s="455"/>
      <c r="X26" s="446"/>
      <c r="Y26" s="447"/>
      <c r="Z26" s="386" t="s">
        <v>157</v>
      </c>
      <c r="AA26" s="468"/>
      <c r="AB26" s="468"/>
      <c r="AC26" s="468"/>
      <c r="AD26" s="468"/>
      <c r="AE26" s="468"/>
      <c r="AF26" s="468"/>
      <c r="AG26" s="469"/>
      <c r="AH26" s="389">
        <v>8</v>
      </c>
      <c r="AI26" s="390"/>
      <c r="AJ26" s="390"/>
      <c r="AK26" s="390"/>
      <c r="AL26" s="391"/>
      <c r="AM26" s="389">
        <v>24072</v>
      </c>
      <c r="AN26" s="390"/>
      <c r="AO26" s="390"/>
      <c r="AP26" s="390"/>
      <c r="AQ26" s="390"/>
      <c r="AR26" s="391"/>
      <c r="AS26" s="389">
        <v>3009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3010</v>
      </c>
      <c r="R27" s="390"/>
      <c r="S27" s="390"/>
      <c r="T27" s="390"/>
      <c r="U27" s="390"/>
      <c r="V27" s="391"/>
      <c r="W27" s="455"/>
      <c r="X27" s="446"/>
      <c r="Y27" s="447"/>
      <c r="Z27" s="386" t="s">
        <v>160</v>
      </c>
      <c r="AA27" s="387"/>
      <c r="AB27" s="387"/>
      <c r="AC27" s="387"/>
      <c r="AD27" s="387"/>
      <c r="AE27" s="387"/>
      <c r="AF27" s="387"/>
      <c r="AG27" s="388"/>
      <c r="AH27" s="389">
        <v>6</v>
      </c>
      <c r="AI27" s="390"/>
      <c r="AJ27" s="390"/>
      <c r="AK27" s="390"/>
      <c r="AL27" s="391"/>
      <c r="AM27" s="389">
        <v>19404</v>
      </c>
      <c r="AN27" s="390"/>
      <c r="AO27" s="390"/>
      <c r="AP27" s="390"/>
      <c r="AQ27" s="390"/>
      <c r="AR27" s="391"/>
      <c r="AS27" s="389">
        <v>3234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19814</v>
      </c>
      <c r="BO27" s="417"/>
      <c r="BP27" s="417"/>
      <c r="BQ27" s="417"/>
      <c r="BR27" s="417"/>
      <c r="BS27" s="417"/>
      <c r="BT27" s="417"/>
      <c r="BU27" s="418"/>
      <c r="BV27" s="416">
        <v>19752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2570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1099947</v>
      </c>
      <c r="BO28" s="409"/>
      <c r="BP28" s="409"/>
      <c r="BQ28" s="409"/>
      <c r="BR28" s="409"/>
      <c r="BS28" s="409"/>
      <c r="BT28" s="409"/>
      <c r="BU28" s="410"/>
      <c r="BV28" s="408">
        <v>946964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2370</v>
      </c>
      <c r="R29" s="390"/>
      <c r="S29" s="390"/>
      <c r="T29" s="390"/>
      <c r="U29" s="390"/>
      <c r="V29" s="391"/>
      <c r="W29" s="456"/>
      <c r="X29" s="457"/>
      <c r="Y29" s="458"/>
      <c r="Z29" s="386" t="s">
        <v>167</v>
      </c>
      <c r="AA29" s="387"/>
      <c r="AB29" s="387"/>
      <c r="AC29" s="387"/>
      <c r="AD29" s="387"/>
      <c r="AE29" s="387"/>
      <c r="AF29" s="387"/>
      <c r="AG29" s="388"/>
      <c r="AH29" s="389">
        <v>79</v>
      </c>
      <c r="AI29" s="390"/>
      <c r="AJ29" s="390"/>
      <c r="AK29" s="390"/>
      <c r="AL29" s="391"/>
      <c r="AM29" s="389">
        <v>248186</v>
      </c>
      <c r="AN29" s="390"/>
      <c r="AO29" s="390"/>
      <c r="AP29" s="390"/>
      <c r="AQ29" s="390"/>
      <c r="AR29" s="391"/>
      <c r="AS29" s="389">
        <v>3142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163474</v>
      </c>
      <c r="BO29" s="414"/>
      <c r="BP29" s="414"/>
      <c r="BQ29" s="414"/>
      <c r="BR29" s="414"/>
      <c r="BS29" s="414"/>
      <c r="BT29" s="414"/>
      <c r="BU29" s="415"/>
      <c r="BV29" s="413">
        <v>163192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3997233</v>
      </c>
      <c r="BO30" s="417"/>
      <c r="BP30" s="417"/>
      <c r="BQ30" s="417"/>
      <c r="BR30" s="417"/>
      <c r="BS30" s="417"/>
      <c r="BT30" s="417"/>
      <c r="BU30" s="418"/>
      <c r="BV30" s="416">
        <v>3981254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国民健康保険事業会計（事業勘定）</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IF('各会計、関係団体の財政状況及び健全化判断比率'!B34="","",'各会計、関係団体の財政状況及び健全化判断比率'!B34)</f>
        <v>下水道事業会計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明日香村地域振興公社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整備基金特別会計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国民健康保険事業会計（直診勘定）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奈良県広域消防組合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明日香村土地開発公社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高松塚壁画館受託事業特別会計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介護保険事業会計（保険事業勘定）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飛鳥広域行政事務組合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飲料水供給施設特別会計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介護保険事業会計（介護サービス事業勘定）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後期高齢者医療事業会計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2.09</v>
      </c>
      <c r="G34" s="33" t="s">
        <v>523</v>
      </c>
      <c r="H34" s="33" t="s">
        <v>524</v>
      </c>
      <c r="I34" s="33" t="s">
        <v>525</v>
      </c>
      <c r="J34" s="34" t="s">
        <v>526</v>
      </c>
      <c r="K34" s="22"/>
      <c r="L34" s="22"/>
      <c r="M34" s="22"/>
      <c r="N34" s="22"/>
      <c r="O34" s="22"/>
      <c r="P34" s="22"/>
    </row>
    <row r="35" spans="1:16" ht="39" customHeight="1" x14ac:dyDescent="0.15">
      <c r="A35" s="22"/>
      <c r="B35" s="35"/>
      <c r="C35" s="1175" t="s">
        <v>527</v>
      </c>
      <c r="D35" s="1176"/>
      <c r="E35" s="1177"/>
      <c r="F35" s="36">
        <v>16.87</v>
      </c>
      <c r="G35" s="37">
        <v>19.91</v>
      </c>
      <c r="H35" s="37">
        <v>22.8</v>
      </c>
      <c r="I35" s="37">
        <v>24.86</v>
      </c>
      <c r="J35" s="38">
        <v>26.84</v>
      </c>
      <c r="K35" s="22"/>
      <c r="L35" s="22"/>
      <c r="M35" s="22"/>
      <c r="N35" s="22"/>
      <c r="O35" s="22"/>
      <c r="P35" s="22"/>
    </row>
    <row r="36" spans="1:16" ht="39" customHeight="1" x14ac:dyDescent="0.15">
      <c r="A36" s="22"/>
      <c r="B36" s="35"/>
      <c r="C36" s="1175" t="s">
        <v>528</v>
      </c>
      <c r="D36" s="1176"/>
      <c r="E36" s="1177"/>
      <c r="F36" s="36">
        <v>17.03</v>
      </c>
      <c r="G36" s="37">
        <v>13.18</v>
      </c>
      <c r="H36" s="37">
        <v>12.31</v>
      </c>
      <c r="I36" s="37">
        <v>14.81</v>
      </c>
      <c r="J36" s="38">
        <v>16.28</v>
      </c>
      <c r="K36" s="22"/>
      <c r="L36" s="22"/>
      <c r="M36" s="22"/>
      <c r="N36" s="22"/>
      <c r="O36" s="22"/>
      <c r="P36" s="22"/>
    </row>
    <row r="37" spans="1:16" ht="39" customHeight="1" x14ac:dyDescent="0.15">
      <c r="A37" s="22"/>
      <c r="B37" s="35"/>
      <c r="C37" s="1175" t="s">
        <v>529</v>
      </c>
      <c r="D37" s="1176"/>
      <c r="E37" s="1177"/>
      <c r="F37" s="36">
        <v>0.2</v>
      </c>
      <c r="G37" s="37">
        <v>0.5</v>
      </c>
      <c r="H37" s="37">
        <v>0.88</v>
      </c>
      <c r="I37" s="37">
        <v>1.0900000000000001</v>
      </c>
      <c r="J37" s="38">
        <v>0.38</v>
      </c>
      <c r="K37" s="22"/>
      <c r="L37" s="22"/>
      <c r="M37" s="22"/>
      <c r="N37" s="22"/>
      <c r="O37" s="22"/>
      <c r="P37" s="22"/>
    </row>
    <row r="38" spans="1:16" ht="39" customHeight="1" x14ac:dyDescent="0.15">
      <c r="A38" s="22"/>
      <c r="B38" s="35"/>
      <c r="C38" s="1175" t="s">
        <v>530</v>
      </c>
      <c r="D38" s="1176"/>
      <c r="E38" s="1177"/>
      <c r="F38" s="36">
        <v>0.15</v>
      </c>
      <c r="G38" s="37">
        <v>7.0000000000000007E-2</v>
      </c>
      <c r="H38" s="37">
        <v>0.94</v>
      </c>
      <c r="I38" s="37">
        <v>0.3</v>
      </c>
      <c r="J38" s="38">
        <v>0.18</v>
      </c>
      <c r="K38" s="22"/>
      <c r="L38" s="22"/>
      <c r="M38" s="22"/>
      <c r="N38" s="22"/>
      <c r="O38" s="22"/>
      <c r="P38" s="22"/>
    </row>
    <row r="39" spans="1:16" ht="39" customHeight="1" x14ac:dyDescent="0.15">
      <c r="A39" s="22"/>
      <c r="B39" s="35"/>
      <c r="C39" s="1175" t="s">
        <v>531</v>
      </c>
      <c r="D39" s="1176"/>
      <c r="E39" s="1177"/>
      <c r="F39" s="36">
        <v>0.02</v>
      </c>
      <c r="G39" s="37">
        <v>0.08</v>
      </c>
      <c r="H39" s="37">
        <v>7.0000000000000007E-2</v>
      </c>
      <c r="I39" s="37">
        <v>0.08</v>
      </c>
      <c r="J39" s="38">
        <v>0.1</v>
      </c>
      <c r="K39" s="22"/>
      <c r="L39" s="22"/>
      <c r="M39" s="22"/>
      <c r="N39" s="22"/>
      <c r="O39" s="22"/>
      <c r="P39" s="22"/>
    </row>
    <row r="40" spans="1:16" ht="39" customHeight="1" x14ac:dyDescent="0.15">
      <c r="A40" s="22"/>
      <c r="B40" s="35"/>
      <c r="C40" s="1175" t="s">
        <v>532</v>
      </c>
      <c r="D40" s="1176"/>
      <c r="E40" s="1177"/>
      <c r="F40" s="36">
        <v>0.01</v>
      </c>
      <c r="G40" s="37">
        <v>0.02</v>
      </c>
      <c r="H40" s="37">
        <v>0.05</v>
      </c>
      <c r="I40" s="37">
        <v>0.01</v>
      </c>
      <c r="J40" s="38">
        <v>0</v>
      </c>
      <c r="K40" s="22"/>
      <c r="L40" s="22"/>
      <c r="M40" s="22"/>
      <c r="N40" s="22"/>
      <c r="O40" s="22"/>
      <c r="P40" s="22"/>
    </row>
    <row r="41" spans="1:16" ht="39" customHeight="1" x14ac:dyDescent="0.15">
      <c r="A41" s="22"/>
      <c r="B41" s="35"/>
      <c r="C41" s="1175" t="s">
        <v>533</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534</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535</v>
      </c>
      <c r="D43" s="1179"/>
      <c r="E43" s="1180"/>
      <c r="F43" s="41">
        <v>0</v>
      </c>
      <c r="G43" s="42">
        <v>0</v>
      </c>
      <c r="H43" s="42">
        <v>0.22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402</v>
      </c>
      <c r="L45" s="60">
        <v>404</v>
      </c>
      <c r="M45" s="60">
        <v>377</v>
      </c>
      <c r="N45" s="60">
        <v>343</v>
      </c>
      <c r="O45" s="61">
        <v>294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224</v>
      </c>
      <c r="L48" s="64">
        <v>214</v>
      </c>
      <c r="M48" s="64">
        <v>158</v>
      </c>
      <c r="N48" s="64">
        <v>154</v>
      </c>
      <c r="O48" s="65">
        <v>161</v>
      </c>
      <c r="P48" s="48"/>
      <c r="Q48" s="48"/>
      <c r="R48" s="48"/>
      <c r="S48" s="48"/>
      <c r="T48" s="48"/>
      <c r="U48" s="48"/>
    </row>
    <row r="49" spans="1:21" ht="30.75" customHeight="1" x14ac:dyDescent="0.15">
      <c r="A49" s="48"/>
      <c r="B49" s="1193"/>
      <c r="C49" s="1194"/>
      <c r="D49" s="62"/>
      <c r="E49" s="1185" t="s">
        <v>15</v>
      </c>
      <c r="F49" s="1185"/>
      <c r="G49" s="1185"/>
      <c r="H49" s="1185"/>
      <c r="I49" s="1185"/>
      <c r="J49" s="1186"/>
      <c r="K49" s="63">
        <v>5</v>
      </c>
      <c r="L49" s="64">
        <v>5</v>
      </c>
      <c r="M49" s="64">
        <v>5</v>
      </c>
      <c r="N49" s="64">
        <v>4</v>
      </c>
      <c r="O49" s="65">
        <v>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t="s">
        <v>476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355</v>
      </c>
      <c r="L52" s="64">
        <v>366</v>
      </c>
      <c r="M52" s="64">
        <v>369</v>
      </c>
      <c r="N52" s="64">
        <v>378</v>
      </c>
      <c r="O52" s="65">
        <v>370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276</v>
      </c>
      <c r="L53" s="69">
        <v>257</v>
      </c>
      <c r="M53" s="69">
        <v>171</v>
      </c>
      <c r="N53" s="69">
        <v>123</v>
      </c>
      <c r="O53" s="70">
        <v>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2974</v>
      </c>
      <c r="J41" s="83">
        <v>2915</v>
      </c>
      <c r="K41" s="83">
        <v>2979</v>
      </c>
      <c r="L41" s="83">
        <v>2940</v>
      </c>
      <c r="M41" s="84">
        <v>2845</v>
      </c>
    </row>
    <row r="42" spans="2:13" ht="27.75" customHeight="1" x14ac:dyDescent="0.15">
      <c r="B42" s="1201"/>
      <c r="C42" s="1202"/>
      <c r="D42" s="85"/>
      <c r="E42" s="1205" t="s">
        <v>25</v>
      </c>
      <c r="F42" s="1205"/>
      <c r="G42" s="1205"/>
      <c r="H42" s="1206"/>
      <c r="I42" s="86" t="s">
        <v>476</v>
      </c>
      <c r="J42" s="87" t="s">
        <v>476</v>
      </c>
      <c r="K42" s="87" t="s">
        <v>476</v>
      </c>
      <c r="L42" s="87" t="s">
        <v>476</v>
      </c>
      <c r="M42" s="88" t="s">
        <v>476</v>
      </c>
    </row>
    <row r="43" spans="2:13" ht="27.75" customHeight="1" x14ac:dyDescent="0.15">
      <c r="B43" s="1201"/>
      <c r="C43" s="1202"/>
      <c r="D43" s="85"/>
      <c r="E43" s="1205" t="s">
        <v>26</v>
      </c>
      <c r="F43" s="1205"/>
      <c r="G43" s="1205"/>
      <c r="H43" s="1206"/>
      <c r="I43" s="86">
        <v>2212</v>
      </c>
      <c r="J43" s="87">
        <v>2101</v>
      </c>
      <c r="K43" s="87">
        <v>2070</v>
      </c>
      <c r="L43" s="87">
        <v>2217</v>
      </c>
      <c r="M43" s="88">
        <v>2218</v>
      </c>
    </row>
    <row r="44" spans="2:13" ht="27.75" customHeight="1" x14ac:dyDescent="0.15">
      <c r="B44" s="1201"/>
      <c r="C44" s="1202"/>
      <c r="D44" s="85"/>
      <c r="E44" s="1205" t="s">
        <v>27</v>
      </c>
      <c r="F44" s="1205"/>
      <c r="G44" s="1205"/>
      <c r="H44" s="1206"/>
      <c r="I44" s="86">
        <v>20</v>
      </c>
      <c r="J44" s="87">
        <v>17</v>
      </c>
      <c r="K44" s="87">
        <v>14</v>
      </c>
      <c r="L44" s="87">
        <v>21</v>
      </c>
      <c r="M44" s="88">
        <v>39</v>
      </c>
    </row>
    <row r="45" spans="2:13" ht="27.75" customHeight="1" x14ac:dyDescent="0.15">
      <c r="B45" s="1201"/>
      <c r="C45" s="1202"/>
      <c r="D45" s="85"/>
      <c r="E45" s="1205" t="s">
        <v>28</v>
      </c>
      <c r="F45" s="1205"/>
      <c r="G45" s="1205"/>
      <c r="H45" s="1206"/>
      <c r="I45" s="86">
        <v>1100</v>
      </c>
      <c r="J45" s="87">
        <v>1106</v>
      </c>
      <c r="K45" s="87">
        <v>1089</v>
      </c>
      <c r="L45" s="87">
        <v>1045</v>
      </c>
      <c r="M45" s="88">
        <v>983</v>
      </c>
    </row>
    <row r="46" spans="2:13" ht="27.75" customHeight="1" x14ac:dyDescent="0.15">
      <c r="B46" s="1201"/>
      <c r="C46" s="1202"/>
      <c r="D46" s="85"/>
      <c r="E46" s="1205" t="s">
        <v>29</v>
      </c>
      <c r="F46" s="1205"/>
      <c r="G46" s="1205"/>
      <c r="H46" s="1206"/>
      <c r="I46" s="86">
        <v>104</v>
      </c>
      <c r="J46" s="87">
        <v>31</v>
      </c>
      <c r="K46" s="87">
        <v>30</v>
      </c>
      <c r="L46" s="87">
        <v>32</v>
      </c>
      <c r="M46" s="88">
        <v>50</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1733</v>
      </c>
      <c r="J49" s="87">
        <v>1744</v>
      </c>
      <c r="K49" s="87">
        <v>1987</v>
      </c>
      <c r="L49" s="87">
        <v>1775</v>
      </c>
      <c r="M49" s="88">
        <v>1954</v>
      </c>
    </row>
    <row r="50" spans="2:13" ht="27.75" customHeight="1" x14ac:dyDescent="0.15">
      <c r="B50" s="1201"/>
      <c r="C50" s="1202"/>
      <c r="D50" s="85"/>
      <c r="E50" s="1205" t="s">
        <v>34</v>
      </c>
      <c r="F50" s="1205"/>
      <c r="G50" s="1205"/>
      <c r="H50" s="1206"/>
      <c r="I50" s="86">
        <v>117</v>
      </c>
      <c r="J50" s="87">
        <v>57</v>
      </c>
      <c r="K50" s="87">
        <v>57</v>
      </c>
      <c r="L50" s="87">
        <v>57</v>
      </c>
      <c r="M50" s="88">
        <v>57</v>
      </c>
    </row>
    <row r="51" spans="2:13" ht="27.75" customHeight="1" x14ac:dyDescent="0.15">
      <c r="B51" s="1203"/>
      <c r="C51" s="1204"/>
      <c r="D51" s="85"/>
      <c r="E51" s="1205" t="s">
        <v>35</v>
      </c>
      <c r="F51" s="1205"/>
      <c r="G51" s="1205"/>
      <c r="H51" s="1206"/>
      <c r="I51" s="86">
        <v>3779</v>
      </c>
      <c r="J51" s="87">
        <v>3605</v>
      </c>
      <c r="K51" s="87">
        <v>3612</v>
      </c>
      <c r="L51" s="87">
        <v>3670</v>
      </c>
      <c r="M51" s="88">
        <v>3382</v>
      </c>
    </row>
    <row r="52" spans="2:13" ht="27.75" customHeight="1" thickBot="1" x14ac:dyDescent="0.2">
      <c r="B52" s="1207" t="s">
        <v>20</v>
      </c>
      <c r="C52" s="1208"/>
      <c r="D52" s="90"/>
      <c r="E52" s="1209" t="s">
        <v>36</v>
      </c>
      <c r="F52" s="1209"/>
      <c r="G52" s="1209"/>
      <c r="H52" s="1210"/>
      <c r="I52" s="91">
        <v>781</v>
      </c>
      <c r="J52" s="92">
        <v>765</v>
      </c>
      <c r="K52" s="92">
        <v>527</v>
      </c>
      <c r="L52" s="92">
        <v>753</v>
      </c>
      <c r="M52" s="93">
        <v>741</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554</v>
      </c>
      <c r="H51" s="1228"/>
      <c r="I51" s="1233" t="s">
        <v>555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557</v>
      </c>
      <c r="H55" s="1239"/>
      <c r="I55" s="1237" t="s">
        <v>555</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556</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47" t="s">
        <v>559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554</v>
      </c>
      <c r="H73" s="1228"/>
      <c r="I73" s="1233" t="s">
        <v>555</v>
      </c>
      <c r="J73" s="1233"/>
      <c r="K73" s="1248">
        <v>44.6</v>
      </c>
      <c r="L73" s="1248">
        <v>45.4</v>
      </c>
      <c r="M73" s="1236">
        <v>31.3</v>
      </c>
      <c r="N73" s="1236">
        <v>45.3</v>
      </c>
      <c r="O73" s="1236">
        <v>41.9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17.7</v>
      </c>
      <c r="L75" s="1249">
        <v>16.5</v>
      </c>
      <c r="M75" s="1249">
        <v>13.7</v>
      </c>
      <c r="N75" s="1249">
        <v>10.9</v>
      </c>
      <c r="O75" s="1249">
        <v>7.5</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557</v>
      </c>
      <c r="H77" s="1239"/>
      <c r="I77" s="1237" t="s">
        <v>555</v>
      </c>
      <c r="J77" s="1237"/>
      <c r="K77" s="1248">
        <v>38.6</v>
      </c>
      <c r="L77" s="1248">
        <v>28.4</v>
      </c>
      <c r="M77" s="1236">
        <v>20.5</v>
      </c>
      <c r="N77" s="1236">
        <v>17.899999999999999</v>
      </c>
      <c r="O77" s="1236">
        <v>27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561</v>
      </c>
      <c r="J79" s="1246"/>
      <c r="K79" s="1251">
        <v>12.6</v>
      </c>
      <c r="L79" s="1251">
        <v>11.4</v>
      </c>
      <c r="M79" s="1251">
        <v>10.5</v>
      </c>
      <c r="N79" s="1251">
        <v>9.5</v>
      </c>
      <c r="O79" s="1251">
        <v>8.6999999999999993</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515</v>
      </c>
      <c r="G2" s="111"/>
      <c r="H2" s="112"/>
    </row>
    <row r="3" spans="1:8" x14ac:dyDescent="0.15">
      <c r="A3" s="108" t="s">
        <v>508</v>
      </c>
      <c r="B3" s="113"/>
      <c r="C3" s="114"/>
      <c r="D3" s="115">
        <v>91881</v>
      </c>
      <c r="E3" s="116"/>
      <c r="F3" s="117">
        <v>92021</v>
      </c>
      <c r="G3" s="118"/>
      <c r="H3" s="119"/>
    </row>
    <row r="4" spans="1:8" x14ac:dyDescent="0.15">
      <c r="A4" s="120"/>
      <c r="B4" s="121"/>
      <c r="C4" s="122"/>
      <c r="D4" s="123">
        <v>36031</v>
      </c>
      <c r="E4" s="124"/>
      <c r="F4" s="125">
        <v>52579</v>
      </c>
      <c r="G4" s="126"/>
      <c r="H4" s="127"/>
    </row>
    <row r="5" spans="1:8" x14ac:dyDescent="0.15">
      <c r="A5" s="108" t="s">
        <v>510</v>
      </c>
      <c r="B5" s="113"/>
      <c r="C5" s="114"/>
      <c r="D5" s="115">
        <v>122293</v>
      </c>
      <c r="E5" s="116"/>
      <c r="F5" s="117">
        <v>94828</v>
      </c>
      <c r="G5" s="118"/>
      <c r="H5" s="119"/>
    </row>
    <row r="6" spans="1:8" x14ac:dyDescent="0.15">
      <c r="A6" s="120"/>
      <c r="B6" s="121"/>
      <c r="C6" s="122"/>
      <c r="D6" s="123">
        <v>28412</v>
      </c>
      <c r="E6" s="124"/>
      <c r="F6" s="125">
        <v>55133</v>
      </c>
      <c r="G6" s="126"/>
      <c r="H6" s="127"/>
    </row>
    <row r="7" spans="1:8" x14ac:dyDescent="0.15">
      <c r="A7" s="108" t="s">
        <v>511</v>
      </c>
      <c r="B7" s="113"/>
      <c r="C7" s="114"/>
      <c r="D7" s="115">
        <v>137406</v>
      </c>
      <c r="E7" s="116"/>
      <c r="F7" s="117">
        <v>119674</v>
      </c>
      <c r="G7" s="118"/>
      <c r="H7" s="119"/>
    </row>
    <row r="8" spans="1:8" x14ac:dyDescent="0.15">
      <c r="A8" s="120"/>
      <c r="B8" s="121"/>
      <c r="C8" s="122"/>
      <c r="D8" s="123">
        <v>23387</v>
      </c>
      <c r="E8" s="124"/>
      <c r="F8" s="125">
        <v>57803</v>
      </c>
      <c r="G8" s="126"/>
      <c r="H8" s="127"/>
    </row>
    <row r="9" spans="1:8" x14ac:dyDescent="0.15">
      <c r="A9" s="108" t="s">
        <v>512</v>
      </c>
      <c r="B9" s="113"/>
      <c r="C9" s="114"/>
      <c r="D9" s="115">
        <v>119868</v>
      </c>
      <c r="E9" s="116"/>
      <c r="F9" s="117">
        <v>119685</v>
      </c>
      <c r="G9" s="118"/>
      <c r="H9" s="119"/>
    </row>
    <row r="10" spans="1:8" x14ac:dyDescent="0.15">
      <c r="A10" s="120"/>
      <c r="B10" s="121"/>
      <c r="C10" s="122"/>
      <c r="D10" s="123">
        <v>89566</v>
      </c>
      <c r="E10" s="124"/>
      <c r="F10" s="125">
        <v>68464</v>
      </c>
      <c r="G10" s="126"/>
      <c r="H10" s="127"/>
    </row>
    <row r="11" spans="1:8" x14ac:dyDescent="0.15">
      <c r="A11" s="108" t="s">
        <v>513</v>
      </c>
      <c r="B11" s="113"/>
      <c r="C11" s="114"/>
      <c r="D11" s="115">
        <v>61269</v>
      </c>
      <c r="E11" s="116"/>
      <c r="F11" s="117">
        <v>109920</v>
      </c>
      <c r="G11" s="118"/>
      <c r="H11" s="119"/>
    </row>
    <row r="12" spans="1:8" x14ac:dyDescent="0.15">
      <c r="A12" s="120"/>
      <c r="B12" s="121"/>
      <c r="C12" s="128"/>
      <c r="D12" s="123">
        <v>19710</v>
      </c>
      <c r="E12" s="124"/>
      <c r="F12" s="125">
        <v>62739</v>
      </c>
      <c r="G12" s="126"/>
      <c r="H12" s="127"/>
    </row>
    <row r="13" spans="1:8" x14ac:dyDescent="0.15">
      <c r="A13" s="108"/>
      <c r="B13" s="113"/>
      <c r="C13" s="129"/>
      <c r="D13" s="130">
        <v>106543</v>
      </c>
      <c r="E13" s="131"/>
      <c r="F13" s="132">
        <v>107226</v>
      </c>
      <c r="G13" s="133"/>
      <c r="H13" s="119"/>
    </row>
    <row r="14" spans="1:8" x14ac:dyDescent="0.15">
      <c r="A14" s="120"/>
      <c r="B14" s="121"/>
      <c r="C14" s="122"/>
      <c r="D14" s="123">
        <v>39421</v>
      </c>
      <c r="E14" s="124"/>
      <c r="F14" s="125">
        <v>59344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17.18</v>
      </c>
      <c r="C19" s="134">
        <f>ROUND(VALUE(SUBSTITUTE(実質収支比率等に係る経年分析!G$48,"▲","-")),2)</f>
        <v>13.25</v>
      </c>
      <c r="D19" s="134">
        <f>ROUND(VALUE(SUBSTITUTE(実質収支比率等に係る経年分析!H$48,"▲","-")),2)</f>
        <v>13.26</v>
      </c>
      <c r="E19" s="134">
        <f>ROUND(VALUE(SUBSTITUTE(実質収支比率等に係る経年分析!I$48,"▲","-")),2)</f>
        <v>15.11</v>
      </c>
      <c r="F19" s="134">
        <f>ROUND(VALUE(SUBSTITUTE(実質収支比率等に係る経年分析!J$48,"▲","-")),2)</f>
        <v>16.47</v>
      </c>
    </row>
    <row r="20" spans="1:11" x14ac:dyDescent="0.15">
      <c r="A20" s="134" t="s">
        <v>41</v>
      </c>
      <c r="B20" s="134">
        <f>ROUND(VALUE(SUBSTITUTE(実質収支比率等に係る経年分析!F$47,"▲","-")),2)</f>
        <v>41.61</v>
      </c>
      <c r="C20" s="134">
        <f>ROUND(VALUE(SUBSTITUTE(実質収支比率等に係る経年分析!G$47,"▲","-")),2)</f>
        <v>42.96</v>
      </c>
      <c r="D20" s="134">
        <f>ROUND(VALUE(SUBSTITUTE(実質収支比率等に係る経年分析!H$47,"▲","-")),2)</f>
        <v>45.14</v>
      </c>
      <c r="E20" s="134">
        <f>ROUND(VALUE(SUBSTITUTE(実質収支比率等に係る経年分析!I$47,"▲","-")),2)</f>
        <v>46.46</v>
      </c>
      <c r="F20" s="134">
        <f>ROUND(VALUE(SUBSTITUTE(実質収支比率等に係る経年分析!J$47,"▲","-")),2)</f>
        <v>51.46</v>
      </c>
    </row>
    <row r="21" spans="1:11" x14ac:dyDescent="0.15">
      <c r="A21" s="134" t="s">
        <v>42</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-4.04</v>
      </c>
      <c r="D21" s="134">
        <f>IF(ISNUMBER(VALUE(SUBSTITUTE(実質収支比率等に係る経年分析!H$49,"▲","-"))),ROUND(VALUE(SUBSTITUTE(実質収支比率等に係る経年分析!H$49,"▲","-")),2),NA())</f>
        <v>2.3199999999999998</v>
      </c>
      <c r="E21" s="134">
        <f>IF(ISNUMBER(VALUE(SUBSTITUTE(実質収支比率等に係る経年分析!I$49,"▲","-"))),ROUND(VALUE(SUBSTITUTE(実質収支比率等に係る経年分析!I$49,"▲","-")),2),NA())</f>
        <v>6.79</v>
      </c>
      <c r="F21" s="134">
        <f>IF(ISNUMBER(VALUE(SUBSTITUTE(実質収支比率等に係る経年分析!J$49,"▲","-"))),ROUND(VALUE(SUBSTITUTE(実質収支比率等に係る経年分析!J$49,"▲","-")),2),NA())</f>
        <v>9.2200000000000006</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高松塚壁画館受託事業特別会計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介護保険事業会計（介護サービス事業勘定）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整備基金特別会計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介護保険事業会計（保険事業勘定）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16.28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26.84</v>
      </c>
    </row>
    <row r="36" spans="1:16" x14ac:dyDescent="0.15">
      <c r="A36" s="135" t="str">
        <f>IF(連結実質赤字比率に係る赤字・黒字の構成分析!C$34="",NA(),連結実質赤字比率に係る赤字・黒字の構成分析!C$34)</f>
        <v>国民健康保険事業会計（事業勘定）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2.09</v>
      </c>
      <c r="D36" s="135">
        <f>IF(ROUND(VALUE(SUBSTITUTE(連結実質赤字比率に係る赤字・黒字の構成分析!G$34,"▲", "-")), 2) &lt; 0, ABS(ROUND(VALUE(SUBSTITUTE(連結実質赤字比率に係る赤字・黒字の構成分析!G$34,"▲", "-")), 2)), NA())</f>
        <v>0.86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0.55000000000000004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2.87</v>
      </c>
      <c r="K36" s="135" t="e">
        <f>IF(ROUND(VALUE(SUBSTITUTE(連結実質赤字比率に係る赤字・黒字の構成分析!J$34,"▲", "-")), 2) &gt;= 0, ABS(ROUND(VALUE(SUBSTITUTE(連結実質赤字比率に係る赤字・黒字の構成分析!J$34,"▲", "-")), 2)), NA())</f>
        <v>#N/A</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355</v>
      </c>
      <c r="E42" s="136"/>
      <c r="F42" s="136"/>
      <c r="G42" s="136">
        <f>'実質公債費比率（分子）の構造'!L$52</f>
        <v>366</v>
      </c>
      <c r="H42" s="136"/>
      <c r="I42" s="136"/>
      <c r="J42" s="136">
        <f>'実質公債費比率（分子）の構造'!M$52</f>
        <v>369</v>
      </c>
      <c r="K42" s="136"/>
      <c r="L42" s="136"/>
      <c r="M42" s="136">
        <f>'実質公債費比率（分子）の構造'!N$52</f>
        <v>378</v>
      </c>
      <c r="N42" s="136"/>
      <c r="O42" s="136"/>
      <c r="P42" s="136">
        <f>'実質公債費比率（分子）の構造'!O$52</f>
        <v>370</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4</v>
      </c>
      <c r="L45" s="136"/>
      <c r="M45" s="136"/>
      <c r="N45" s="136">
        <f>'実質公債費比率（分子）の構造'!O$49</f>
        <v>3</v>
      </c>
      <c r="O45" s="136"/>
      <c r="P45" s="136"/>
    </row>
    <row r="46" spans="1:16" x14ac:dyDescent="0.15">
      <c r="A46" s="136" t="s">
        <v>53</v>
      </c>
      <c r="B46" s="136">
        <f>'実質公債費比率（分子）の構造'!K$48</f>
        <v>224</v>
      </c>
      <c r="C46" s="136"/>
      <c r="D46" s="136"/>
      <c r="E46" s="136">
        <f>'実質公債費比率（分子）の構造'!L$48</f>
        <v>214</v>
      </c>
      <c r="F46" s="136"/>
      <c r="G46" s="136"/>
      <c r="H46" s="136">
        <f>'実質公債費比率（分子）の構造'!M$48</f>
        <v>158</v>
      </c>
      <c r="I46" s="136"/>
      <c r="J46" s="136"/>
      <c r="K46" s="136">
        <f>'実質公債費比率（分子）の構造'!N$48</f>
        <v>154</v>
      </c>
      <c r="L46" s="136"/>
      <c r="M46" s="136"/>
      <c r="N46" s="136">
        <f>'実質公債費比率（分子）の構造'!O$48</f>
        <v>161</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402</v>
      </c>
      <c r="C49" s="136"/>
      <c r="D49" s="136"/>
      <c r="E49" s="136">
        <f>'実質公債費比率（分子）の構造'!L$45</f>
        <v>404</v>
      </c>
      <c r="F49" s="136"/>
      <c r="G49" s="136"/>
      <c r="H49" s="136">
        <f>'実質公債費比率（分子）の構造'!M$45</f>
        <v>377</v>
      </c>
      <c r="I49" s="136"/>
      <c r="J49" s="136"/>
      <c r="K49" s="136">
        <f>'実質公債費比率（分子）の構造'!N$45</f>
        <v>343</v>
      </c>
      <c r="L49" s="136"/>
      <c r="M49" s="136"/>
      <c r="N49" s="136">
        <f>'実質公債費比率（分子）の構造'!O$45</f>
        <v>294</v>
      </c>
      <c r="O49" s="136"/>
      <c r="P49" s="136"/>
    </row>
    <row r="50" spans="1:16" x14ac:dyDescent="0.15">
      <c r="A50" s="136" t="s">
        <v>57</v>
      </c>
      <c r="B50" s="136" t="e">
        <f>NA()</f>
        <v>#N/A</v>
      </c>
      <c r="C50" s="136">
        <f>IF(ISNUMBER('実質公債費比率（分子）の構造'!K$53),'実質公債費比率（分子）の構造'!K$53,NA())</f>
        <v>276</v>
      </c>
      <c r="D50" s="136" t="e">
        <f>NA()</f>
        <v>#N/A</v>
      </c>
      <c r="E50" s="136" t="e">
        <f>NA()</f>
        <v>#N/A</v>
      </c>
      <c r="F50" s="136">
        <f>IF(ISNUMBER('実質公債費比率（分子）の構造'!L$53),'実質公債費比率（分子）の構造'!L$53,NA())</f>
        <v>257</v>
      </c>
      <c r="G50" s="136" t="e">
        <f>NA()</f>
        <v>#N/A</v>
      </c>
      <c r="H50" s="136" t="e">
        <f>NA()</f>
        <v>#N/A</v>
      </c>
      <c r="I50" s="136">
        <f>IF(ISNUMBER('実質公債費比率（分子）の構造'!M$53),'実質公債費比率（分子）の構造'!M$53,NA())</f>
        <v>171</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88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3779</v>
      </c>
      <c r="E56" s="135"/>
      <c r="F56" s="135"/>
      <c r="G56" s="135">
        <f>'将来負担比率（分子）の構造'!J$51</f>
        <v>3605</v>
      </c>
      <c r="H56" s="135"/>
      <c r="I56" s="135"/>
      <c r="J56" s="135">
        <f>'将来負担比率（分子）の構造'!K$51</f>
        <v>3612</v>
      </c>
      <c r="K56" s="135"/>
      <c r="L56" s="135"/>
      <c r="M56" s="135">
        <f>'将来負担比率（分子）の構造'!L$51</f>
        <v>3670</v>
      </c>
      <c r="N56" s="135"/>
      <c r="O56" s="135"/>
      <c r="P56" s="135">
        <f>'将来負担比率（分子）の構造'!M$51</f>
        <v>3382</v>
      </c>
    </row>
    <row r="57" spans="1:16" x14ac:dyDescent="0.15">
      <c r="A57" s="135" t="s">
        <v>34</v>
      </c>
      <c r="B57" s="135"/>
      <c r="C57" s="135"/>
      <c r="D57" s="135">
        <f>'将来負担比率（分子）の構造'!I$50</f>
        <v>117</v>
      </c>
      <c r="E57" s="135"/>
      <c r="F57" s="135"/>
      <c r="G57" s="135">
        <f>'将来負担比率（分子）の構造'!J$50</f>
        <v>57</v>
      </c>
      <c r="H57" s="135"/>
      <c r="I57" s="135"/>
      <c r="J57" s="135">
        <f>'将来負担比率（分子）の構造'!K$50</f>
        <v>57</v>
      </c>
      <c r="K57" s="135"/>
      <c r="L57" s="135"/>
      <c r="M57" s="135">
        <f>'将来負担比率（分子）の構造'!L$50</f>
        <v>57</v>
      </c>
      <c r="N57" s="135"/>
      <c r="O57" s="135"/>
      <c r="P57" s="135">
        <f>'将来負担比率（分子）の構造'!M$50</f>
        <v>57</v>
      </c>
    </row>
    <row r="58" spans="1:16" x14ac:dyDescent="0.15">
      <c r="A58" s="135" t="s">
        <v>33</v>
      </c>
      <c r="B58" s="135"/>
      <c r="C58" s="135"/>
      <c r="D58" s="135">
        <f>'将来負担比率（分子）の構造'!I$49</f>
        <v>1733</v>
      </c>
      <c r="E58" s="135"/>
      <c r="F58" s="135"/>
      <c r="G58" s="135">
        <f>'将来負担比率（分子）の構造'!J$49</f>
        <v>1744</v>
      </c>
      <c r="H58" s="135"/>
      <c r="I58" s="135"/>
      <c r="J58" s="135">
        <f>'将来負担比率（分子）の構造'!K$49</f>
        <v>1987</v>
      </c>
      <c r="K58" s="135"/>
      <c r="L58" s="135"/>
      <c r="M58" s="135">
        <f>'将来負担比率（分子）の構造'!L$49</f>
        <v>1775</v>
      </c>
      <c r="N58" s="135"/>
      <c r="O58" s="135"/>
      <c r="P58" s="135">
        <f>'将来負担比率（分子）の構造'!M$49</f>
        <v>1954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104</v>
      </c>
      <c r="C61" s="135"/>
      <c r="D61" s="135"/>
      <c r="E61" s="135">
        <f>'将来負担比率（分子）の構造'!J$46</f>
        <v>31</v>
      </c>
      <c r="F61" s="135"/>
      <c r="G61" s="135"/>
      <c r="H61" s="135">
        <f>'将来負担比率（分子）の構造'!K$46</f>
        <v>30</v>
      </c>
      <c r="I61" s="135"/>
      <c r="J61" s="135"/>
      <c r="K61" s="135">
        <f>'将来負担比率（分子）の構造'!L$46</f>
        <v>32</v>
      </c>
      <c r="L61" s="135"/>
      <c r="M61" s="135"/>
      <c r="N61" s="135">
        <f>'将来負担比率（分子）の構造'!M$46</f>
        <v>50</v>
      </c>
      <c r="O61" s="135"/>
      <c r="P61" s="135"/>
    </row>
    <row r="62" spans="1:16" x14ac:dyDescent="0.15">
      <c r="A62" s="135" t="s">
        <v>28</v>
      </c>
      <c r="B62" s="135">
        <f>'将来負担比率（分子）の構造'!I$45</f>
        <v>1100</v>
      </c>
      <c r="C62" s="135"/>
      <c r="D62" s="135"/>
      <c r="E62" s="135">
        <f>'将来負担比率（分子）の構造'!J$45</f>
        <v>1106</v>
      </c>
      <c r="F62" s="135"/>
      <c r="G62" s="135"/>
      <c r="H62" s="135">
        <f>'将来負担比率（分子）の構造'!K$45</f>
        <v>1089</v>
      </c>
      <c r="I62" s="135"/>
      <c r="J62" s="135"/>
      <c r="K62" s="135">
        <f>'将来負担比率（分子）の構造'!L$45</f>
        <v>1045</v>
      </c>
      <c r="L62" s="135"/>
      <c r="M62" s="135"/>
      <c r="N62" s="135">
        <f>'将来負担比率（分子）の構造'!M$45</f>
        <v>983</v>
      </c>
      <c r="O62" s="135"/>
      <c r="P62" s="135"/>
    </row>
    <row r="63" spans="1:16" x14ac:dyDescent="0.15">
      <c r="A63" s="135" t="s">
        <v>27</v>
      </c>
      <c r="B63" s="135">
        <f>'将来負担比率（分子）の構造'!I$44</f>
        <v>20</v>
      </c>
      <c r="C63" s="135"/>
      <c r="D63" s="135"/>
      <c r="E63" s="135">
        <f>'将来負担比率（分子）の構造'!J$44</f>
        <v>17</v>
      </c>
      <c r="F63" s="135"/>
      <c r="G63" s="135"/>
      <c r="H63" s="135">
        <f>'将来負担比率（分子）の構造'!K$44</f>
        <v>14</v>
      </c>
      <c r="I63" s="135"/>
      <c r="J63" s="135"/>
      <c r="K63" s="135">
        <f>'将来負担比率（分子）の構造'!L$44</f>
        <v>21</v>
      </c>
      <c r="L63" s="135"/>
      <c r="M63" s="135"/>
      <c r="N63" s="135">
        <f>'将来負担比率（分子）の構造'!M$44</f>
        <v>39</v>
      </c>
      <c r="O63" s="135"/>
      <c r="P63" s="135"/>
    </row>
    <row r="64" spans="1:16" x14ac:dyDescent="0.15">
      <c r="A64" s="135" t="s">
        <v>26</v>
      </c>
      <c r="B64" s="135">
        <f>'将来負担比率（分子）の構造'!I$43</f>
        <v>2212</v>
      </c>
      <c r="C64" s="135"/>
      <c r="D64" s="135"/>
      <c r="E64" s="135">
        <f>'将来負担比率（分子）の構造'!J$43</f>
        <v>2101</v>
      </c>
      <c r="F64" s="135"/>
      <c r="G64" s="135"/>
      <c r="H64" s="135">
        <f>'将来負担比率（分子）の構造'!K$43</f>
        <v>2070</v>
      </c>
      <c r="I64" s="135"/>
      <c r="J64" s="135"/>
      <c r="K64" s="135">
        <f>'将来負担比率（分子）の構造'!L$43</f>
        <v>2217</v>
      </c>
      <c r="L64" s="135"/>
      <c r="M64" s="135"/>
      <c r="N64" s="135">
        <f>'将来負担比率（分子）の構造'!M$43</f>
        <v>2218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2974</v>
      </c>
      <c r="C66" s="135"/>
      <c r="D66" s="135"/>
      <c r="E66" s="135">
        <f>'将来負担比率（分子）の構造'!J$41</f>
        <v>2915</v>
      </c>
      <c r="F66" s="135"/>
      <c r="G66" s="135"/>
      <c r="H66" s="135">
        <f>'将来負担比率（分子）の構造'!K$41</f>
        <v>2979</v>
      </c>
      <c r="I66" s="135"/>
      <c r="J66" s="135"/>
      <c r="K66" s="135">
        <f>'将来負担比率（分子）の構造'!L$41</f>
        <v>2940</v>
      </c>
      <c r="L66" s="135"/>
      <c r="M66" s="135"/>
      <c r="N66" s="135">
        <f>'将来負担比率（分子）の構造'!M$41</f>
        <v>2845</v>
      </c>
      <c r="O66" s="135"/>
      <c r="P66" s="135"/>
    </row>
    <row r="67" spans="1:16" x14ac:dyDescent="0.15">
      <c r="A67" s="135" t="s">
        <v>61</v>
      </c>
      <c r="B67" s="135" t="e">
        <f>NA()</f>
        <v>#N/A</v>
      </c>
      <c r="C67" s="135">
        <f>IF(ISNUMBER('将来負担比率（分子）の構造'!I$52), IF('将来負担比率（分子）の構造'!I$52 &lt; 0, 0, '将来負担比率（分子）の構造'!I$52), NA())</f>
        <v>781</v>
      </c>
      <c r="D67" s="135" t="e">
        <f>NA()</f>
        <v>#N/A</v>
      </c>
      <c r="E67" s="135" t="e">
        <f>NA()</f>
        <v>#N/A</v>
      </c>
      <c r="F67" s="135">
        <f>IF(ISNUMBER('将来負担比率（分子）の構造'!J$52), IF('将来負担比率（分子）の構造'!J$52 &lt; 0, 0, '将来負担比率（分子）の構造'!J$52), NA())</f>
        <v>765</v>
      </c>
      <c r="G67" s="135" t="e">
        <f>NA()</f>
        <v>#N/A</v>
      </c>
      <c r="H67" s="135" t="e">
        <f>NA()</f>
        <v>#N/A</v>
      </c>
      <c r="I67" s="135">
        <f>IF(ISNUMBER('将来負担比率（分子）の構造'!K$52), IF('将来負担比率（分子）の構造'!K$52 &lt; 0, 0, '将来負担比率（分子）の構造'!K$52), NA())</f>
        <v>527</v>
      </c>
      <c r="J67" s="135" t="e">
        <f>NA()</f>
        <v>#N/A</v>
      </c>
      <c r="K67" s="135" t="e">
        <f>NA()</f>
        <v>#N/A</v>
      </c>
      <c r="L67" s="135">
        <f>IF(ISNUMBER('将来負担比率（分子）の構造'!L$52), IF('将来負担比率（分子）の構造'!L$52 &lt; 0, 0, '将来負担比率（分子）の構造'!L$52), NA())</f>
        <v>753</v>
      </c>
      <c r="M67" s="135" t="e">
        <f>NA()</f>
        <v>#N/A</v>
      </c>
      <c r="N67" s="135" t="e">
        <f>NA()</f>
        <v>#N/A</v>
      </c>
      <c r="O67" s="135">
        <f>IF(ISNUMBER('将来負担比率（分子）の構造'!M$52), IF('将来負担比率（分子）の構造'!M$52 &lt; 0, 0, '将来負担比率（分子）の構造'!M$52), NA())</f>
        <v>741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432626</v>
      </c>
      <c r="S5" s="669"/>
      <c r="T5" s="669"/>
      <c r="U5" s="669"/>
      <c r="V5" s="669"/>
      <c r="W5" s="669"/>
      <c r="X5" s="669"/>
      <c r="Y5" s="716"/>
      <c r="Z5" s="729">
        <v>11.6</v>
      </c>
      <c r="AA5" s="729"/>
      <c r="AB5" s="729"/>
      <c r="AC5" s="729"/>
      <c r="AD5" s="730">
        <v>432626</v>
      </c>
      <c r="AE5" s="730"/>
      <c r="AF5" s="730"/>
      <c r="AG5" s="730"/>
      <c r="AH5" s="730"/>
      <c r="AI5" s="730"/>
      <c r="AJ5" s="730"/>
      <c r="AK5" s="730"/>
      <c r="AL5" s="717">
        <v>21.1</v>
      </c>
      <c r="AM5" s="686"/>
      <c r="AN5" s="686"/>
      <c r="AO5" s="718"/>
      <c r="AP5" s="705" t="s">
        <v>206</v>
      </c>
      <c r="AQ5" s="706"/>
      <c r="AR5" s="706"/>
      <c r="AS5" s="706"/>
      <c r="AT5" s="706"/>
      <c r="AU5" s="706"/>
      <c r="AV5" s="706"/>
      <c r="AW5" s="706"/>
      <c r="AX5" s="706"/>
      <c r="AY5" s="706"/>
      <c r="AZ5" s="706"/>
      <c r="BA5" s="706"/>
      <c r="BB5" s="706"/>
      <c r="BC5" s="706"/>
      <c r="BD5" s="706"/>
      <c r="BE5" s="706"/>
      <c r="BF5" s="707"/>
      <c r="BG5" s="618">
        <v>432626</v>
      </c>
      <c r="BH5" s="619"/>
      <c r="BI5" s="619"/>
      <c r="BJ5" s="619"/>
      <c r="BK5" s="619"/>
      <c r="BL5" s="619"/>
      <c r="BM5" s="619"/>
      <c r="BN5" s="620"/>
      <c r="BO5" s="671">
        <v>100</v>
      </c>
      <c r="BP5" s="671"/>
      <c r="BQ5" s="671"/>
      <c r="BR5" s="671"/>
      <c r="BS5" s="672">
        <v>281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29139</v>
      </c>
      <c r="S6" s="619"/>
      <c r="T6" s="619"/>
      <c r="U6" s="619"/>
      <c r="V6" s="619"/>
      <c r="W6" s="619"/>
      <c r="X6" s="619"/>
      <c r="Y6" s="620"/>
      <c r="Z6" s="671">
        <v>0.8</v>
      </c>
      <c r="AA6" s="671"/>
      <c r="AB6" s="671"/>
      <c r="AC6" s="671"/>
      <c r="AD6" s="672">
        <v>29139</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432626</v>
      </c>
      <c r="BH6" s="619"/>
      <c r="BI6" s="619"/>
      <c r="BJ6" s="619"/>
      <c r="BK6" s="619"/>
      <c r="BL6" s="619"/>
      <c r="BM6" s="619"/>
      <c r="BN6" s="620"/>
      <c r="BO6" s="671">
        <v>100</v>
      </c>
      <c r="BP6" s="671"/>
      <c r="BQ6" s="671"/>
      <c r="BR6" s="671"/>
      <c r="BS6" s="672">
        <v>281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67206</v>
      </c>
      <c r="CS6" s="619"/>
      <c r="CT6" s="619"/>
      <c r="CU6" s="619"/>
      <c r="CV6" s="619"/>
      <c r="CW6" s="619"/>
      <c r="CX6" s="619"/>
      <c r="CY6" s="620"/>
      <c r="CZ6" s="671">
        <v>2</v>
      </c>
      <c r="DA6" s="671"/>
      <c r="DB6" s="671"/>
      <c r="DC6" s="671"/>
      <c r="DD6" s="624" t="s">
        <v>213</v>
      </c>
      <c r="DE6" s="619"/>
      <c r="DF6" s="619"/>
      <c r="DG6" s="619"/>
      <c r="DH6" s="619"/>
      <c r="DI6" s="619"/>
      <c r="DJ6" s="619"/>
      <c r="DK6" s="619"/>
      <c r="DL6" s="619"/>
      <c r="DM6" s="619"/>
      <c r="DN6" s="619"/>
      <c r="DO6" s="619"/>
      <c r="DP6" s="620"/>
      <c r="DQ6" s="624">
        <v>67206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1614</v>
      </c>
      <c r="S7" s="619"/>
      <c r="T7" s="619"/>
      <c r="U7" s="619"/>
      <c r="V7" s="619"/>
      <c r="W7" s="619"/>
      <c r="X7" s="619"/>
      <c r="Y7" s="620"/>
      <c r="Z7" s="671">
        <v>0</v>
      </c>
      <c r="AA7" s="671"/>
      <c r="AB7" s="671"/>
      <c r="AC7" s="671"/>
      <c r="AD7" s="672">
        <v>1614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246749</v>
      </c>
      <c r="BH7" s="619"/>
      <c r="BI7" s="619"/>
      <c r="BJ7" s="619"/>
      <c r="BK7" s="619"/>
      <c r="BL7" s="619"/>
      <c r="BM7" s="619"/>
      <c r="BN7" s="620"/>
      <c r="BO7" s="671">
        <v>57</v>
      </c>
      <c r="BP7" s="671"/>
      <c r="BQ7" s="671"/>
      <c r="BR7" s="671"/>
      <c r="BS7" s="672">
        <v>281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788783</v>
      </c>
      <c r="CS7" s="619"/>
      <c r="CT7" s="619"/>
      <c r="CU7" s="619"/>
      <c r="CV7" s="619"/>
      <c r="CW7" s="619"/>
      <c r="CX7" s="619"/>
      <c r="CY7" s="620"/>
      <c r="CZ7" s="671">
        <v>23.5</v>
      </c>
      <c r="DA7" s="671"/>
      <c r="DB7" s="671"/>
      <c r="DC7" s="671"/>
      <c r="DD7" s="624">
        <v>8620</v>
      </c>
      <c r="DE7" s="619"/>
      <c r="DF7" s="619"/>
      <c r="DG7" s="619"/>
      <c r="DH7" s="619"/>
      <c r="DI7" s="619"/>
      <c r="DJ7" s="619"/>
      <c r="DK7" s="619"/>
      <c r="DL7" s="619"/>
      <c r="DM7" s="619"/>
      <c r="DN7" s="619"/>
      <c r="DO7" s="619"/>
      <c r="DP7" s="620"/>
      <c r="DQ7" s="624">
        <v>629260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6758</v>
      </c>
      <c r="S8" s="619"/>
      <c r="T8" s="619"/>
      <c r="U8" s="619"/>
      <c r="V8" s="619"/>
      <c r="W8" s="619"/>
      <c r="X8" s="619"/>
      <c r="Y8" s="620"/>
      <c r="Z8" s="671">
        <v>0.2</v>
      </c>
      <c r="AA8" s="671"/>
      <c r="AB8" s="671"/>
      <c r="AC8" s="671"/>
      <c r="AD8" s="672">
        <v>6758</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6594</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636401</v>
      </c>
      <c r="CS8" s="619"/>
      <c r="CT8" s="619"/>
      <c r="CU8" s="619"/>
      <c r="CV8" s="619"/>
      <c r="CW8" s="619"/>
      <c r="CX8" s="619"/>
      <c r="CY8" s="620"/>
      <c r="CZ8" s="671">
        <v>19</v>
      </c>
      <c r="DA8" s="671"/>
      <c r="DB8" s="671"/>
      <c r="DC8" s="671"/>
      <c r="DD8" s="624" t="s">
        <v>213</v>
      </c>
      <c r="DE8" s="619"/>
      <c r="DF8" s="619"/>
      <c r="DG8" s="619"/>
      <c r="DH8" s="619"/>
      <c r="DI8" s="619"/>
      <c r="DJ8" s="619"/>
      <c r="DK8" s="619"/>
      <c r="DL8" s="619"/>
      <c r="DM8" s="619"/>
      <c r="DN8" s="619"/>
      <c r="DO8" s="619"/>
      <c r="DP8" s="620"/>
      <c r="DQ8" s="624">
        <v>389646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6338</v>
      </c>
      <c r="S9" s="619"/>
      <c r="T9" s="619"/>
      <c r="U9" s="619"/>
      <c r="V9" s="619"/>
      <c r="W9" s="619"/>
      <c r="X9" s="619"/>
      <c r="Y9" s="620"/>
      <c r="Z9" s="671">
        <v>0.2</v>
      </c>
      <c r="AA9" s="671"/>
      <c r="AB9" s="671"/>
      <c r="AC9" s="671"/>
      <c r="AD9" s="672">
        <v>6338</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230512</v>
      </c>
      <c r="BH9" s="619"/>
      <c r="BI9" s="619"/>
      <c r="BJ9" s="619"/>
      <c r="BK9" s="619"/>
      <c r="BL9" s="619"/>
      <c r="BM9" s="619"/>
      <c r="BN9" s="620"/>
      <c r="BO9" s="671">
        <v>53.3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246083</v>
      </c>
      <c r="CS9" s="619"/>
      <c r="CT9" s="619"/>
      <c r="CU9" s="619"/>
      <c r="CV9" s="619"/>
      <c r="CW9" s="619"/>
      <c r="CX9" s="619"/>
      <c r="CY9" s="620"/>
      <c r="CZ9" s="671">
        <v>7.3</v>
      </c>
      <c r="DA9" s="671"/>
      <c r="DB9" s="671"/>
      <c r="DC9" s="671"/>
      <c r="DD9" s="624">
        <v>25644</v>
      </c>
      <c r="DE9" s="619"/>
      <c r="DF9" s="619"/>
      <c r="DG9" s="619"/>
      <c r="DH9" s="619"/>
      <c r="DI9" s="619"/>
      <c r="DJ9" s="619"/>
      <c r="DK9" s="619"/>
      <c r="DL9" s="619"/>
      <c r="DM9" s="619"/>
      <c r="DN9" s="619"/>
      <c r="DO9" s="619"/>
      <c r="DP9" s="620"/>
      <c r="DQ9" s="624">
        <v>232462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90609</v>
      </c>
      <c r="S10" s="619"/>
      <c r="T10" s="619"/>
      <c r="U10" s="619"/>
      <c r="V10" s="619"/>
      <c r="W10" s="619"/>
      <c r="X10" s="619"/>
      <c r="Y10" s="620"/>
      <c r="Z10" s="671">
        <v>2.4</v>
      </c>
      <c r="AA10" s="671"/>
      <c r="AB10" s="671"/>
      <c r="AC10" s="671"/>
      <c r="AD10" s="672">
        <v>90609</v>
      </c>
      <c r="AE10" s="672"/>
      <c r="AF10" s="672"/>
      <c r="AG10" s="672"/>
      <c r="AH10" s="672"/>
      <c r="AI10" s="672"/>
      <c r="AJ10" s="672"/>
      <c r="AK10" s="672"/>
      <c r="AL10" s="641">
        <v>4.4000000000000004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8042</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1601</v>
      </c>
      <c r="BH11" s="619"/>
      <c r="BI11" s="619"/>
      <c r="BJ11" s="619"/>
      <c r="BK11" s="619"/>
      <c r="BL11" s="619"/>
      <c r="BM11" s="619"/>
      <c r="BN11" s="620"/>
      <c r="BO11" s="671">
        <v>0.4</v>
      </c>
      <c r="BP11" s="671"/>
      <c r="BQ11" s="671"/>
      <c r="BR11" s="671"/>
      <c r="BS11" s="624">
        <v>281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220127</v>
      </c>
      <c r="CS11" s="619"/>
      <c r="CT11" s="619"/>
      <c r="CU11" s="619"/>
      <c r="CV11" s="619"/>
      <c r="CW11" s="619"/>
      <c r="CX11" s="619"/>
      <c r="CY11" s="620"/>
      <c r="CZ11" s="671">
        <v>6.6</v>
      </c>
      <c r="DA11" s="671"/>
      <c r="DB11" s="671"/>
      <c r="DC11" s="671"/>
      <c r="DD11" s="624">
        <v>105061</v>
      </c>
      <c r="DE11" s="619"/>
      <c r="DF11" s="619"/>
      <c r="DG11" s="619"/>
      <c r="DH11" s="619"/>
      <c r="DI11" s="619"/>
      <c r="DJ11" s="619"/>
      <c r="DK11" s="619"/>
      <c r="DL11" s="619"/>
      <c r="DM11" s="619"/>
      <c r="DN11" s="619"/>
      <c r="DO11" s="619"/>
      <c r="DP11" s="620"/>
      <c r="DQ11" s="624">
        <v>78861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128316</v>
      </c>
      <c r="BH12" s="619"/>
      <c r="BI12" s="619"/>
      <c r="BJ12" s="619"/>
      <c r="BK12" s="619"/>
      <c r="BL12" s="619"/>
      <c r="BM12" s="619"/>
      <c r="BN12" s="620"/>
      <c r="BO12" s="671">
        <v>29.7</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90316</v>
      </c>
      <c r="CS12" s="619"/>
      <c r="CT12" s="619"/>
      <c r="CU12" s="619"/>
      <c r="CV12" s="619"/>
      <c r="CW12" s="619"/>
      <c r="CX12" s="619"/>
      <c r="CY12" s="620"/>
      <c r="CZ12" s="671">
        <v>2.7</v>
      </c>
      <c r="DA12" s="671"/>
      <c r="DB12" s="671"/>
      <c r="DC12" s="671"/>
      <c r="DD12" s="624">
        <v>1946</v>
      </c>
      <c r="DE12" s="619"/>
      <c r="DF12" s="619"/>
      <c r="DG12" s="619"/>
      <c r="DH12" s="619"/>
      <c r="DI12" s="619"/>
      <c r="DJ12" s="619"/>
      <c r="DK12" s="619"/>
      <c r="DL12" s="619"/>
      <c r="DM12" s="619"/>
      <c r="DN12" s="619"/>
      <c r="DO12" s="619"/>
      <c r="DP12" s="620"/>
      <c r="DQ12" s="624">
        <v>40508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6644</v>
      </c>
      <c r="S13" s="619"/>
      <c r="T13" s="619"/>
      <c r="U13" s="619"/>
      <c r="V13" s="619"/>
      <c r="W13" s="619"/>
      <c r="X13" s="619"/>
      <c r="Y13" s="620"/>
      <c r="Z13" s="671">
        <v>0.2</v>
      </c>
      <c r="AA13" s="671"/>
      <c r="AB13" s="671"/>
      <c r="AC13" s="671"/>
      <c r="AD13" s="672">
        <v>6644</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128314</v>
      </c>
      <c r="BH13" s="619"/>
      <c r="BI13" s="619"/>
      <c r="BJ13" s="619"/>
      <c r="BK13" s="619"/>
      <c r="BL13" s="619"/>
      <c r="BM13" s="619"/>
      <c r="BN13" s="620"/>
      <c r="BO13" s="671">
        <v>29.7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425572</v>
      </c>
      <c r="CS13" s="619"/>
      <c r="CT13" s="619"/>
      <c r="CU13" s="619"/>
      <c r="CV13" s="619"/>
      <c r="CW13" s="619"/>
      <c r="CX13" s="619"/>
      <c r="CY13" s="620"/>
      <c r="CZ13" s="671">
        <v>12.7</v>
      </c>
      <c r="DA13" s="671"/>
      <c r="DB13" s="671"/>
      <c r="DC13" s="671"/>
      <c r="DD13" s="624">
        <v>151950</v>
      </c>
      <c r="DE13" s="619"/>
      <c r="DF13" s="619"/>
      <c r="DG13" s="619"/>
      <c r="DH13" s="619"/>
      <c r="DI13" s="619"/>
      <c r="DJ13" s="619"/>
      <c r="DK13" s="619"/>
      <c r="DL13" s="619"/>
      <c r="DM13" s="619"/>
      <c r="DN13" s="619"/>
      <c r="DO13" s="619"/>
      <c r="DP13" s="620"/>
      <c r="DQ13" s="624">
        <v>286943</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14524</v>
      </c>
      <c r="BH14" s="619"/>
      <c r="BI14" s="619"/>
      <c r="BJ14" s="619"/>
      <c r="BK14" s="619"/>
      <c r="BL14" s="619"/>
      <c r="BM14" s="619"/>
      <c r="BN14" s="620"/>
      <c r="BO14" s="671">
        <v>3.4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139077</v>
      </c>
      <c r="CS14" s="619"/>
      <c r="CT14" s="619"/>
      <c r="CU14" s="619"/>
      <c r="CV14" s="619"/>
      <c r="CW14" s="619"/>
      <c r="CX14" s="619"/>
      <c r="CY14" s="620"/>
      <c r="CZ14" s="671">
        <v>4.0999999999999996</v>
      </c>
      <c r="DA14" s="671"/>
      <c r="DB14" s="671"/>
      <c r="DC14" s="671"/>
      <c r="DD14" s="624">
        <v>16708</v>
      </c>
      <c r="DE14" s="619"/>
      <c r="DF14" s="619"/>
      <c r="DG14" s="619"/>
      <c r="DH14" s="619"/>
      <c r="DI14" s="619"/>
      <c r="DJ14" s="619"/>
      <c r="DK14" s="619"/>
      <c r="DL14" s="619"/>
      <c r="DM14" s="619"/>
      <c r="DN14" s="619"/>
      <c r="DO14" s="619"/>
      <c r="DP14" s="620"/>
      <c r="DQ14" s="624">
        <v>124577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1303</v>
      </c>
      <c r="S15" s="619"/>
      <c r="T15" s="619"/>
      <c r="U15" s="619"/>
      <c r="V15" s="619"/>
      <c r="W15" s="619"/>
      <c r="X15" s="619"/>
      <c r="Y15" s="620"/>
      <c r="Z15" s="671">
        <v>0</v>
      </c>
      <c r="AA15" s="671"/>
      <c r="AB15" s="671"/>
      <c r="AC15" s="671"/>
      <c r="AD15" s="672">
        <v>1303</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43037</v>
      </c>
      <c r="BH15" s="619"/>
      <c r="BI15" s="619"/>
      <c r="BJ15" s="619"/>
      <c r="BK15" s="619"/>
      <c r="BL15" s="619"/>
      <c r="BM15" s="619"/>
      <c r="BN15" s="620"/>
      <c r="BO15" s="671">
        <v>9.9</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446039</v>
      </c>
      <c r="CS15" s="619"/>
      <c r="CT15" s="619"/>
      <c r="CU15" s="619"/>
      <c r="CV15" s="619"/>
      <c r="CW15" s="619"/>
      <c r="CX15" s="619"/>
      <c r="CY15" s="620"/>
      <c r="CZ15" s="671">
        <v>13.3</v>
      </c>
      <c r="DA15" s="671"/>
      <c r="DB15" s="671"/>
      <c r="DC15" s="671"/>
      <c r="DD15" s="624">
        <v>41387</v>
      </c>
      <c r="DE15" s="619"/>
      <c r="DF15" s="619"/>
      <c r="DG15" s="619"/>
      <c r="DH15" s="619"/>
      <c r="DI15" s="619"/>
      <c r="DJ15" s="619"/>
      <c r="DK15" s="619"/>
      <c r="DL15" s="619"/>
      <c r="DM15" s="619"/>
      <c r="DN15" s="619"/>
      <c r="DO15" s="619"/>
      <c r="DP15" s="620"/>
      <c r="DQ15" s="624">
        <v>355015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1786677</v>
      </c>
      <c r="S16" s="619"/>
      <c r="T16" s="619"/>
      <c r="U16" s="619"/>
      <c r="V16" s="619"/>
      <c r="W16" s="619"/>
      <c r="X16" s="619"/>
      <c r="Y16" s="620"/>
      <c r="Z16" s="671">
        <v>48</v>
      </c>
      <c r="AA16" s="671"/>
      <c r="AB16" s="671"/>
      <c r="AC16" s="671"/>
      <c r="AD16" s="672">
        <v>1468516</v>
      </c>
      <c r="AE16" s="672"/>
      <c r="AF16" s="672"/>
      <c r="AG16" s="672"/>
      <c r="AH16" s="672"/>
      <c r="AI16" s="672"/>
      <c r="AJ16" s="672"/>
      <c r="AK16" s="672"/>
      <c r="AL16" s="641">
        <v>71.5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1468516</v>
      </c>
      <c r="S17" s="619"/>
      <c r="T17" s="619"/>
      <c r="U17" s="619"/>
      <c r="V17" s="619"/>
      <c r="W17" s="619"/>
      <c r="X17" s="619"/>
      <c r="Y17" s="620"/>
      <c r="Z17" s="671">
        <v>39.4</v>
      </c>
      <c r="AA17" s="671"/>
      <c r="AB17" s="671"/>
      <c r="AC17" s="671"/>
      <c r="AD17" s="672">
        <v>1468516</v>
      </c>
      <c r="AE17" s="672"/>
      <c r="AF17" s="672"/>
      <c r="AG17" s="672"/>
      <c r="AH17" s="672"/>
      <c r="AI17" s="672"/>
      <c r="AJ17" s="672"/>
      <c r="AK17" s="672"/>
      <c r="AL17" s="641">
        <v>71.5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293818</v>
      </c>
      <c r="CS17" s="619"/>
      <c r="CT17" s="619"/>
      <c r="CU17" s="619"/>
      <c r="CV17" s="619"/>
      <c r="CW17" s="619"/>
      <c r="CX17" s="619"/>
      <c r="CY17" s="620"/>
      <c r="CZ17" s="671">
        <v>8.8000000000000007</v>
      </c>
      <c r="DA17" s="671"/>
      <c r="DB17" s="671"/>
      <c r="DC17" s="671"/>
      <c r="DD17" s="624" t="s">
        <v>109</v>
      </c>
      <c r="DE17" s="619"/>
      <c r="DF17" s="619"/>
      <c r="DG17" s="619"/>
      <c r="DH17" s="619"/>
      <c r="DI17" s="619"/>
      <c r="DJ17" s="619"/>
      <c r="DK17" s="619"/>
      <c r="DL17" s="619"/>
      <c r="DM17" s="619"/>
      <c r="DN17" s="619"/>
      <c r="DO17" s="619"/>
      <c r="DP17" s="620"/>
      <c r="DQ17" s="624">
        <v>293818</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318161</v>
      </c>
      <c r="S18" s="619"/>
      <c r="T18" s="619"/>
      <c r="U18" s="619"/>
      <c r="V18" s="619"/>
      <c r="W18" s="619"/>
      <c r="X18" s="619"/>
      <c r="Y18" s="620"/>
      <c r="Z18" s="671">
        <v>8.5</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2361708</v>
      </c>
      <c r="S20" s="619"/>
      <c r="T20" s="619"/>
      <c r="U20" s="619"/>
      <c r="V20" s="619"/>
      <c r="W20" s="619"/>
      <c r="X20" s="619"/>
      <c r="Y20" s="620"/>
      <c r="Z20" s="671">
        <v>63.4</v>
      </c>
      <c r="AA20" s="671"/>
      <c r="AB20" s="671"/>
      <c r="AC20" s="671"/>
      <c r="AD20" s="672">
        <v>2043547</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3353422</v>
      </c>
      <c r="CS20" s="619"/>
      <c r="CT20" s="619"/>
      <c r="CU20" s="619"/>
      <c r="CV20" s="619"/>
      <c r="CW20" s="619"/>
      <c r="CX20" s="619"/>
      <c r="CY20" s="620"/>
      <c r="CZ20" s="671">
        <v>100</v>
      </c>
      <c r="DA20" s="671"/>
      <c r="DB20" s="671"/>
      <c r="DC20" s="671"/>
      <c r="DD20" s="624">
        <v>351316</v>
      </c>
      <c r="DE20" s="619"/>
      <c r="DF20" s="619"/>
      <c r="DG20" s="619"/>
      <c r="DH20" s="619"/>
      <c r="DI20" s="619"/>
      <c r="DJ20" s="619"/>
      <c r="DK20" s="619"/>
      <c r="DL20" s="619"/>
      <c r="DM20" s="619"/>
      <c r="DN20" s="619"/>
      <c r="DO20" s="619"/>
      <c r="DP20" s="620"/>
      <c r="DQ20" s="624">
        <v>2498296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44472</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18047</v>
      </c>
      <c r="S23" s="619"/>
      <c r="T23" s="619"/>
      <c r="U23" s="619"/>
      <c r="V23" s="619"/>
      <c r="W23" s="619"/>
      <c r="X23" s="619"/>
      <c r="Y23" s="620"/>
      <c r="Z23" s="671">
        <v>0.5</v>
      </c>
      <c r="AA23" s="671"/>
      <c r="AB23" s="671"/>
      <c r="AC23" s="671"/>
      <c r="AD23" s="672">
        <v>6881</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6676</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1342804</v>
      </c>
      <c r="CS24" s="669"/>
      <c r="CT24" s="669"/>
      <c r="CU24" s="669"/>
      <c r="CV24" s="669"/>
      <c r="CW24" s="669"/>
      <c r="CX24" s="669"/>
      <c r="CY24" s="716"/>
      <c r="CZ24" s="720">
        <v>40</v>
      </c>
      <c r="DA24" s="721"/>
      <c r="DB24" s="721"/>
      <c r="DC24" s="722"/>
      <c r="DD24" s="715">
        <v>1142193</v>
      </c>
      <c r="DE24" s="669"/>
      <c r="DF24" s="669"/>
      <c r="DG24" s="669"/>
      <c r="DH24" s="669"/>
      <c r="DI24" s="669"/>
      <c r="DJ24" s="669"/>
      <c r="DK24" s="716"/>
      <c r="DL24" s="715">
        <v>1115636</v>
      </c>
      <c r="DM24" s="669"/>
      <c r="DN24" s="669"/>
      <c r="DO24" s="669"/>
      <c r="DP24" s="669"/>
      <c r="DQ24" s="669"/>
      <c r="DR24" s="669"/>
      <c r="DS24" s="669"/>
      <c r="DT24" s="669"/>
      <c r="DU24" s="669"/>
      <c r="DV24" s="716"/>
      <c r="DW24" s="717">
        <v>51.5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409351</v>
      </c>
      <c r="S25" s="619"/>
      <c r="T25" s="619"/>
      <c r="U25" s="619"/>
      <c r="V25" s="619"/>
      <c r="W25" s="619"/>
      <c r="X25" s="619"/>
      <c r="Y25" s="620"/>
      <c r="Z25" s="671">
        <v>11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800237</v>
      </c>
      <c r="CS25" s="637"/>
      <c r="CT25" s="637"/>
      <c r="CU25" s="637"/>
      <c r="CV25" s="637"/>
      <c r="CW25" s="637"/>
      <c r="CX25" s="637"/>
      <c r="CY25" s="638"/>
      <c r="CZ25" s="621">
        <v>23.9</v>
      </c>
      <c r="DA25" s="639"/>
      <c r="DB25" s="639"/>
      <c r="DC25" s="640"/>
      <c r="DD25" s="624">
        <v>769809</v>
      </c>
      <c r="DE25" s="637"/>
      <c r="DF25" s="637"/>
      <c r="DG25" s="637"/>
      <c r="DH25" s="637"/>
      <c r="DI25" s="637"/>
      <c r="DJ25" s="637"/>
      <c r="DK25" s="638"/>
      <c r="DL25" s="624">
        <v>743252</v>
      </c>
      <c r="DM25" s="637"/>
      <c r="DN25" s="637"/>
      <c r="DO25" s="637"/>
      <c r="DP25" s="637"/>
      <c r="DQ25" s="637"/>
      <c r="DR25" s="637"/>
      <c r="DS25" s="637"/>
      <c r="DT25" s="637"/>
      <c r="DU25" s="637"/>
      <c r="DV25" s="638"/>
      <c r="DW25" s="641">
        <v>34.299999999999997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490328</v>
      </c>
      <c r="CS26" s="619"/>
      <c r="CT26" s="619"/>
      <c r="CU26" s="619"/>
      <c r="CV26" s="619"/>
      <c r="CW26" s="619"/>
      <c r="CX26" s="619"/>
      <c r="CY26" s="620"/>
      <c r="CZ26" s="621">
        <v>14.6</v>
      </c>
      <c r="DA26" s="639"/>
      <c r="DB26" s="639"/>
      <c r="DC26" s="640"/>
      <c r="DD26" s="624">
        <v>463914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244526</v>
      </c>
      <c r="S27" s="619"/>
      <c r="T27" s="619"/>
      <c r="U27" s="619"/>
      <c r="V27" s="619"/>
      <c r="W27" s="619"/>
      <c r="X27" s="619"/>
      <c r="Y27" s="620"/>
      <c r="Z27" s="671">
        <v>6.6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432626</v>
      </c>
      <c r="BH27" s="619"/>
      <c r="BI27" s="619"/>
      <c r="BJ27" s="619"/>
      <c r="BK27" s="619"/>
      <c r="BL27" s="619"/>
      <c r="BM27" s="619"/>
      <c r="BN27" s="620"/>
      <c r="BO27" s="671">
        <v>100</v>
      </c>
      <c r="BP27" s="671"/>
      <c r="BQ27" s="671"/>
      <c r="BR27" s="671"/>
      <c r="BS27" s="624">
        <v>281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248749</v>
      </c>
      <c r="CS27" s="637"/>
      <c r="CT27" s="637"/>
      <c r="CU27" s="637"/>
      <c r="CV27" s="637"/>
      <c r="CW27" s="637"/>
      <c r="CX27" s="637"/>
      <c r="CY27" s="638"/>
      <c r="CZ27" s="621">
        <v>7.4</v>
      </c>
      <c r="DA27" s="639"/>
      <c r="DB27" s="639"/>
      <c r="DC27" s="640"/>
      <c r="DD27" s="624">
        <v>78566</v>
      </c>
      <c r="DE27" s="637"/>
      <c r="DF27" s="637"/>
      <c r="DG27" s="637"/>
      <c r="DH27" s="637"/>
      <c r="DI27" s="637"/>
      <c r="DJ27" s="637"/>
      <c r="DK27" s="638"/>
      <c r="DL27" s="624">
        <v>78566</v>
      </c>
      <c r="DM27" s="637"/>
      <c r="DN27" s="637"/>
      <c r="DO27" s="637"/>
      <c r="DP27" s="637"/>
      <c r="DQ27" s="637"/>
      <c r="DR27" s="637"/>
      <c r="DS27" s="637"/>
      <c r="DT27" s="637"/>
      <c r="DU27" s="637"/>
      <c r="DV27" s="638"/>
      <c r="DW27" s="641">
        <v>3.6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56881</v>
      </c>
      <c r="S28" s="619"/>
      <c r="T28" s="619"/>
      <c r="U28" s="619"/>
      <c r="V28" s="619"/>
      <c r="W28" s="619"/>
      <c r="X28" s="619"/>
      <c r="Y28" s="620"/>
      <c r="Z28" s="671">
        <v>1.5</v>
      </c>
      <c r="AA28" s="671"/>
      <c r="AB28" s="671"/>
      <c r="AC28" s="671"/>
      <c r="AD28" s="672">
        <v>4340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293818</v>
      </c>
      <c r="CS28" s="619"/>
      <c r="CT28" s="619"/>
      <c r="CU28" s="619"/>
      <c r="CV28" s="619"/>
      <c r="CW28" s="619"/>
      <c r="CX28" s="619"/>
      <c r="CY28" s="620"/>
      <c r="CZ28" s="621">
        <v>8.8000000000000007</v>
      </c>
      <c r="DA28" s="639"/>
      <c r="DB28" s="639"/>
      <c r="DC28" s="640"/>
      <c r="DD28" s="624">
        <v>293818</v>
      </c>
      <c r="DE28" s="619"/>
      <c r="DF28" s="619"/>
      <c r="DG28" s="619"/>
      <c r="DH28" s="619"/>
      <c r="DI28" s="619"/>
      <c r="DJ28" s="619"/>
      <c r="DK28" s="620"/>
      <c r="DL28" s="624">
        <v>293818</v>
      </c>
      <c r="DM28" s="619"/>
      <c r="DN28" s="619"/>
      <c r="DO28" s="619"/>
      <c r="DP28" s="619"/>
      <c r="DQ28" s="619"/>
      <c r="DR28" s="619"/>
      <c r="DS28" s="619"/>
      <c r="DT28" s="619"/>
      <c r="DU28" s="619"/>
      <c r="DV28" s="620"/>
      <c r="DW28" s="641">
        <v>13.6</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4705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56</v>
      </c>
      <c r="CG29" s="652"/>
      <c r="CH29" s="652"/>
      <c r="CI29" s="652"/>
      <c r="CJ29" s="652"/>
      <c r="CK29" s="652"/>
      <c r="CL29" s="652"/>
      <c r="CM29" s="652"/>
      <c r="CN29" s="652"/>
      <c r="CO29" s="652"/>
      <c r="CP29" s="652"/>
      <c r="CQ29" s="653"/>
      <c r="CR29" s="618">
        <v>293818</v>
      </c>
      <c r="CS29" s="637"/>
      <c r="CT29" s="637"/>
      <c r="CU29" s="637"/>
      <c r="CV29" s="637"/>
      <c r="CW29" s="637"/>
      <c r="CX29" s="637"/>
      <c r="CY29" s="638"/>
      <c r="CZ29" s="621">
        <v>8.8000000000000007</v>
      </c>
      <c r="DA29" s="639"/>
      <c r="DB29" s="639"/>
      <c r="DC29" s="640"/>
      <c r="DD29" s="624">
        <v>293818</v>
      </c>
      <c r="DE29" s="637"/>
      <c r="DF29" s="637"/>
      <c r="DG29" s="637"/>
      <c r="DH29" s="637"/>
      <c r="DI29" s="637"/>
      <c r="DJ29" s="637"/>
      <c r="DK29" s="638"/>
      <c r="DL29" s="624">
        <v>293818</v>
      </c>
      <c r="DM29" s="637"/>
      <c r="DN29" s="637"/>
      <c r="DO29" s="637"/>
      <c r="DP29" s="637"/>
      <c r="DQ29" s="637"/>
      <c r="DR29" s="637"/>
      <c r="DS29" s="637"/>
      <c r="DT29" s="637"/>
      <c r="DU29" s="637"/>
      <c r="DV29" s="638"/>
      <c r="DW29" s="641">
        <v>13.6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1500</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167</v>
      </c>
      <c r="AY30" s="706"/>
      <c r="AZ30" s="706"/>
      <c r="BA30" s="706"/>
      <c r="BB30" s="706"/>
      <c r="BC30" s="706"/>
      <c r="BD30" s="706"/>
      <c r="BE30" s="706"/>
      <c r="BF30" s="707"/>
      <c r="BG30" s="684">
        <v>99.9</v>
      </c>
      <c r="BH30" s="685"/>
      <c r="BI30" s="685"/>
      <c r="BJ30" s="685"/>
      <c r="BK30" s="685"/>
      <c r="BL30" s="685"/>
      <c r="BM30" s="686">
        <v>98.5</v>
      </c>
      <c r="BN30" s="685"/>
      <c r="BO30" s="685"/>
      <c r="BP30" s="685"/>
      <c r="BQ30" s="687"/>
      <c r="BR30" s="684">
        <v>99.5</v>
      </c>
      <c r="BS30" s="685"/>
      <c r="BT30" s="685"/>
      <c r="BU30" s="685"/>
      <c r="BV30" s="685"/>
      <c r="BW30" s="685"/>
      <c r="BX30" s="686">
        <v>97.6</v>
      </c>
      <c r="BY30" s="685"/>
      <c r="BZ30" s="685"/>
      <c r="CA30" s="685"/>
      <c r="CB30" s="687"/>
      <c r="CD30" s="690"/>
      <c r="CE30" s="691"/>
      <c r="CF30" s="655" t="s">
        <v>289</v>
      </c>
      <c r="CG30" s="652"/>
      <c r="CH30" s="652"/>
      <c r="CI30" s="652"/>
      <c r="CJ30" s="652"/>
      <c r="CK30" s="652"/>
      <c r="CL30" s="652"/>
      <c r="CM30" s="652"/>
      <c r="CN30" s="652"/>
      <c r="CO30" s="652"/>
      <c r="CP30" s="652"/>
      <c r="CQ30" s="653"/>
      <c r="CR30" s="618">
        <v>265664</v>
      </c>
      <c r="CS30" s="619"/>
      <c r="CT30" s="619"/>
      <c r="CU30" s="619"/>
      <c r="CV30" s="619"/>
      <c r="CW30" s="619"/>
      <c r="CX30" s="619"/>
      <c r="CY30" s="620"/>
      <c r="CZ30" s="621">
        <v>7.9</v>
      </c>
      <c r="DA30" s="639"/>
      <c r="DB30" s="639"/>
      <c r="DC30" s="640"/>
      <c r="DD30" s="624">
        <v>265664</v>
      </c>
      <c r="DE30" s="619"/>
      <c r="DF30" s="619"/>
      <c r="DG30" s="619"/>
      <c r="DH30" s="619"/>
      <c r="DI30" s="619"/>
      <c r="DJ30" s="619"/>
      <c r="DK30" s="620"/>
      <c r="DL30" s="624">
        <v>265664</v>
      </c>
      <c r="DM30" s="619"/>
      <c r="DN30" s="619"/>
      <c r="DO30" s="619"/>
      <c r="DP30" s="619"/>
      <c r="DQ30" s="619"/>
      <c r="DR30" s="619"/>
      <c r="DS30" s="619"/>
      <c r="DT30" s="619"/>
      <c r="DU30" s="619"/>
      <c r="DV30" s="620"/>
      <c r="DW30" s="641">
        <v>12.3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343099</v>
      </c>
      <c r="S31" s="619"/>
      <c r="T31" s="619"/>
      <c r="U31" s="619"/>
      <c r="V31" s="619"/>
      <c r="W31" s="619"/>
      <c r="X31" s="619"/>
      <c r="Y31" s="620"/>
      <c r="Z31" s="671">
        <v>9.1999999999999993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99.9</v>
      </c>
      <c r="BH31" s="637"/>
      <c r="BI31" s="637"/>
      <c r="BJ31" s="637"/>
      <c r="BK31" s="637"/>
      <c r="BL31" s="637"/>
      <c r="BM31" s="673">
        <v>98.8</v>
      </c>
      <c r="BN31" s="683"/>
      <c r="BO31" s="683"/>
      <c r="BP31" s="683"/>
      <c r="BQ31" s="647"/>
      <c r="BR31" s="682">
        <v>99.7</v>
      </c>
      <c r="BS31" s="637"/>
      <c r="BT31" s="637"/>
      <c r="BU31" s="637"/>
      <c r="BV31" s="637"/>
      <c r="BW31" s="637"/>
      <c r="BX31" s="673">
        <v>98</v>
      </c>
      <c r="BY31" s="683"/>
      <c r="BZ31" s="683"/>
      <c r="CA31" s="683"/>
      <c r="CB31" s="647"/>
      <c r="CD31" s="690"/>
      <c r="CE31" s="691"/>
      <c r="CF31" s="655" t="s">
        <v>293</v>
      </c>
      <c r="CG31" s="652"/>
      <c r="CH31" s="652"/>
      <c r="CI31" s="652"/>
      <c r="CJ31" s="652"/>
      <c r="CK31" s="652"/>
      <c r="CL31" s="652"/>
      <c r="CM31" s="652"/>
      <c r="CN31" s="652"/>
      <c r="CO31" s="652"/>
      <c r="CP31" s="652"/>
      <c r="CQ31" s="653"/>
      <c r="CR31" s="618">
        <v>28154</v>
      </c>
      <c r="CS31" s="637"/>
      <c r="CT31" s="637"/>
      <c r="CU31" s="637"/>
      <c r="CV31" s="637"/>
      <c r="CW31" s="637"/>
      <c r="CX31" s="637"/>
      <c r="CY31" s="638"/>
      <c r="CZ31" s="621">
        <v>0.8</v>
      </c>
      <c r="DA31" s="639"/>
      <c r="DB31" s="639"/>
      <c r="DC31" s="640"/>
      <c r="DD31" s="624">
        <v>28154</v>
      </c>
      <c r="DE31" s="637"/>
      <c r="DF31" s="637"/>
      <c r="DG31" s="637"/>
      <c r="DH31" s="637"/>
      <c r="DI31" s="637"/>
      <c r="DJ31" s="637"/>
      <c r="DK31" s="638"/>
      <c r="DL31" s="624">
        <v>28154</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63927</v>
      </c>
      <c r="S32" s="619"/>
      <c r="T32" s="619"/>
      <c r="U32" s="619"/>
      <c r="V32" s="619"/>
      <c r="W32" s="619"/>
      <c r="X32" s="619"/>
      <c r="Y32" s="620"/>
      <c r="Z32" s="671">
        <v>1.7</v>
      </c>
      <c r="AA32" s="671"/>
      <c r="AB32" s="671"/>
      <c r="AC32" s="671"/>
      <c r="AD32" s="672">
        <v>336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99.8</v>
      </c>
      <c r="BH32" s="603"/>
      <c r="BI32" s="603"/>
      <c r="BJ32" s="603"/>
      <c r="BK32" s="603"/>
      <c r="BL32" s="603"/>
      <c r="BM32" s="666">
        <v>97.2</v>
      </c>
      <c r="BN32" s="603"/>
      <c r="BO32" s="603"/>
      <c r="BP32" s="603"/>
      <c r="BQ32" s="660"/>
      <c r="BR32" s="681">
        <v>99.1</v>
      </c>
      <c r="BS32" s="603"/>
      <c r="BT32" s="603"/>
      <c r="BU32" s="603"/>
      <c r="BV32" s="603"/>
      <c r="BW32" s="603"/>
      <c r="BX32" s="666">
        <v>95.7</v>
      </c>
      <c r="BY32" s="603"/>
      <c r="BZ32" s="603"/>
      <c r="CA32" s="603"/>
      <c r="CB32" s="660"/>
      <c r="CD32" s="692"/>
      <c r="CE32" s="693"/>
      <c r="CF32" s="655" t="s">
        <v>296</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170700</v>
      </c>
      <c r="S33" s="619"/>
      <c r="T33" s="619"/>
      <c r="U33" s="619"/>
      <c r="V33" s="619"/>
      <c r="W33" s="619"/>
      <c r="X33" s="619"/>
      <c r="Y33" s="620"/>
      <c r="Z33" s="671">
        <v>4.5999999999999996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1659302</v>
      </c>
      <c r="CS33" s="637"/>
      <c r="CT33" s="637"/>
      <c r="CU33" s="637"/>
      <c r="CV33" s="637"/>
      <c r="CW33" s="637"/>
      <c r="CX33" s="637"/>
      <c r="CY33" s="638"/>
      <c r="CZ33" s="621">
        <v>49.5</v>
      </c>
      <c r="DA33" s="639"/>
      <c r="DB33" s="639"/>
      <c r="DC33" s="640"/>
      <c r="DD33" s="624">
        <v>1259030</v>
      </c>
      <c r="DE33" s="637"/>
      <c r="DF33" s="637"/>
      <c r="DG33" s="637"/>
      <c r="DH33" s="637"/>
      <c r="DI33" s="637"/>
      <c r="DJ33" s="637"/>
      <c r="DK33" s="638"/>
      <c r="DL33" s="624">
        <v>876327</v>
      </c>
      <c r="DM33" s="637"/>
      <c r="DN33" s="637"/>
      <c r="DO33" s="637"/>
      <c r="DP33" s="637"/>
      <c r="DQ33" s="637"/>
      <c r="DR33" s="637"/>
      <c r="DS33" s="637"/>
      <c r="DT33" s="637"/>
      <c r="DU33" s="637"/>
      <c r="DV33" s="638"/>
      <c r="DW33" s="641">
        <v>40.4</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661573</v>
      </c>
      <c r="CS34" s="619"/>
      <c r="CT34" s="619"/>
      <c r="CU34" s="619"/>
      <c r="CV34" s="619"/>
      <c r="CW34" s="619"/>
      <c r="CX34" s="619"/>
      <c r="CY34" s="620"/>
      <c r="CZ34" s="621">
        <v>19.7</v>
      </c>
      <c r="DA34" s="639"/>
      <c r="DB34" s="639"/>
      <c r="DC34" s="640"/>
      <c r="DD34" s="624">
        <v>443553</v>
      </c>
      <c r="DE34" s="619"/>
      <c r="DF34" s="619"/>
      <c r="DG34" s="619"/>
      <c r="DH34" s="619"/>
      <c r="DI34" s="619"/>
      <c r="DJ34" s="619"/>
      <c r="DK34" s="620"/>
      <c r="DL34" s="624">
        <v>348226</v>
      </c>
      <c r="DM34" s="619"/>
      <c r="DN34" s="619"/>
      <c r="DO34" s="619"/>
      <c r="DP34" s="619"/>
      <c r="DQ34" s="619"/>
      <c r="DR34" s="619"/>
      <c r="DS34" s="619"/>
      <c r="DT34" s="619"/>
      <c r="DU34" s="619"/>
      <c r="DV34" s="620"/>
      <c r="DW34" s="641">
        <v>16.100000000000001</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113000</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458589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-61413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27908</v>
      </c>
      <c r="CS35" s="637"/>
      <c r="CT35" s="637"/>
      <c r="CU35" s="637"/>
      <c r="CV35" s="637"/>
      <c r="CW35" s="637"/>
      <c r="CX35" s="637"/>
      <c r="CY35" s="638"/>
      <c r="CZ35" s="621">
        <v>0.8</v>
      </c>
      <c r="DA35" s="639"/>
      <c r="DB35" s="639"/>
      <c r="DC35" s="640"/>
      <c r="DD35" s="624">
        <v>27908</v>
      </c>
      <c r="DE35" s="637"/>
      <c r="DF35" s="637"/>
      <c r="DG35" s="637"/>
      <c r="DH35" s="637"/>
      <c r="DI35" s="637"/>
      <c r="DJ35" s="637"/>
      <c r="DK35" s="638"/>
      <c r="DL35" s="624">
        <v>13649</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3725592</v>
      </c>
      <c r="S36" s="659"/>
      <c r="T36" s="659"/>
      <c r="U36" s="659"/>
      <c r="V36" s="659"/>
      <c r="W36" s="659"/>
      <c r="X36" s="659"/>
      <c r="Y36" s="662"/>
      <c r="Z36" s="663">
        <v>100</v>
      </c>
      <c r="AA36" s="663"/>
      <c r="AB36" s="663"/>
      <c r="AC36" s="663"/>
      <c r="AD36" s="664">
        <v>2055104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188357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-67360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354023</v>
      </c>
      <c r="CS36" s="619"/>
      <c r="CT36" s="619"/>
      <c r="CU36" s="619"/>
      <c r="CV36" s="619"/>
      <c r="CW36" s="619"/>
      <c r="CX36" s="619"/>
      <c r="CY36" s="620"/>
      <c r="CZ36" s="621">
        <v>10.6</v>
      </c>
      <c r="DA36" s="639"/>
      <c r="DB36" s="639"/>
      <c r="DC36" s="640"/>
      <c r="DD36" s="624">
        <v>227414</v>
      </c>
      <c r="DE36" s="619"/>
      <c r="DF36" s="619"/>
      <c r="DG36" s="619"/>
      <c r="DH36" s="619"/>
      <c r="DI36" s="619"/>
      <c r="DJ36" s="619"/>
      <c r="DK36" s="620"/>
      <c r="DL36" s="624">
        <v>207363</v>
      </c>
      <c r="DM36" s="619"/>
      <c r="DN36" s="619"/>
      <c r="DO36" s="619"/>
      <c r="DP36" s="619"/>
      <c r="DQ36" s="619"/>
      <c r="DR36" s="619"/>
      <c r="DS36" s="619"/>
      <c r="DT36" s="619"/>
      <c r="DU36" s="619"/>
      <c r="DV36" s="620"/>
      <c r="DW36" s="641">
        <v>9.6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13535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943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102759</v>
      </c>
      <c r="CS37" s="637"/>
      <c r="CT37" s="637"/>
      <c r="CU37" s="637"/>
      <c r="CV37" s="637"/>
      <c r="CW37" s="637"/>
      <c r="CX37" s="637"/>
      <c r="CY37" s="638"/>
      <c r="CZ37" s="621">
        <v>3.1</v>
      </c>
      <c r="DA37" s="639"/>
      <c r="DB37" s="639"/>
      <c r="DC37" s="640"/>
      <c r="DD37" s="624">
        <v>102759</v>
      </c>
      <c r="DE37" s="637"/>
      <c r="DF37" s="637"/>
      <c r="DG37" s="637"/>
      <c r="DH37" s="637"/>
      <c r="DI37" s="637"/>
      <c r="DJ37" s="637"/>
      <c r="DK37" s="638"/>
      <c r="DL37" s="624">
        <v>98746</v>
      </c>
      <c r="DM37" s="637"/>
      <c r="DN37" s="637"/>
      <c r="DO37" s="637"/>
      <c r="DP37" s="637"/>
      <c r="DQ37" s="637"/>
      <c r="DR37" s="637"/>
      <c r="DS37" s="637"/>
      <c r="DT37" s="637"/>
      <c r="DU37" s="637"/>
      <c r="DV37" s="638"/>
      <c r="DW37" s="641">
        <v>4.5999999999999996</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315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1704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445054</v>
      </c>
      <c r="CS38" s="619"/>
      <c r="CT38" s="619"/>
      <c r="CU38" s="619"/>
      <c r="CV38" s="619"/>
      <c r="CW38" s="619"/>
      <c r="CX38" s="619"/>
      <c r="CY38" s="620"/>
      <c r="CZ38" s="621">
        <v>13.3</v>
      </c>
      <c r="DA38" s="639"/>
      <c r="DB38" s="639"/>
      <c r="DC38" s="640"/>
      <c r="DD38" s="624">
        <v>400155</v>
      </c>
      <c r="DE38" s="619"/>
      <c r="DF38" s="619"/>
      <c r="DG38" s="619"/>
      <c r="DH38" s="619"/>
      <c r="DI38" s="619"/>
      <c r="DJ38" s="619"/>
      <c r="DK38" s="620"/>
      <c r="DL38" s="624">
        <v>307089</v>
      </c>
      <c r="DM38" s="619"/>
      <c r="DN38" s="619"/>
      <c r="DO38" s="619"/>
      <c r="DP38" s="619"/>
      <c r="DQ38" s="619"/>
      <c r="DR38" s="619"/>
      <c r="DS38" s="619"/>
      <c r="DT38" s="619"/>
      <c r="DU38" s="619"/>
      <c r="DV38" s="620"/>
      <c r="DW38" s="641">
        <v>14.2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315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170744</v>
      </c>
      <c r="CS39" s="637"/>
      <c r="CT39" s="637"/>
      <c r="CU39" s="637"/>
      <c r="CV39" s="637"/>
      <c r="CW39" s="637"/>
      <c r="CX39" s="637"/>
      <c r="CY39" s="638"/>
      <c r="CZ39" s="621">
        <v>5.0999999999999996</v>
      </c>
      <c r="DA39" s="639"/>
      <c r="DB39" s="639"/>
      <c r="DC39" s="640"/>
      <c r="DD39" s="624">
        <v>160000</v>
      </c>
      <c r="DE39" s="637"/>
      <c r="DF39" s="637"/>
      <c r="DG39" s="637"/>
      <c r="DH39" s="637"/>
      <c r="DI39" s="637"/>
      <c r="DJ39" s="637"/>
      <c r="DK39" s="638"/>
      <c r="DL39" s="624" t="s">
        <v>315</v>
      </c>
      <c r="DM39" s="637"/>
      <c r="DN39" s="637"/>
      <c r="DO39" s="637"/>
      <c r="DP39" s="637"/>
      <c r="DQ39" s="637"/>
      <c r="DR39" s="637"/>
      <c r="DS39" s="637"/>
      <c r="DT39" s="637"/>
      <c r="DU39" s="637"/>
      <c r="DV39" s="638"/>
      <c r="DW39" s="641" t="s">
        <v>315</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60604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315</v>
      </c>
      <c r="CS40" s="619"/>
      <c r="CT40" s="619"/>
      <c r="CU40" s="619"/>
      <c r="CV40" s="619"/>
      <c r="CW40" s="619"/>
      <c r="CX40" s="619"/>
      <c r="CY40" s="620"/>
      <c r="CZ40" s="621" t="s">
        <v>315</v>
      </c>
      <c r="DA40" s="639"/>
      <c r="DB40" s="639"/>
      <c r="DC40" s="640"/>
      <c r="DD40" s="624" t="s">
        <v>315</v>
      </c>
      <c r="DE40" s="619"/>
      <c r="DF40" s="619"/>
      <c r="DG40" s="619"/>
      <c r="DH40" s="619"/>
      <c r="DI40" s="619"/>
      <c r="DJ40" s="619"/>
      <c r="DK40" s="620"/>
      <c r="DL40" s="624" t="s">
        <v>315</v>
      </c>
      <c r="DM40" s="619"/>
      <c r="DN40" s="619"/>
      <c r="DO40" s="619"/>
      <c r="DP40" s="619"/>
      <c r="DQ40" s="619"/>
      <c r="DR40" s="619"/>
      <c r="DS40" s="619"/>
      <c r="DT40" s="619"/>
      <c r="DU40" s="619"/>
      <c r="DV40" s="620"/>
      <c r="DW40" s="641" t="s">
        <v>315</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196093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328</v>
      </c>
      <c r="CS41" s="637"/>
      <c r="CT41" s="637"/>
      <c r="CU41" s="637"/>
      <c r="CV41" s="637"/>
      <c r="CW41" s="637"/>
      <c r="CX41" s="637"/>
      <c r="CY41" s="638"/>
      <c r="CZ41" s="621" t="s">
        <v>328</v>
      </c>
      <c r="DA41" s="639"/>
      <c r="DB41" s="639"/>
      <c r="DC41" s="640"/>
      <c r="DD41" s="624" t="s">
        <v>328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351316</v>
      </c>
      <c r="CS42" s="619"/>
      <c r="CT42" s="619"/>
      <c r="CU42" s="619"/>
      <c r="CV42" s="619"/>
      <c r="CW42" s="619"/>
      <c r="CX42" s="619"/>
      <c r="CY42" s="620"/>
      <c r="CZ42" s="621">
        <v>10.5</v>
      </c>
      <c r="DA42" s="622"/>
      <c r="DB42" s="622"/>
      <c r="DC42" s="623"/>
      <c r="DD42" s="624">
        <v>97073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2030</v>
      </c>
      <c r="CS43" s="637"/>
      <c r="CT43" s="637"/>
      <c r="CU43" s="637"/>
      <c r="CV43" s="637"/>
      <c r="CW43" s="637"/>
      <c r="CX43" s="637"/>
      <c r="CY43" s="638"/>
      <c r="CZ43" s="621">
        <v>0.1</v>
      </c>
      <c r="DA43" s="639"/>
      <c r="DB43" s="639"/>
      <c r="DC43" s="640"/>
      <c r="DD43" s="624">
        <v>203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285</v>
      </c>
      <c r="CE44" s="632"/>
      <c r="CF44" s="615" t="s">
        <v>334</v>
      </c>
      <c r="CG44" s="616"/>
      <c r="CH44" s="616"/>
      <c r="CI44" s="616"/>
      <c r="CJ44" s="616"/>
      <c r="CK44" s="616"/>
      <c r="CL44" s="616"/>
      <c r="CM44" s="616"/>
      <c r="CN44" s="616"/>
      <c r="CO44" s="616"/>
      <c r="CP44" s="616"/>
      <c r="CQ44" s="617"/>
      <c r="CR44" s="618">
        <v>351316</v>
      </c>
      <c r="CS44" s="619"/>
      <c r="CT44" s="619"/>
      <c r="CU44" s="619"/>
      <c r="CV44" s="619"/>
      <c r="CW44" s="619"/>
      <c r="CX44" s="619"/>
      <c r="CY44" s="620"/>
      <c r="CZ44" s="621">
        <v>10.5</v>
      </c>
      <c r="DA44" s="622"/>
      <c r="DB44" s="622"/>
      <c r="DC44" s="623"/>
      <c r="DD44" s="624">
        <v>97073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210578</v>
      </c>
      <c r="CS45" s="637"/>
      <c r="CT45" s="637"/>
      <c r="CU45" s="637"/>
      <c r="CV45" s="637"/>
      <c r="CW45" s="637"/>
      <c r="CX45" s="637"/>
      <c r="CY45" s="638"/>
      <c r="CZ45" s="621">
        <v>6.3</v>
      </c>
      <c r="DA45" s="639"/>
      <c r="DB45" s="639"/>
      <c r="DC45" s="640"/>
      <c r="DD45" s="624">
        <v>21322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113019</v>
      </c>
      <c r="CS46" s="619"/>
      <c r="CT46" s="619"/>
      <c r="CU46" s="619"/>
      <c r="CV46" s="619"/>
      <c r="CW46" s="619"/>
      <c r="CX46" s="619"/>
      <c r="CY46" s="620"/>
      <c r="CZ46" s="621">
        <v>3.4</v>
      </c>
      <c r="DA46" s="622"/>
      <c r="DB46" s="622"/>
      <c r="DC46" s="623"/>
      <c r="DD46" s="624">
        <v>62776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3353422</v>
      </c>
      <c r="CS49" s="603"/>
      <c r="CT49" s="603"/>
      <c r="CU49" s="603"/>
      <c r="CV49" s="603"/>
      <c r="CW49" s="603"/>
      <c r="CX49" s="603"/>
      <c r="CY49" s="604"/>
      <c r="CZ49" s="605">
        <v>100</v>
      </c>
      <c r="DA49" s="606"/>
      <c r="DB49" s="606"/>
      <c r="DC49" s="607"/>
      <c r="DD49" s="608">
        <v>2498296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3661</v>
      </c>
      <c r="R7" s="1131"/>
      <c r="S7" s="1131"/>
      <c r="T7" s="1131"/>
      <c r="U7" s="1131"/>
      <c r="V7" s="1131">
        <v>3293</v>
      </c>
      <c r="W7" s="1131"/>
      <c r="X7" s="1131"/>
      <c r="Y7" s="1131"/>
      <c r="Z7" s="1131"/>
      <c r="AA7" s="1131">
        <v>368</v>
      </c>
      <c r="AB7" s="1131"/>
      <c r="AC7" s="1131"/>
      <c r="AD7" s="1131"/>
      <c r="AE7" s="1132"/>
      <c r="AF7" s="1133">
        <v>348</v>
      </c>
      <c r="AG7" s="1134"/>
      <c r="AH7" s="1134"/>
      <c r="AI7" s="1134"/>
      <c r="AJ7" s="1135"/>
      <c r="AK7" s="1117">
        <v>2</v>
      </c>
      <c r="AL7" s="1118"/>
      <c r="AM7" s="1118"/>
      <c r="AN7" s="1118"/>
      <c r="AO7" s="1118"/>
      <c r="AP7" s="1118">
        <v>2841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-12</v>
      </c>
      <c r="CI7" s="1115"/>
      <c r="CJ7" s="1115"/>
      <c r="CK7" s="1115"/>
      <c r="CL7" s="1116"/>
      <c r="CM7" s="1114">
        <v>390</v>
      </c>
      <c r="CN7" s="1115"/>
      <c r="CO7" s="1115"/>
      <c r="CP7" s="1115"/>
      <c r="CQ7" s="1116"/>
      <c r="CR7" s="1114">
        <v>35</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49</v>
      </c>
      <c r="R8" s="1070"/>
      <c r="S8" s="1070"/>
      <c r="T8" s="1070"/>
      <c r="U8" s="1070"/>
      <c r="V8" s="1070">
        <v>45</v>
      </c>
      <c r="W8" s="1070"/>
      <c r="X8" s="1070"/>
      <c r="Y8" s="1070"/>
      <c r="Z8" s="1070"/>
      <c r="AA8" s="1070">
        <v>4</v>
      </c>
      <c r="AB8" s="1070"/>
      <c r="AC8" s="1070"/>
      <c r="AD8" s="1070"/>
      <c r="AE8" s="1071"/>
      <c r="AF8" s="1045">
        <v>4</v>
      </c>
      <c r="AG8" s="1046"/>
      <c r="AH8" s="1046"/>
      <c r="AI8" s="1046"/>
      <c r="AJ8" s="1047"/>
      <c r="AK8" s="1112" t="s">
        <v>546</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541</v>
      </c>
      <c r="BT8" s="1041"/>
      <c r="BU8" s="1041"/>
      <c r="BV8" s="1041"/>
      <c r="BW8" s="1041"/>
      <c r="BX8" s="1041"/>
      <c r="BY8" s="1041"/>
      <c r="BZ8" s="1041"/>
      <c r="CA8" s="1041"/>
      <c r="CB8" s="1041"/>
      <c r="CC8" s="1041"/>
      <c r="CD8" s="1041"/>
      <c r="CE8" s="1041"/>
      <c r="CF8" s="1041"/>
      <c r="CG8" s="1042"/>
      <c r="CH8" s="1015">
        <v>0</v>
      </c>
      <c r="CI8" s="1016"/>
      <c r="CJ8" s="1016"/>
      <c r="CK8" s="1016"/>
      <c r="CL8" s="1017"/>
      <c r="CM8" s="1015">
        <v>94</v>
      </c>
      <c r="CN8" s="1016"/>
      <c r="CO8" s="1016"/>
      <c r="CP8" s="1016"/>
      <c r="CQ8" s="1017"/>
      <c r="CR8" s="1015">
        <v>5</v>
      </c>
      <c r="CS8" s="1016"/>
      <c r="CT8" s="1016"/>
      <c r="CU8" s="1016"/>
      <c r="CV8" s="1017"/>
      <c r="CW8" s="1015"/>
      <c r="CX8" s="1016"/>
      <c r="CY8" s="1016"/>
      <c r="CZ8" s="1016"/>
      <c r="DA8" s="1017"/>
      <c r="DB8" s="1015">
        <v>57</v>
      </c>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364</v>
      </c>
      <c r="C9" s="1064"/>
      <c r="D9" s="1064"/>
      <c r="E9" s="1064"/>
      <c r="F9" s="1064"/>
      <c r="G9" s="1064"/>
      <c r="H9" s="1064"/>
      <c r="I9" s="1064"/>
      <c r="J9" s="1064"/>
      <c r="K9" s="1064"/>
      <c r="L9" s="1064"/>
      <c r="M9" s="1064"/>
      <c r="N9" s="1064"/>
      <c r="O9" s="1064"/>
      <c r="P9" s="1065"/>
      <c r="Q9" s="1069">
        <v>13</v>
      </c>
      <c r="R9" s="1070"/>
      <c r="S9" s="1070"/>
      <c r="T9" s="1070"/>
      <c r="U9" s="1070"/>
      <c r="V9" s="1070">
        <v>13</v>
      </c>
      <c r="W9" s="1070"/>
      <c r="X9" s="1070"/>
      <c r="Y9" s="1070"/>
      <c r="Z9" s="1070"/>
      <c r="AA9" s="1070" t="s">
        <v>546</v>
      </c>
      <c r="AB9" s="1070"/>
      <c r="AC9" s="1070"/>
      <c r="AD9" s="1070"/>
      <c r="AE9" s="1071"/>
      <c r="AF9" s="1045" t="s">
        <v>544</v>
      </c>
      <c r="AG9" s="1046"/>
      <c r="AH9" s="1046"/>
      <c r="AI9" s="1046"/>
      <c r="AJ9" s="1047"/>
      <c r="AK9" s="1112" t="s">
        <v>547</v>
      </c>
      <c r="AL9" s="1113"/>
      <c r="AM9" s="1113"/>
      <c r="AN9" s="1113"/>
      <c r="AO9" s="1113"/>
      <c r="AP9" s="1113" t="s">
        <v>546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365</v>
      </c>
      <c r="C10" s="1064"/>
      <c r="D10" s="1064"/>
      <c r="E10" s="1064"/>
      <c r="F10" s="1064"/>
      <c r="G10" s="1064"/>
      <c r="H10" s="1064"/>
      <c r="I10" s="1064"/>
      <c r="J10" s="1064"/>
      <c r="K10" s="1064"/>
      <c r="L10" s="1064"/>
      <c r="M10" s="1064"/>
      <c r="N10" s="1064"/>
      <c r="O10" s="1064"/>
      <c r="P10" s="1065"/>
      <c r="Q10" s="1069">
        <v>7</v>
      </c>
      <c r="R10" s="1070"/>
      <c r="S10" s="1070"/>
      <c r="T10" s="1070"/>
      <c r="U10" s="1070"/>
      <c r="V10" s="1070">
        <v>7</v>
      </c>
      <c r="W10" s="1070"/>
      <c r="X10" s="1070"/>
      <c r="Y10" s="1070"/>
      <c r="Z10" s="1070"/>
      <c r="AA10" s="1070" t="s">
        <v>546</v>
      </c>
      <c r="AB10" s="1070"/>
      <c r="AC10" s="1070"/>
      <c r="AD10" s="1070"/>
      <c r="AE10" s="1071"/>
      <c r="AF10" s="1045" t="s">
        <v>545</v>
      </c>
      <c r="AG10" s="1046"/>
      <c r="AH10" s="1046"/>
      <c r="AI10" s="1046"/>
      <c r="AJ10" s="1047"/>
      <c r="AK10" s="1112" t="s">
        <v>546</v>
      </c>
      <c r="AL10" s="1113"/>
      <c r="AM10" s="1113"/>
      <c r="AN10" s="1113"/>
      <c r="AO10" s="1113"/>
      <c r="AP10" s="1113">
        <v>4</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4">
        <v>3730</v>
      </c>
      <c r="R23" s="1095"/>
      <c r="S23" s="1095"/>
      <c r="T23" s="1095"/>
      <c r="U23" s="1095"/>
      <c r="V23" s="1095">
        <v>3358</v>
      </c>
      <c r="W23" s="1095"/>
      <c r="X23" s="1095"/>
      <c r="Y23" s="1095"/>
      <c r="Z23" s="1095"/>
      <c r="AA23" s="1095">
        <v>372</v>
      </c>
      <c r="AB23" s="1095"/>
      <c r="AC23" s="1095"/>
      <c r="AD23" s="1095"/>
      <c r="AE23" s="1096"/>
      <c r="AF23" s="1097">
        <v>352</v>
      </c>
      <c r="AG23" s="1095"/>
      <c r="AH23" s="1095"/>
      <c r="AI23" s="1095"/>
      <c r="AJ23" s="1098"/>
      <c r="AK23" s="1099"/>
      <c r="AL23" s="1100"/>
      <c r="AM23" s="1100"/>
      <c r="AN23" s="1100"/>
      <c r="AO23" s="1100"/>
      <c r="AP23" s="1095">
        <v>2845</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379</v>
      </c>
      <c r="C28" s="1077"/>
      <c r="D28" s="1077"/>
      <c r="E28" s="1077"/>
      <c r="F28" s="1077"/>
      <c r="G28" s="1077"/>
      <c r="H28" s="1077"/>
      <c r="I28" s="1077"/>
      <c r="J28" s="1077"/>
      <c r="K28" s="1077"/>
      <c r="L28" s="1077"/>
      <c r="M28" s="1077"/>
      <c r="N28" s="1077"/>
      <c r="O28" s="1077"/>
      <c r="P28" s="1078"/>
      <c r="Q28" s="1079">
        <v>853</v>
      </c>
      <c r="R28" s="1080"/>
      <c r="S28" s="1080"/>
      <c r="T28" s="1080"/>
      <c r="U28" s="1080"/>
      <c r="V28" s="1080">
        <v>915</v>
      </c>
      <c r="W28" s="1080"/>
      <c r="X28" s="1080"/>
      <c r="Y28" s="1080"/>
      <c r="Z28" s="1080"/>
      <c r="AA28" s="1080">
        <v>-62</v>
      </c>
      <c r="AB28" s="1080"/>
      <c r="AC28" s="1080"/>
      <c r="AD28" s="1080"/>
      <c r="AE28" s="1081"/>
      <c r="AF28" s="1082">
        <v>-61</v>
      </c>
      <c r="AG28" s="1080"/>
      <c r="AH28" s="1080"/>
      <c r="AI28" s="1080"/>
      <c r="AJ28" s="1083"/>
      <c r="AK28" s="1084">
        <v>50</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11</v>
      </c>
      <c r="R29" s="1070"/>
      <c r="S29" s="1070"/>
      <c r="T29" s="1070"/>
      <c r="U29" s="1070"/>
      <c r="V29" s="1070">
        <v>11</v>
      </c>
      <c r="W29" s="1070"/>
      <c r="X29" s="1070"/>
      <c r="Y29" s="1070"/>
      <c r="Z29" s="1070"/>
      <c r="AA29" s="1070" t="s">
        <v>544</v>
      </c>
      <c r="AB29" s="1070"/>
      <c r="AC29" s="1070"/>
      <c r="AD29" s="1070"/>
      <c r="AE29" s="1071"/>
      <c r="AF29" s="1045" t="s">
        <v>109</v>
      </c>
      <c r="AG29" s="1046"/>
      <c r="AH29" s="1046"/>
      <c r="AI29" s="1046"/>
      <c r="AJ29" s="1047"/>
      <c r="AK29" s="1006">
        <v>11</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597</v>
      </c>
      <c r="R30" s="1070"/>
      <c r="S30" s="1070"/>
      <c r="T30" s="1070"/>
      <c r="U30" s="1070"/>
      <c r="V30" s="1070">
        <v>588</v>
      </c>
      <c r="W30" s="1070"/>
      <c r="X30" s="1070"/>
      <c r="Y30" s="1070"/>
      <c r="Z30" s="1070"/>
      <c r="AA30" s="1070">
        <v>9</v>
      </c>
      <c r="AB30" s="1070"/>
      <c r="AC30" s="1070"/>
      <c r="AD30" s="1070"/>
      <c r="AE30" s="1071"/>
      <c r="AF30" s="1045">
        <v>8</v>
      </c>
      <c r="AG30" s="1046"/>
      <c r="AH30" s="1046"/>
      <c r="AI30" s="1046"/>
      <c r="AJ30" s="1047"/>
      <c r="AK30" s="1006">
        <v>98</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6</v>
      </c>
      <c r="R31" s="1070"/>
      <c r="S31" s="1070"/>
      <c r="T31" s="1070"/>
      <c r="U31" s="1070"/>
      <c r="V31" s="1070">
        <v>3</v>
      </c>
      <c r="W31" s="1070"/>
      <c r="X31" s="1070"/>
      <c r="Y31" s="1070"/>
      <c r="Z31" s="1070"/>
      <c r="AA31" s="1070">
        <v>3</v>
      </c>
      <c r="AB31" s="1070"/>
      <c r="AC31" s="1070"/>
      <c r="AD31" s="1070"/>
      <c r="AE31" s="1071"/>
      <c r="AF31" s="1045">
        <v>2</v>
      </c>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83</v>
      </c>
      <c r="R32" s="1070"/>
      <c r="S32" s="1070"/>
      <c r="T32" s="1070"/>
      <c r="U32" s="1070"/>
      <c r="V32" s="1070">
        <v>83</v>
      </c>
      <c r="W32" s="1070"/>
      <c r="X32" s="1070"/>
      <c r="Y32" s="1070"/>
      <c r="Z32" s="1070"/>
      <c r="AA32" s="1070" t="s">
        <v>546</v>
      </c>
      <c r="AB32" s="1070"/>
      <c r="AC32" s="1070"/>
      <c r="AD32" s="1070"/>
      <c r="AE32" s="1071"/>
      <c r="AF32" s="1045">
        <v>0</v>
      </c>
      <c r="AG32" s="1046"/>
      <c r="AH32" s="1046"/>
      <c r="AI32" s="1046"/>
      <c r="AJ32" s="1047"/>
      <c r="AK32" s="1006">
        <v>26</v>
      </c>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542</v>
      </c>
      <c r="C33" s="1064"/>
      <c r="D33" s="1064"/>
      <c r="E33" s="1064"/>
      <c r="F33" s="1064"/>
      <c r="G33" s="1064"/>
      <c r="H33" s="1064"/>
      <c r="I33" s="1064"/>
      <c r="J33" s="1064"/>
      <c r="K33" s="1064"/>
      <c r="L33" s="1064"/>
      <c r="M33" s="1064"/>
      <c r="N33" s="1064"/>
      <c r="O33" s="1064"/>
      <c r="P33" s="1065"/>
      <c r="Q33" s="1069">
        <v>218</v>
      </c>
      <c r="R33" s="1070"/>
      <c r="S33" s="1070"/>
      <c r="T33" s="1070"/>
      <c r="U33" s="1070"/>
      <c r="V33" s="1070">
        <v>239</v>
      </c>
      <c r="W33" s="1070"/>
      <c r="X33" s="1070"/>
      <c r="Y33" s="1070"/>
      <c r="Z33" s="1070"/>
      <c r="AA33" s="1070">
        <v>-21</v>
      </c>
      <c r="AB33" s="1070"/>
      <c r="AC33" s="1070"/>
      <c r="AD33" s="1070"/>
      <c r="AE33" s="1071"/>
      <c r="AF33" s="1045">
        <v>-574</v>
      </c>
      <c r="AG33" s="1046"/>
      <c r="AH33" s="1046"/>
      <c r="AI33" s="1046"/>
      <c r="AJ33" s="1047"/>
      <c r="AK33" s="1006"/>
      <c r="AL33" s="997"/>
      <c r="AM33" s="997"/>
      <c r="AN33" s="997"/>
      <c r="AO33" s="997"/>
      <c r="AP33" s="997">
        <v>638</v>
      </c>
      <c r="AQ33" s="997"/>
      <c r="AR33" s="997"/>
      <c r="AS33" s="997"/>
      <c r="AT33" s="997"/>
      <c r="AU33" s="997">
        <v>633</v>
      </c>
      <c r="AV33" s="997"/>
      <c r="AW33" s="997"/>
      <c r="AX33" s="997"/>
      <c r="AY33" s="997"/>
      <c r="AZ33" s="1068"/>
      <c r="BA33" s="1068"/>
      <c r="BB33" s="1068"/>
      <c r="BC33" s="1068"/>
      <c r="BD33" s="1068"/>
      <c r="BE33" s="1058" t="s">
        <v>548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543</v>
      </c>
      <c r="C34" s="1064"/>
      <c r="D34" s="1064"/>
      <c r="E34" s="1064"/>
      <c r="F34" s="1064"/>
      <c r="G34" s="1064"/>
      <c r="H34" s="1064"/>
      <c r="I34" s="1064"/>
      <c r="J34" s="1064"/>
      <c r="K34" s="1064"/>
      <c r="L34" s="1064"/>
      <c r="M34" s="1064"/>
      <c r="N34" s="1064"/>
      <c r="O34" s="1064"/>
      <c r="P34" s="1065"/>
      <c r="Q34" s="1069">
        <v>314</v>
      </c>
      <c r="R34" s="1070"/>
      <c r="S34" s="1070"/>
      <c r="T34" s="1070"/>
      <c r="U34" s="1070"/>
      <c r="V34" s="1070">
        <v>314</v>
      </c>
      <c r="W34" s="1070"/>
      <c r="X34" s="1070"/>
      <c r="Y34" s="1070"/>
      <c r="Z34" s="1070"/>
      <c r="AA34" s="1070" t="s">
        <v>549</v>
      </c>
      <c r="AB34" s="1070"/>
      <c r="AC34" s="1070"/>
      <c r="AD34" s="1070"/>
      <c r="AE34" s="1071"/>
      <c r="AF34" s="1045" t="s">
        <v>109</v>
      </c>
      <c r="AG34" s="1046"/>
      <c r="AH34" s="1046"/>
      <c r="AI34" s="1046"/>
      <c r="AJ34" s="1047"/>
      <c r="AK34" s="1006">
        <v>188</v>
      </c>
      <c r="AL34" s="997"/>
      <c r="AM34" s="997"/>
      <c r="AN34" s="997"/>
      <c r="AO34" s="997"/>
      <c r="AP34" s="997">
        <v>2056</v>
      </c>
      <c r="AQ34" s="997"/>
      <c r="AR34" s="997"/>
      <c r="AS34" s="997"/>
      <c r="AT34" s="997"/>
      <c r="AU34" s="997">
        <v>1585</v>
      </c>
      <c r="AV34" s="997"/>
      <c r="AW34" s="997"/>
      <c r="AX34" s="997"/>
      <c r="AY34" s="997"/>
      <c r="AZ34" s="1068"/>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523</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391</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c r="AG68" s="1008"/>
      <c r="AH68" s="1008"/>
      <c r="AI68" s="1008"/>
      <c r="AJ68" s="1008"/>
      <c r="AK68" s="1008">
        <v>24</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15434</v>
      </c>
      <c r="R69" s="997"/>
      <c r="S69" s="997"/>
      <c r="T69" s="997"/>
      <c r="U69" s="997"/>
      <c r="V69" s="997">
        <v>15147</v>
      </c>
      <c r="W69" s="997"/>
      <c r="X69" s="997"/>
      <c r="Y69" s="997"/>
      <c r="Z69" s="997"/>
      <c r="AA69" s="997">
        <v>287</v>
      </c>
      <c r="AB69" s="997"/>
      <c r="AC69" s="997"/>
      <c r="AD69" s="997"/>
      <c r="AE69" s="997"/>
      <c r="AF69" s="997"/>
      <c r="AG69" s="997"/>
      <c r="AH69" s="997"/>
      <c r="AI69" s="997"/>
      <c r="AJ69" s="997"/>
      <c r="AK69" s="997">
        <v>8</v>
      </c>
      <c r="AL69" s="997"/>
      <c r="AM69" s="997"/>
      <c r="AN69" s="997"/>
      <c r="AO69" s="997"/>
      <c r="AP69" s="997">
        <v>4339</v>
      </c>
      <c r="AQ69" s="997"/>
      <c r="AR69" s="997"/>
      <c r="AS69" s="997"/>
      <c r="AT69" s="997"/>
      <c r="AU69" s="997">
        <v>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30</v>
      </c>
      <c r="R70" s="997"/>
      <c r="S70" s="997"/>
      <c r="T70" s="997"/>
      <c r="U70" s="997"/>
      <c r="V70" s="997">
        <v>17</v>
      </c>
      <c r="W70" s="997"/>
      <c r="X70" s="997"/>
      <c r="Y70" s="997"/>
      <c r="Z70" s="997"/>
      <c r="AA70" s="997">
        <v>13</v>
      </c>
      <c r="AB70" s="997"/>
      <c r="AC70" s="997"/>
      <c r="AD70" s="997"/>
      <c r="AE70" s="997"/>
      <c r="AF70" s="997"/>
      <c r="AG70" s="997"/>
      <c r="AH70" s="997"/>
      <c r="AI70" s="997"/>
      <c r="AJ70" s="997"/>
      <c r="AK70" s="997" t="s">
        <v>549</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c r="AG71" s="997"/>
      <c r="AH71" s="997"/>
      <c r="AI71" s="997"/>
      <c r="AJ71" s="997"/>
      <c r="AK71" s="997" t="s">
        <v>549</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376834</v>
      </c>
      <c r="AB110" s="903"/>
      <c r="AC110" s="903"/>
      <c r="AD110" s="903"/>
      <c r="AE110" s="904"/>
      <c r="AF110" s="905">
        <v>343402</v>
      </c>
      <c r="AG110" s="903"/>
      <c r="AH110" s="903"/>
      <c r="AI110" s="903"/>
      <c r="AJ110" s="904"/>
      <c r="AK110" s="905">
        <v>293818</v>
      </c>
      <c r="AL110" s="903"/>
      <c r="AM110" s="903"/>
      <c r="AN110" s="903"/>
      <c r="AO110" s="904"/>
      <c r="AP110" s="906">
        <v>16.600000000000001</v>
      </c>
      <c r="AQ110" s="907"/>
      <c r="AR110" s="907"/>
      <c r="AS110" s="907"/>
      <c r="AT110" s="908"/>
      <c r="AU110" s="950" t="s">
        <v>59</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2978800</v>
      </c>
      <c r="BR110" s="830"/>
      <c r="BS110" s="830"/>
      <c r="BT110" s="830"/>
      <c r="BU110" s="830"/>
      <c r="BV110" s="830">
        <v>2939900</v>
      </c>
      <c r="BW110" s="830"/>
      <c r="BX110" s="830"/>
      <c r="BY110" s="830"/>
      <c r="BZ110" s="830"/>
      <c r="CA110" s="830">
        <v>2844936</v>
      </c>
      <c r="CB110" s="830"/>
      <c r="CC110" s="830"/>
      <c r="CD110" s="830"/>
      <c r="CE110" s="830"/>
      <c r="CF110" s="891">
        <v>160.9</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2069806</v>
      </c>
      <c r="BR112" s="801"/>
      <c r="BS112" s="801"/>
      <c r="BT112" s="801"/>
      <c r="BU112" s="801"/>
      <c r="BV112" s="801">
        <v>2217330</v>
      </c>
      <c r="BW112" s="801"/>
      <c r="BX112" s="801"/>
      <c r="BY112" s="801"/>
      <c r="BZ112" s="801"/>
      <c r="CA112" s="801">
        <v>2217608</v>
      </c>
      <c r="CB112" s="801"/>
      <c r="CC112" s="801"/>
      <c r="CD112" s="801"/>
      <c r="CE112" s="801"/>
      <c r="CF112" s="878">
        <v>125.5</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158259</v>
      </c>
      <c r="AB113" s="939"/>
      <c r="AC113" s="939"/>
      <c r="AD113" s="939"/>
      <c r="AE113" s="940"/>
      <c r="AF113" s="941">
        <v>153941</v>
      </c>
      <c r="AG113" s="939"/>
      <c r="AH113" s="939"/>
      <c r="AI113" s="939"/>
      <c r="AJ113" s="940"/>
      <c r="AK113" s="941">
        <v>160528</v>
      </c>
      <c r="AL113" s="939"/>
      <c r="AM113" s="939"/>
      <c r="AN113" s="939"/>
      <c r="AO113" s="940"/>
      <c r="AP113" s="942">
        <v>9.1</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14373</v>
      </c>
      <c r="BR113" s="801"/>
      <c r="BS113" s="801"/>
      <c r="BT113" s="801"/>
      <c r="BU113" s="801"/>
      <c r="BV113" s="801">
        <v>20819</v>
      </c>
      <c r="BW113" s="801"/>
      <c r="BX113" s="801"/>
      <c r="BY113" s="801"/>
      <c r="BZ113" s="801"/>
      <c r="CA113" s="801">
        <v>38587</v>
      </c>
      <c r="CB113" s="801"/>
      <c r="CC113" s="801"/>
      <c r="CD113" s="801"/>
      <c r="CE113" s="801"/>
      <c r="CF113" s="878">
        <v>2.2000000000000002</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4618</v>
      </c>
      <c r="AB114" s="814"/>
      <c r="AC114" s="814"/>
      <c r="AD114" s="814"/>
      <c r="AE114" s="815"/>
      <c r="AF114" s="816">
        <v>3952</v>
      </c>
      <c r="AG114" s="814"/>
      <c r="AH114" s="814"/>
      <c r="AI114" s="814"/>
      <c r="AJ114" s="815"/>
      <c r="AK114" s="816">
        <v>3226</v>
      </c>
      <c r="AL114" s="814"/>
      <c r="AM114" s="814"/>
      <c r="AN114" s="814"/>
      <c r="AO114" s="815"/>
      <c r="AP114" s="784">
        <v>0.2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1089143</v>
      </c>
      <c r="BR114" s="801"/>
      <c r="BS114" s="801"/>
      <c r="BT114" s="801"/>
      <c r="BU114" s="801"/>
      <c r="BV114" s="801">
        <v>1044574</v>
      </c>
      <c r="BW114" s="801"/>
      <c r="BX114" s="801"/>
      <c r="BY114" s="801"/>
      <c r="BZ114" s="801"/>
      <c r="CA114" s="801">
        <v>983405</v>
      </c>
      <c r="CB114" s="801"/>
      <c r="CC114" s="801"/>
      <c r="CD114" s="801"/>
      <c r="CE114" s="801"/>
      <c r="CF114" s="878">
        <v>55.6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30419</v>
      </c>
      <c r="BR115" s="801"/>
      <c r="BS115" s="801"/>
      <c r="BT115" s="801"/>
      <c r="BU115" s="801"/>
      <c r="BV115" s="801">
        <v>31893</v>
      </c>
      <c r="BW115" s="801"/>
      <c r="BX115" s="801"/>
      <c r="BY115" s="801"/>
      <c r="BZ115" s="801"/>
      <c r="CA115" s="801">
        <v>49817</v>
      </c>
      <c r="CB115" s="801"/>
      <c r="CC115" s="801"/>
      <c r="CD115" s="801"/>
      <c r="CE115" s="801"/>
      <c r="CF115" s="878">
        <v>2.8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142</v>
      </c>
      <c r="AB116" s="814"/>
      <c r="AC116" s="814"/>
      <c r="AD116" s="814"/>
      <c r="AE116" s="815"/>
      <c r="AF116" s="816">
        <v>30</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539853</v>
      </c>
      <c r="AB117" s="925"/>
      <c r="AC117" s="925"/>
      <c r="AD117" s="925"/>
      <c r="AE117" s="926"/>
      <c r="AF117" s="928">
        <v>501325</v>
      </c>
      <c r="AG117" s="925"/>
      <c r="AH117" s="925"/>
      <c r="AI117" s="925"/>
      <c r="AJ117" s="926"/>
      <c r="AK117" s="928">
        <v>457572</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6182541</v>
      </c>
      <c r="BR118" s="888"/>
      <c r="BS118" s="888"/>
      <c r="BT118" s="888"/>
      <c r="BU118" s="888"/>
      <c r="BV118" s="888">
        <v>6254516</v>
      </c>
      <c r="BW118" s="888"/>
      <c r="BX118" s="888"/>
      <c r="BY118" s="888"/>
      <c r="BZ118" s="888"/>
      <c r="CA118" s="888">
        <v>6134353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1986990</v>
      </c>
      <c r="BR119" s="830"/>
      <c r="BS119" s="830"/>
      <c r="BT119" s="830"/>
      <c r="BU119" s="830"/>
      <c r="BV119" s="830">
        <v>1775169</v>
      </c>
      <c r="BW119" s="830"/>
      <c r="BX119" s="830"/>
      <c r="BY119" s="830"/>
      <c r="BZ119" s="830"/>
      <c r="CA119" s="830">
        <v>1954302</v>
      </c>
      <c r="CB119" s="830"/>
      <c r="CC119" s="830"/>
      <c r="CD119" s="830"/>
      <c r="CE119" s="830"/>
      <c r="CF119" s="891">
        <v>110.6</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56533</v>
      </c>
      <c r="BR120" s="801"/>
      <c r="BS120" s="801"/>
      <c r="BT120" s="801"/>
      <c r="BU120" s="801"/>
      <c r="BV120" s="801">
        <v>56533</v>
      </c>
      <c r="BW120" s="801"/>
      <c r="BX120" s="801"/>
      <c r="BY120" s="801"/>
      <c r="BZ120" s="801"/>
      <c r="CA120" s="801">
        <v>56533</v>
      </c>
      <c r="CB120" s="801"/>
      <c r="CC120" s="801"/>
      <c r="CD120" s="801"/>
      <c r="CE120" s="801"/>
      <c r="CF120" s="878">
        <v>3.2</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1800594</v>
      </c>
      <c r="DH120" s="830"/>
      <c r="DI120" s="830"/>
      <c r="DJ120" s="830"/>
      <c r="DK120" s="830"/>
      <c r="DL120" s="830">
        <v>1718704</v>
      </c>
      <c r="DM120" s="830"/>
      <c r="DN120" s="830"/>
      <c r="DO120" s="830"/>
      <c r="DP120" s="830"/>
      <c r="DQ120" s="830">
        <v>1584893</v>
      </c>
      <c r="DR120" s="830"/>
      <c r="DS120" s="830"/>
      <c r="DT120" s="830"/>
      <c r="DU120" s="830"/>
      <c r="DV120" s="831">
        <v>89.7</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3611868</v>
      </c>
      <c r="BR121" s="888"/>
      <c r="BS121" s="888"/>
      <c r="BT121" s="888"/>
      <c r="BU121" s="888"/>
      <c r="BV121" s="888">
        <v>3670120</v>
      </c>
      <c r="BW121" s="888"/>
      <c r="BX121" s="888"/>
      <c r="BY121" s="888"/>
      <c r="BZ121" s="888"/>
      <c r="CA121" s="888">
        <v>3382231</v>
      </c>
      <c r="CB121" s="888"/>
      <c r="CC121" s="888"/>
      <c r="CD121" s="888"/>
      <c r="CE121" s="888"/>
      <c r="CF121" s="889">
        <v>191.3</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269212</v>
      </c>
      <c r="DH121" s="801"/>
      <c r="DI121" s="801"/>
      <c r="DJ121" s="801"/>
      <c r="DK121" s="801"/>
      <c r="DL121" s="801">
        <v>498626</v>
      </c>
      <c r="DM121" s="801"/>
      <c r="DN121" s="801"/>
      <c r="DO121" s="801"/>
      <c r="DP121" s="801"/>
      <c r="DQ121" s="801">
        <v>632715</v>
      </c>
      <c r="DR121" s="801"/>
      <c r="DS121" s="801"/>
      <c r="DT121" s="801"/>
      <c r="DU121" s="801"/>
      <c r="DV121" s="853">
        <v>35.799999999999997</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5655391</v>
      </c>
      <c r="BR122" s="870"/>
      <c r="BS122" s="870"/>
      <c r="BT122" s="870"/>
      <c r="BU122" s="870"/>
      <c r="BV122" s="870">
        <v>5501822</v>
      </c>
      <c r="BW122" s="870"/>
      <c r="BX122" s="870"/>
      <c r="BY122" s="870"/>
      <c r="BZ122" s="870"/>
      <c r="CA122" s="870">
        <v>5393066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31.3</v>
      </c>
      <c r="BR123" s="862"/>
      <c r="BS123" s="862"/>
      <c r="BT123" s="862"/>
      <c r="BU123" s="862"/>
      <c r="BV123" s="862">
        <v>45.3</v>
      </c>
      <c r="BW123" s="862"/>
      <c r="BX123" s="862"/>
      <c r="BY123" s="862"/>
      <c r="BZ123" s="862"/>
      <c r="CA123" s="862">
        <v>41.9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v>30419</v>
      </c>
      <c r="DH126" s="801"/>
      <c r="DI126" s="801"/>
      <c r="DJ126" s="801"/>
      <c r="DK126" s="801"/>
      <c r="DL126" s="801">
        <v>31893</v>
      </c>
      <c r="DM126" s="801"/>
      <c r="DN126" s="801"/>
      <c r="DO126" s="801"/>
      <c r="DP126" s="801"/>
      <c r="DQ126" s="801">
        <v>49817</v>
      </c>
      <c r="DR126" s="801"/>
      <c r="DS126" s="801"/>
      <c r="DT126" s="801"/>
      <c r="DU126" s="801"/>
      <c r="DV126" s="853">
        <v>2.8</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t="s">
        <v>109</v>
      </c>
      <c r="AB128" s="754"/>
      <c r="AC128" s="754"/>
      <c r="AD128" s="754"/>
      <c r="AE128" s="755"/>
      <c r="AF128" s="756" t="s">
        <v>109</v>
      </c>
      <c r="AG128" s="754"/>
      <c r="AH128" s="754"/>
      <c r="AI128" s="754"/>
      <c r="AJ128" s="755"/>
      <c r="AK128" s="756" t="s">
        <v>109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2051942</v>
      </c>
      <c r="AB129" s="814"/>
      <c r="AC129" s="814"/>
      <c r="AD129" s="814"/>
      <c r="AE129" s="815"/>
      <c r="AF129" s="816">
        <v>2038160</v>
      </c>
      <c r="AG129" s="814"/>
      <c r="AH129" s="814"/>
      <c r="AI129" s="814"/>
      <c r="AJ129" s="815"/>
      <c r="AK129" s="816">
        <v>2137666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7.5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369594</v>
      </c>
      <c r="AB130" s="814"/>
      <c r="AC130" s="814"/>
      <c r="AD130" s="814"/>
      <c r="AE130" s="815"/>
      <c r="AF130" s="816">
        <v>377045</v>
      </c>
      <c r="AG130" s="814"/>
      <c r="AH130" s="814"/>
      <c r="AI130" s="814"/>
      <c r="AJ130" s="815"/>
      <c r="AK130" s="816">
        <v>369952</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41.9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1682348</v>
      </c>
      <c r="AB131" s="747"/>
      <c r="AC131" s="747"/>
      <c r="AD131" s="747"/>
      <c r="AE131" s="748"/>
      <c r="AF131" s="749">
        <v>1661115</v>
      </c>
      <c r="AG131" s="747"/>
      <c r="AH131" s="747"/>
      <c r="AI131" s="747"/>
      <c r="AJ131" s="748"/>
      <c r="AK131" s="749">
        <v>1767714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10.120319930000001</v>
      </c>
      <c r="AB132" s="770"/>
      <c r="AC132" s="770"/>
      <c r="AD132" s="770"/>
      <c r="AE132" s="771"/>
      <c r="AF132" s="772">
        <v>7.4817216149999997</v>
      </c>
      <c r="AG132" s="770"/>
      <c r="AH132" s="770"/>
      <c r="AI132" s="770"/>
      <c r="AJ132" s="771"/>
      <c r="AK132" s="772">
        <v>4.9566841689999999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13.7</v>
      </c>
      <c r="AB133" s="779"/>
      <c r="AC133" s="779"/>
      <c r="AD133" s="779"/>
      <c r="AE133" s="780"/>
      <c r="AF133" s="778">
        <v>10.9</v>
      </c>
      <c r="AG133" s="779"/>
      <c r="AH133" s="779"/>
      <c r="AI133" s="779"/>
      <c r="AJ133" s="780"/>
      <c r="AK133" s="778">
        <v>7.5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800237</v>
      </c>
      <c r="L9" s="264">
        <v>139560</v>
      </c>
      <c r="M9" s="265">
        <v>114146</v>
      </c>
      <c r="N9" s="266">
        <v>22.3</v>
      </c>
    </row>
    <row r="10" spans="1:16" x14ac:dyDescent="0.15">
      <c r="A10" s="248"/>
      <c r="B10" s="244"/>
      <c r="C10" s="244"/>
      <c r="D10" s="244"/>
      <c r="E10" s="244"/>
      <c r="F10" s="244"/>
      <c r="G10" s="1163" t="s">
        <v>473</v>
      </c>
      <c r="H10" s="1164"/>
      <c r="I10" s="1164"/>
      <c r="J10" s="1165"/>
      <c r="K10" s="267">
        <v>53380</v>
      </c>
      <c r="L10" s="268">
        <v>9309</v>
      </c>
      <c r="M10" s="269">
        <v>10658</v>
      </c>
      <c r="N10" s="270">
        <v>-12.7</v>
      </c>
    </row>
    <row r="11" spans="1:16" ht="13.5" customHeight="1" x14ac:dyDescent="0.15">
      <c r="A11" s="248"/>
      <c r="B11" s="244"/>
      <c r="C11" s="244"/>
      <c r="D11" s="244"/>
      <c r="E11" s="244"/>
      <c r="F11" s="244"/>
      <c r="G11" s="1163" t="s">
        <v>474</v>
      </c>
      <c r="H11" s="1164"/>
      <c r="I11" s="1164"/>
      <c r="J11" s="1165"/>
      <c r="K11" s="267">
        <v>86168</v>
      </c>
      <c r="L11" s="268">
        <v>15028</v>
      </c>
      <c r="M11" s="269">
        <v>17529</v>
      </c>
      <c r="N11" s="270">
        <v>-14.3</v>
      </c>
    </row>
    <row r="12" spans="1:16" ht="13.5" customHeight="1" x14ac:dyDescent="0.15">
      <c r="A12" s="248"/>
      <c r="B12" s="244"/>
      <c r="C12" s="244"/>
      <c r="D12" s="244"/>
      <c r="E12" s="244"/>
      <c r="F12" s="244"/>
      <c r="G12" s="1163" t="s">
        <v>475</v>
      </c>
      <c r="H12" s="1164"/>
      <c r="I12" s="1164"/>
      <c r="J12" s="1165"/>
      <c r="K12" s="267" t="s">
        <v>476</v>
      </c>
      <c r="L12" s="268" t="s">
        <v>476</v>
      </c>
      <c r="M12" s="269">
        <v>1257</v>
      </c>
      <c r="N12" s="270" t="s">
        <v>476</v>
      </c>
    </row>
    <row r="13" spans="1:16" ht="13.5" customHeight="1" x14ac:dyDescent="0.15">
      <c r="A13" s="248"/>
      <c r="B13" s="244"/>
      <c r="C13" s="244"/>
      <c r="D13" s="244"/>
      <c r="E13" s="244"/>
      <c r="F13" s="244"/>
      <c r="G13" s="1163" t="s">
        <v>477</v>
      </c>
      <c r="H13" s="1164"/>
      <c r="I13" s="1164"/>
      <c r="J13" s="1165"/>
      <c r="K13" s="267" t="s">
        <v>476</v>
      </c>
      <c r="L13" s="268" t="s">
        <v>476</v>
      </c>
      <c r="M13" s="269" t="s">
        <v>476</v>
      </c>
      <c r="N13" s="270" t="s">
        <v>476</v>
      </c>
    </row>
    <row r="14" spans="1:16" ht="13.5" customHeight="1" x14ac:dyDescent="0.15">
      <c r="A14" s="248"/>
      <c r="B14" s="244"/>
      <c r="C14" s="244"/>
      <c r="D14" s="244"/>
      <c r="E14" s="244"/>
      <c r="F14" s="244"/>
      <c r="G14" s="1163" t="s">
        <v>478</v>
      </c>
      <c r="H14" s="1164"/>
      <c r="I14" s="1164"/>
      <c r="J14" s="1165"/>
      <c r="K14" s="267">
        <v>14010</v>
      </c>
      <c r="L14" s="268">
        <v>2443</v>
      </c>
      <c r="M14" s="269">
        <v>5389</v>
      </c>
      <c r="N14" s="270">
        <v>-54.7</v>
      </c>
    </row>
    <row r="15" spans="1:16" ht="13.5" customHeight="1" x14ac:dyDescent="0.15">
      <c r="A15" s="248"/>
      <c r="B15" s="244"/>
      <c r="C15" s="244"/>
      <c r="D15" s="244"/>
      <c r="E15" s="244"/>
      <c r="F15" s="244"/>
      <c r="G15" s="1163" t="s">
        <v>479</v>
      </c>
      <c r="H15" s="1164"/>
      <c r="I15" s="1164"/>
      <c r="J15" s="1165"/>
      <c r="K15" s="267">
        <v>2030</v>
      </c>
      <c r="L15" s="268">
        <v>354</v>
      </c>
      <c r="M15" s="269">
        <v>2513</v>
      </c>
      <c r="N15" s="270">
        <v>-85.9</v>
      </c>
    </row>
    <row r="16" spans="1:16" x14ac:dyDescent="0.15">
      <c r="A16" s="248"/>
      <c r="B16" s="244"/>
      <c r="C16" s="244"/>
      <c r="D16" s="244"/>
      <c r="E16" s="244"/>
      <c r="F16" s="244"/>
      <c r="G16" s="1166" t="s">
        <v>480</v>
      </c>
      <c r="H16" s="1167"/>
      <c r="I16" s="1167"/>
      <c r="J16" s="1168"/>
      <c r="K16" s="268">
        <v>-99409</v>
      </c>
      <c r="L16" s="268">
        <v>-17337</v>
      </c>
      <c r="M16" s="269">
        <v>-11876</v>
      </c>
      <c r="N16" s="270">
        <v>46</v>
      </c>
    </row>
    <row r="17" spans="1:16" x14ac:dyDescent="0.15">
      <c r="A17" s="248"/>
      <c r="B17" s="244"/>
      <c r="C17" s="244"/>
      <c r="D17" s="244"/>
      <c r="E17" s="244"/>
      <c r="F17" s="244"/>
      <c r="G17" s="1166" t="s">
        <v>167</v>
      </c>
      <c r="H17" s="1167"/>
      <c r="I17" s="1167"/>
      <c r="J17" s="1168"/>
      <c r="K17" s="268">
        <v>856416</v>
      </c>
      <c r="L17" s="268">
        <v>149358</v>
      </c>
      <c r="M17" s="269">
        <v>139615</v>
      </c>
      <c r="N17" s="270">
        <v>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13.78</v>
      </c>
      <c r="L21" s="281">
        <v>13.07</v>
      </c>
      <c r="M21" s="282">
        <v>0.71</v>
      </c>
      <c r="N21" s="249"/>
      <c r="O21" s="283"/>
      <c r="P21" s="279"/>
    </row>
    <row r="22" spans="1:16" s="284" customFormat="1" x14ac:dyDescent="0.15">
      <c r="A22" s="279"/>
      <c r="B22" s="249"/>
      <c r="C22" s="249"/>
      <c r="D22" s="249"/>
      <c r="E22" s="249"/>
      <c r="F22" s="249"/>
      <c r="G22" s="1160" t="s">
        <v>486</v>
      </c>
      <c r="H22" s="1161"/>
      <c r="I22" s="1161"/>
      <c r="J22" s="1162"/>
      <c r="K22" s="285">
        <v>97.7</v>
      </c>
      <c r="L22" s="286">
        <v>95</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293818</v>
      </c>
      <c r="L32" s="294">
        <v>51241</v>
      </c>
      <c r="M32" s="295">
        <v>64386</v>
      </c>
      <c r="N32" s="296">
        <v>-20.399999999999999</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v>1</v>
      </c>
      <c r="N34" s="296" t="s">
        <v>476</v>
      </c>
    </row>
    <row r="35" spans="1:16" ht="27" customHeight="1" x14ac:dyDescent="0.15">
      <c r="A35" s="248"/>
      <c r="B35" s="244"/>
      <c r="C35" s="244"/>
      <c r="D35" s="244"/>
      <c r="E35" s="244"/>
      <c r="F35" s="244"/>
      <c r="G35" s="1151" t="s">
        <v>493</v>
      </c>
      <c r="H35" s="1152"/>
      <c r="I35" s="1152"/>
      <c r="J35" s="1153"/>
      <c r="K35" s="294">
        <v>160528</v>
      </c>
      <c r="L35" s="294">
        <v>27996</v>
      </c>
      <c r="M35" s="295">
        <v>18584</v>
      </c>
      <c r="N35" s="296">
        <v>50.6</v>
      </c>
    </row>
    <row r="36" spans="1:16" ht="27" customHeight="1" x14ac:dyDescent="0.15">
      <c r="A36" s="248"/>
      <c r="B36" s="244"/>
      <c r="C36" s="244"/>
      <c r="D36" s="244"/>
      <c r="E36" s="244"/>
      <c r="F36" s="244"/>
      <c r="G36" s="1151" t="s">
        <v>494</v>
      </c>
      <c r="H36" s="1152"/>
      <c r="I36" s="1152"/>
      <c r="J36" s="1153"/>
      <c r="K36" s="294">
        <v>3226</v>
      </c>
      <c r="L36" s="294">
        <v>563</v>
      </c>
      <c r="M36" s="295">
        <v>4740</v>
      </c>
      <c r="N36" s="296">
        <v>-88.1</v>
      </c>
    </row>
    <row r="37" spans="1:16" ht="13.5" customHeight="1" x14ac:dyDescent="0.15">
      <c r="A37" s="248"/>
      <c r="B37" s="244"/>
      <c r="C37" s="244"/>
      <c r="D37" s="244"/>
      <c r="E37" s="244"/>
      <c r="F37" s="244"/>
      <c r="G37" s="1151" t="s">
        <v>495</v>
      </c>
      <c r="H37" s="1152"/>
      <c r="I37" s="1152"/>
      <c r="J37" s="1153"/>
      <c r="K37" s="294" t="s">
        <v>476</v>
      </c>
      <c r="L37" s="294" t="s">
        <v>476</v>
      </c>
      <c r="M37" s="295">
        <v>1431</v>
      </c>
      <c r="N37" s="296" t="s">
        <v>476</v>
      </c>
    </row>
    <row r="38" spans="1:16" ht="27" customHeight="1" x14ac:dyDescent="0.15">
      <c r="A38" s="248"/>
      <c r="B38" s="244"/>
      <c r="C38" s="244"/>
      <c r="D38" s="244"/>
      <c r="E38" s="244"/>
      <c r="F38" s="244"/>
      <c r="G38" s="1154" t="s">
        <v>496</v>
      </c>
      <c r="H38" s="1155"/>
      <c r="I38" s="1155"/>
      <c r="J38" s="1156"/>
      <c r="K38" s="297" t="s">
        <v>476</v>
      </c>
      <c r="L38" s="297" t="s">
        <v>476</v>
      </c>
      <c r="M38" s="298">
        <v>15</v>
      </c>
      <c r="N38" s="299" t="s">
        <v>476</v>
      </c>
      <c r="O38" s="293"/>
    </row>
    <row r="39" spans="1:16" x14ac:dyDescent="0.15">
      <c r="A39" s="248"/>
      <c r="B39" s="244"/>
      <c r="C39" s="244"/>
      <c r="D39" s="244"/>
      <c r="E39" s="244"/>
      <c r="F39" s="244"/>
      <c r="G39" s="1154" t="s">
        <v>497</v>
      </c>
      <c r="H39" s="1155"/>
      <c r="I39" s="1155"/>
      <c r="J39" s="1156"/>
      <c r="K39" s="300" t="s">
        <v>476</v>
      </c>
      <c r="L39" s="300" t="s">
        <v>476</v>
      </c>
      <c r="M39" s="301">
        <v>-2634</v>
      </c>
      <c r="N39" s="302" t="s">
        <v>476</v>
      </c>
      <c r="O39" s="293"/>
    </row>
    <row r="40" spans="1:16" ht="27" customHeight="1" x14ac:dyDescent="0.15">
      <c r="A40" s="248"/>
      <c r="B40" s="244"/>
      <c r="C40" s="244"/>
      <c r="D40" s="244"/>
      <c r="E40" s="244"/>
      <c r="F40" s="244"/>
      <c r="G40" s="1151" t="s">
        <v>498</v>
      </c>
      <c r="H40" s="1152"/>
      <c r="I40" s="1152"/>
      <c r="J40" s="1153"/>
      <c r="K40" s="300">
        <v>-369952</v>
      </c>
      <c r="L40" s="300">
        <v>-64519</v>
      </c>
      <c r="M40" s="301">
        <v>-59733</v>
      </c>
      <c r="N40" s="302">
        <v>8</v>
      </c>
      <c r="O40" s="293"/>
    </row>
    <row r="41" spans="1:16" x14ac:dyDescent="0.15">
      <c r="A41" s="248"/>
      <c r="B41" s="244"/>
      <c r="C41" s="244"/>
      <c r="D41" s="244"/>
      <c r="E41" s="244"/>
      <c r="F41" s="244"/>
      <c r="G41" s="1157" t="s">
        <v>278</v>
      </c>
      <c r="H41" s="1158"/>
      <c r="I41" s="1158"/>
      <c r="J41" s="1159"/>
      <c r="K41" s="294">
        <v>87620</v>
      </c>
      <c r="L41" s="300">
        <v>15281</v>
      </c>
      <c r="M41" s="301">
        <v>26789</v>
      </c>
      <c r="N41" s="302">
        <v>-43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553032</v>
      </c>
      <c r="J51" s="320">
        <v>91881</v>
      </c>
      <c r="K51" s="321">
        <v>23.5</v>
      </c>
      <c r="L51" s="322">
        <v>92021</v>
      </c>
      <c r="M51" s="323">
        <v>-24.5</v>
      </c>
      <c r="N51" s="324">
        <v>48</v>
      </c>
    </row>
    <row r="52" spans="1:14" x14ac:dyDescent="0.15">
      <c r="A52" s="248"/>
      <c r="B52" s="244"/>
      <c r="C52" s="244"/>
      <c r="D52" s="244"/>
      <c r="E52" s="244"/>
      <c r="F52" s="244"/>
      <c r="G52" s="325"/>
      <c r="H52" s="326" t="s">
        <v>509</v>
      </c>
      <c r="I52" s="327">
        <v>216869</v>
      </c>
      <c r="J52" s="328">
        <v>36031</v>
      </c>
      <c r="K52" s="329">
        <v>33.5</v>
      </c>
      <c r="L52" s="330">
        <v>52579</v>
      </c>
      <c r="M52" s="331">
        <v>-23.2</v>
      </c>
      <c r="N52" s="332">
        <v>56.7</v>
      </c>
    </row>
    <row r="53" spans="1:14" x14ac:dyDescent="0.15">
      <c r="A53" s="248"/>
      <c r="B53" s="244"/>
      <c r="C53" s="244"/>
      <c r="D53" s="244"/>
      <c r="E53" s="244"/>
      <c r="F53" s="244"/>
      <c r="G53" s="310" t="s">
        <v>510</v>
      </c>
      <c r="H53" s="311"/>
      <c r="I53" s="319">
        <v>722630</v>
      </c>
      <c r="J53" s="320">
        <v>122293</v>
      </c>
      <c r="K53" s="321">
        <v>33.1</v>
      </c>
      <c r="L53" s="322">
        <v>94828</v>
      </c>
      <c r="M53" s="323">
        <v>3.1</v>
      </c>
      <c r="N53" s="324">
        <v>30</v>
      </c>
    </row>
    <row r="54" spans="1:14" x14ac:dyDescent="0.15">
      <c r="A54" s="248"/>
      <c r="B54" s="244"/>
      <c r="C54" s="244"/>
      <c r="D54" s="244"/>
      <c r="E54" s="244"/>
      <c r="F54" s="244"/>
      <c r="G54" s="325"/>
      <c r="H54" s="326" t="s">
        <v>509</v>
      </c>
      <c r="I54" s="327">
        <v>167884</v>
      </c>
      <c r="J54" s="328">
        <v>28412</v>
      </c>
      <c r="K54" s="329">
        <v>-21.1</v>
      </c>
      <c r="L54" s="330">
        <v>55133</v>
      </c>
      <c r="M54" s="331">
        <v>4.9000000000000004</v>
      </c>
      <c r="N54" s="332">
        <v>-26</v>
      </c>
    </row>
    <row r="55" spans="1:14" x14ac:dyDescent="0.15">
      <c r="A55" s="248"/>
      <c r="B55" s="244"/>
      <c r="C55" s="244"/>
      <c r="D55" s="244"/>
      <c r="E55" s="244"/>
      <c r="F55" s="244"/>
      <c r="G55" s="310" t="s">
        <v>511</v>
      </c>
      <c r="H55" s="311"/>
      <c r="I55" s="319">
        <v>806023</v>
      </c>
      <c r="J55" s="320">
        <v>137406</v>
      </c>
      <c r="K55" s="321">
        <v>12.4</v>
      </c>
      <c r="L55" s="322">
        <v>119674</v>
      </c>
      <c r="M55" s="323">
        <v>26.2</v>
      </c>
      <c r="N55" s="324">
        <v>-13.8</v>
      </c>
    </row>
    <row r="56" spans="1:14" x14ac:dyDescent="0.15">
      <c r="A56" s="248"/>
      <c r="B56" s="244"/>
      <c r="C56" s="244"/>
      <c r="D56" s="244"/>
      <c r="E56" s="244"/>
      <c r="F56" s="244"/>
      <c r="G56" s="325"/>
      <c r="H56" s="326" t="s">
        <v>509</v>
      </c>
      <c r="I56" s="327">
        <v>137187</v>
      </c>
      <c r="J56" s="328">
        <v>23387</v>
      </c>
      <c r="K56" s="329">
        <v>-17.7</v>
      </c>
      <c r="L56" s="330">
        <v>57803</v>
      </c>
      <c r="M56" s="331">
        <v>4.8</v>
      </c>
      <c r="N56" s="332">
        <v>-22.5</v>
      </c>
    </row>
    <row r="57" spans="1:14" x14ac:dyDescent="0.15">
      <c r="A57" s="248"/>
      <c r="B57" s="244"/>
      <c r="C57" s="244"/>
      <c r="D57" s="244"/>
      <c r="E57" s="244"/>
      <c r="F57" s="244"/>
      <c r="G57" s="310" t="s">
        <v>512</v>
      </c>
      <c r="H57" s="311"/>
      <c r="I57" s="319">
        <v>693074</v>
      </c>
      <c r="J57" s="320">
        <v>119868</v>
      </c>
      <c r="K57" s="321">
        <v>-12.8</v>
      </c>
      <c r="L57" s="322">
        <v>119685</v>
      </c>
      <c r="M57" s="323">
        <v>0</v>
      </c>
      <c r="N57" s="324">
        <v>-12.8</v>
      </c>
    </row>
    <row r="58" spans="1:14" x14ac:dyDescent="0.15">
      <c r="A58" s="248"/>
      <c r="B58" s="244"/>
      <c r="C58" s="244"/>
      <c r="D58" s="244"/>
      <c r="E58" s="244"/>
      <c r="F58" s="244"/>
      <c r="G58" s="325"/>
      <c r="H58" s="326" t="s">
        <v>509</v>
      </c>
      <c r="I58" s="327">
        <v>517871</v>
      </c>
      <c r="J58" s="328">
        <v>89566</v>
      </c>
      <c r="K58" s="329">
        <v>283</v>
      </c>
      <c r="L58" s="330">
        <v>68464</v>
      </c>
      <c r="M58" s="331">
        <v>18.399999999999999</v>
      </c>
      <c r="N58" s="332">
        <v>264.60000000000002</v>
      </c>
    </row>
    <row r="59" spans="1:14" x14ac:dyDescent="0.15">
      <c r="A59" s="248"/>
      <c r="B59" s="244"/>
      <c r="C59" s="244"/>
      <c r="D59" s="244"/>
      <c r="E59" s="244"/>
      <c r="F59" s="244"/>
      <c r="G59" s="310" t="s">
        <v>513</v>
      </c>
      <c r="H59" s="311"/>
      <c r="I59" s="319">
        <v>351316</v>
      </c>
      <c r="J59" s="320">
        <v>61269</v>
      </c>
      <c r="K59" s="321">
        <v>-48.9</v>
      </c>
      <c r="L59" s="322">
        <v>109920</v>
      </c>
      <c r="M59" s="323">
        <v>-8.1999999999999993</v>
      </c>
      <c r="N59" s="324">
        <v>-40.700000000000003</v>
      </c>
    </row>
    <row r="60" spans="1:14" x14ac:dyDescent="0.15">
      <c r="A60" s="248"/>
      <c r="B60" s="244"/>
      <c r="C60" s="244"/>
      <c r="D60" s="244"/>
      <c r="E60" s="244"/>
      <c r="F60" s="244"/>
      <c r="G60" s="325"/>
      <c r="H60" s="326" t="s">
        <v>509</v>
      </c>
      <c r="I60" s="333">
        <v>113019</v>
      </c>
      <c r="J60" s="328">
        <v>19710</v>
      </c>
      <c r="K60" s="329">
        <v>-78</v>
      </c>
      <c r="L60" s="330">
        <v>62739</v>
      </c>
      <c r="M60" s="331">
        <v>-8.4</v>
      </c>
      <c r="N60" s="332">
        <v>-69.599999999999994</v>
      </c>
    </row>
    <row r="61" spans="1:14" x14ac:dyDescent="0.15">
      <c r="A61" s="248"/>
      <c r="B61" s="244"/>
      <c r="C61" s="244"/>
      <c r="D61" s="244"/>
      <c r="E61" s="244"/>
      <c r="F61" s="244"/>
      <c r="G61" s="310" t="s">
        <v>514</v>
      </c>
      <c r="H61" s="334"/>
      <c r="I61" s="335">
        <v>625215</v>
      </c>
      <c r="J61" s="336">
        <v>106543</v>
      </c>
      <c r="K61" s="337">
        <v>1.5</v>
      </c>
      <c r="L61" s="338">
        <v>107226</v>
      </c>
      <c r="M61" s="339">
        <v>-0.7</v>
      </c>
      <c r="N61" s="324">
        <v>2.2000000000000002</v>
      </c>
    </row>
    <row r="62" spans="1:14" x14ac:dyDescent="0.15">
      <c r="A62" s="248"/>
      <c r="B62" s="244"/>
      <c r="C62" s="244"/>
      <c r="D62" s="244"/>
      <c r="E62" s="244"/>
      <c r="F62" s="244"/>
      <c r="G62" s="325"/>
      <c r="H62" s="326" t="s">
        <v>509</v>
      </c>
      <c r="I62" s="327">
        <v>230566</v>
      </c>
      <c r="J62" s="328">
        <v>39421</v>
      </c>
      <c r="K62" s="329">
        <v>39.9</v>
      </c>
      <c r="L62" s="330">
        <v>59344</v>
      </c>
      <c r="M62" s="331">
        <v>-0.7</v>
      </c>
      <c r="N62" s="332">
        <v>40.6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41.61</v>
      </c>
      <c r="G47" s="12">
        <v>42.96</v>
      </c>
      <c r="H47" s="12">
        <v>45.14</v>
      </c>
      <c r="I47" s="12">
        <v>46.46</v>
      </c>
      <c r="J47" s="13">
        <v>51.46</v>
      </c>
    </row>
    <row r="48" spans="2:10" ht="57.75" customHeight="1" x14ac:dyDescent="0.15">
      <c r="B48" s="14"/>
      <c r="C48" s="1171" t="s">
        <v>4</v>
      </c>
      <c r="D48" s="1171"/>
      <c r="E48" s="1172"/>
      <c r="F48" s="15">
        <v>17.18</v>
      </c>
      <c r="G48" s="16">
        <v>13.25</v>
      </c>
      <c r="H48" s="16">
        <v>13.26</v>
      </c>
      <c r="I48" s="16">
        <v>15.11</v>
      </c>
      <c r="J48" s="17">
        <v>16.47</v>
      </c>
    </row>
    <row r="49" spans="2:10" ht="57.75" customHeight="1" thickBot="1" x14ac:dyDescent="0.2">
      <c r="B49" s="18"/>
      <c r="C49" s="1173" t="s">
        <v>5</v>
      </c>
      <c r="D49" s="1173"/>
      <c r="E49" s="1174"/>
      <c r="F49" s="19">
        <v>10.8</v>
      </c>
      <c r="G49" s="20" t="s">
        <v>521</v>
      </c>
      <c r="H49" s="20">
        <v>2.3199999999999998</v>
      </c>
      <c r="I49" s="20">
        <v>6.79</v>
      </c>
      <c r="J49" s="21">
        <v>9.2200000000000006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2017-05-19T04:35:31Z</cp:lastPrinted>
  <dcterms:created xsi:type="dcterms:W3CDTF">2017-01-25T03:43:11Z</dcterms:created>
  <dcterms:modified xsi:type="dcterms:W3CDTF">2017-05-19T07:42:24Z</dcterms:modified>
  <cp:category/>
</cp:coreProperties>
</file>