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U37" i="9" s="1"/>
  <c r="AM34" i="9"/>
</calcChain>
</file>

<file path=xl/sharedStrings.xml><?xml version="1.0" encoding="utf-8"?>
<sst xmlns="http://schemas.openxmlformats.org/spreadsheetml/2006/main" count="1067" uniqueCount="562">
  <si>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</si>
  <si>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</si>
  <si>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</si>
  <si>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</si>
  <si>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</si>
  <si>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</si>
  <si>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</si>
  <si>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</si>
  <si>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</si>
  <si>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</si>
  <si>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</si>
  <si>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</si>
  <si>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</si>
  <si>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</si>
  <si>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</si>
  <si>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</si>
  <si>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</si>
  <si>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</si>
  <si>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</si>
  <si>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</si>
  <si>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</si>
  <si>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</si>
  <si>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</si>
  <si>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</si>
  <si>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</si>
  <si>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</si>
  <si>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</si>
  <si>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</si>
  <si>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</si>
  <si>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</si>
  <si>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</si>
  <si>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</si>
  <si>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</si>
  <si>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</si>
  <si>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</si>
  <si>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</si>
  <si>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</si>
  <si>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</si>
  <si>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</si>
  <si>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</si>
  <si>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</si>
  <si>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</si>
  <si>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</si>
  <si>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</si>
  <si>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</si>
  <si>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</si>
  <si>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</si>
  <si>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</si>
  <si>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</si>
  <si>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</si>
  <si>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</si>
  <si>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</si>
  <si>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</si>
  <si>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</si>
  <si>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</si>
  <si>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</si>
  <si>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</si>
  <si>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</si>
  <si>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</si>
  <si>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</si>
  <si>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</si>
  <si>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</si>
  <si>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</si>
  <si>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</si>
  <si>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</si>
  <si>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</si>
  <si>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</si>
  <si>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</si>
  <si>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</si>
  <si>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</si>
  <si>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</si>
  <si>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</si>
  <si>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</si>
  <si>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</si>
  <si>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</si>
  <si>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</si>
  <si>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</si>
  <si>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</si>
  <si>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</si>
  <si>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</si>
  <si>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</si>
  <si>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</si>
  <si>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</si>
  <si>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</si>
  <si>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</si>
  <si>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</si>
  <si>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</si>
  <si>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</si>
  <si>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</si>
  <si>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</si>
  <si>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</si>
  <si>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</si>
  <si>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</si>
  <si>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</si>
  <si>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</si>
  <si>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</si>
  <si>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</si>
  <si>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</si>
  <si>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</si>
  <si>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</si>
  <si>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</si>
  <si>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</si>
  <si>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</si>
  <si>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</si>
  <si>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</si>
  <si>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</si>
  <si>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</si>
  <si>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</si>
  <si>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</si>
  <si>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</si>
  <si>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</si>
  <si>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</si>
  <si>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</si>
  <si>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</si>
  <si>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</si>
  <si>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</si>
  <si>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</si>
  <si>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</si>
  <si>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</si>
  <si>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</si>
  <si>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</si>
  <si>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</si>
  <si>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</si>
  <si>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</si>
  <si>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</si>
  <si>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</si>
  <si>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</si>
  <si>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</si>
  <si>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</si>
  <si>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</si>
  <si>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</si>
  <si>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</si>
  <si>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</si>
  <si>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</si>
  <si>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</si>
  <si>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</si>
  <si>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</si>
  <si>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</si>
  <si>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</si>
  <si>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</si>
  <si>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</si>
  <si>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</si>
  <si>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</si>
  <si>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</si>
  <si>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</si>
  <si>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</si>
  <si>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</si>
  <si>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</si>
  <si>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</si>
  <si>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</si>
  <si>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</si>
  <si>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</si>
  <si>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</si>
  <si>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</si>
  <si>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</si>
  <si>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</si>
  <si>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</si>
  <si>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</si>
  <si>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</si>
  <si>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</si>
  <si>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</si>
  <si>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</si>
  <si>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</si>
  <si>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</si>
  <si>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</si>
  <si>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</si>
  <si>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</si>
  <si>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</si>
  <si>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</si>
  <si>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</si>
  <si>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</si>
  <si>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</si>
  <si>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</si>
  <si>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</si>
  <si>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</si>
  <si>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</si>
  <si>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</si>
  <si>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</si>
  <si>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</si>
  <si>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</si>
  <si>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</si>
  <si>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</si>
  <si>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</si>
  <si>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</si>
  <si>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</si>
  <si>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</si>
  <si>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</si>
  <si>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</si>
  <si>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</si>
  <si>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</si>
  <si>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奈良県上牧町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</si>
  <si>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</si>
  <si>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</si>
  <si>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</si>
  <si>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</si>
  <si>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</si>
  <si>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</si>
  <si>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</si>
  <si>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</si>
  <si>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</si>
  <si>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</si>
  <si>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</si>
  <si>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</si>
  <si>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</si>
  <si>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</si>
  <si>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</si>
  <si>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</si>
  <si>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</si>
  <si>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</si>
  <si>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</si>
  <si>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</si>
  <si>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</si>
  <si>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</si>
  <si>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</si>
  <si>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</si>
  <si>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</si>
  <si>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</si>
  <si>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</si>
  <si>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</si>
  <si>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</si>
  <si>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</si>
  <si>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</si>
  <si>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</si>
  <si>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</si>
  <si>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</si>
  <si>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</si>
  <si>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</si>
  <si>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</si>
  <si>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</si>
  <si>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</si>
  <si>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</si>
  <si>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</si>
  <si>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</si>
  <si>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</si>
  <si>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</si>
  <si>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</si>
  <si>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</si>
  <si>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</si>
  <si>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</si>
  <si>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</si>
  <si>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</si>
  <si>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</si>
  <si>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</si>
  <si>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</si>
  <si>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</si>
  <si>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</si>
  <si>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</si>
  <si>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</si>
  <si>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</si>
  <si>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</si>
  <si>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</si>
  <si>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</si>
  <si>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</si>
  <si>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</si>
  <si>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</si>
  <si>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</si>
  <si>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</si>
  <si>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</si>
  <si>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</si>
  <si>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</si>
  <si>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</si>
  <si>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</si>
  <si>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</si>
  <si>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</si>
  <si>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</si>
  <si>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</si>
  <si>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</si>
  <si>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</si>
  <si>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</si>
  <si>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</si>
  <si>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</si>
  <si>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</si>
  <si>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</si>
  <si>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</si>
  <si>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</si>
  <si>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</si>
  <si>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</si>
  <si>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</si>
  <si>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</si>
  <si>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</si>
  <si>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</si>
  <si>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</si>
  <si>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</si>
  <si>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</si>
  <si>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</si>
  <si>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</si>
  <si>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</si>
  <si>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</si>
  <si>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</si>
  <si>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</si>
  <si>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</si>
  <si>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</si>
  <si>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</si>
  <si>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</si>
  <si>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</si>
  <si>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</si>
  <si>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</si>
  <si>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</si>
  <si>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</si>
  <si>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</si>
  <si>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</si>
  <si>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</si>
  <si>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</si>
  <si>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</si>
  <si>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</si>
  <si>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</si>
  <si>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</si>
  <si>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</si>
  <si>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</si>
  <si>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</si>
  <si>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</si>
  <si>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</si>
  <si>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</si>
  <si>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</si>
  <si>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</si>
  <si>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</si>
  <si>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</si>
  <si>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</si>
  <si>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</si>
  <si>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</si>
  <si>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</si>
  <si>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</si>
  <si>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</si>
  <si>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</si>
  <si>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</si>
  <si>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</si>
  <si>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</si>
  <si>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</si>
  <si>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</si>
  <si>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</si>
  <si>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</si>
  <si>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</si>
  <si>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</si>
  <si>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</si>
  <si>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</si>
  <si>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</si>
  <si>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</si>
  <si>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</si>
  <si>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奈良県上牧町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</si>
  <si>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</si>
  <si>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</si>
  <si>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</si>
  <si>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</si>
  <si>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</si>
  <si>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</si>
  <si>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</si>
  <si>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</si>
  <si>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</si>
  <si>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</si>
  <si>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</si>
  <si>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</si>
  <si>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</si>
  <si>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</si>
  <si>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</si>
  <si>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</si>
  <si>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</si>
  <si>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</si>
  <si>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</si>
  <si>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</si>
  <si>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</si>
  <si>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</si>
  <si>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</si>
  <si>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</si>
  <si>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</si>
  <si>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</si>
  <si>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</si>
  <si>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</si>
  <si>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</si>
  <si>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</si>
  <si>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</si>
  <si>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</si>
  <si>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</si>
  <si>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</si>
  <si>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</si>
  <si>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</si>
  <si>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t>
    <phoneticPr fontId="5"/>
  </si>
  <si>
    <t>介護保険特別会計（介護ｻｰﾋﾞｽ事業）</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</si>
  <si>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</si>
  <si>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</si>
  <si>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</si>
  <si>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</si>
  <si>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</si>
  <si>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</si>
  <si>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</si>
  <si>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</si>
  <si>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</si>
  <si>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</si>
  <si>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</si>
  <si>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</si>
  <si>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</si>
  <si>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</si>
  <si>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</si>
  <si>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</si>
  <si>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</si>
  <si>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</si>
  <si>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</si>
  <si>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</si>
  <si>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</si>
  <si>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</si>
  <si>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</si>
  <si>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</si>
  <si>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</si>
  <si>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</si>
  <si>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</si>
  <si>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</si>
  <si>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</si>
  <si>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</si>
  <si>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</si>
  <si>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</si>
  <si>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</si>
  <si>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</si>
  <si>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</si>
  <si>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</si>
  <si>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</si>
  <si>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</si>
  <si>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</si>
  <si>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</si>
  <si>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</si>
  <si>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</si>
  <si>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</si>
  <si>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</si>
  <si>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</si>
  <si>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</si>
  <si>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</si>
  <si>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</si>
  <si>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</si>
  <si>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</si>
  <si>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</si>
  <si>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</si>
  <si>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</si>
  <si>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</si>
  <si>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</si>
  <si>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</si>
  <si>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</si>
  <si>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</si>
  <si>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</si>
  <si>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</si>
  <si>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</si>
  <si>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</si>
  <si>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</si>
  <si>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</si>
  <si>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</si>
  <si>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</si>
  <si>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</si>
  <si>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</si>
  <si>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</si>
  <si>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</si>
  <si>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</si>
  <si>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</si>
  <si>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</si>
  <si>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</si>
  <si>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</si>
  <si>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</si>
  <si>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</si>
  <si>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</si>
  <si>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</si>
  <si>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</si>
  <si>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</si>
  <si>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</si>
  <si>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</si>
  <si>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</si>
  <si>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</si>
  <si>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</si>
  <si>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</si>
  <si>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</si>
  <si>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</si>
  <si>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</si>
  <si>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</si>
  <si>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</si>
  <si>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</si>
  <si>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</si>
  <si>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</si>
  <si>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</si>
  <si>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</si>
  <si>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</si>
  <si>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</si>
  <si>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</si>
  <si>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</si>
  <si>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</si>
  <si>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</si>
  <si>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</si>
  <si>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</si>
  <si>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</si>
  <si>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</si>
  <si>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</si>
  <si>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</si>
  <si>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</si>
  <si>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</si>
  <si>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</si>
  <si>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</si>
  <si>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</si>
  <si>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</si>
  <si>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</si>
  <si>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</si>
  <si>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</si>
  <si>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</si>
  <si>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</si>
  <si>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</si>
  <si>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</si>
  <si>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</si>
  <si>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</si>
  <si>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</si>
  <si>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</si>
  <si>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</si>
  <si>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</si>
  <si>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</si>
  <si>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</si>
  <si>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</si>
  <si>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</si>
  <si>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</si>
  <si>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</si>
  <si>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</si>
  <si>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</si>
  <si>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</si>
  <si>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</si>
  <si>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</si>
  <si>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</si>
  <si>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</si>
  <si>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</si>
  <si>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</si>
  <si>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</si>
  <si>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</si>
  <si>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</si>
  <si>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</si>
  <si>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</si>
  <si>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</si>
  <si>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</si>
  <si>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0.14</t>
  </si>
  <si>
    <t>水道事業会計</t>
  </si>
  <si>
    <t>一般会計</t>
  </si>
  <si>
    <t>国民健康保険特別会計</t>
  </si>
  <si>
    <t>介護保険特別会計（保険事業）</t>
  </si>
  <si>
    <t>下水道事業特別会計</t>
  </si>
  <si>
    <t>後期高齢者医療特別会計</t>
  </si>
  <si>
    <t>介護保険特別会計（介護ｻｰﾋﾞｽ事業）</t>
  </si>
  <si>
    <t>住宅新築資金等貸付事業特別会計</t>
  </si>
  <si>
    <t>その他会計（赤字）</t>
  </si>
  <si>
    <t>その他会計（黒字）</t>
  </si>
  <si>
    <t>-</t>
    <phoneticPr fontId="2"/>
  </si>
  <si>
    <t>-</t>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</si>
  <si>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</si>
  <si>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</si>
  <si>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</si>
  <si>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西和衛生試験センター組合</t>
    <rPh sb="0" eb="1">
      <t>セイ</t>
    </rPh>
    <rPh sb="1" eb="2">
      <t>ワ</t>
    </rPh>
    <rPh sb="2" eb="4">
      <t>エイセイ</t>
    </rPh>
    <rPh sb="4" eb="6">
      <t>シケン</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</si>
  <si>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</si>
  <si>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セイ</t>
    </rPh>
    <rPh sb="1" eb="2">
      <t>カ</t>
    </rPh>
    <rPh sb="2" eb="3">
      <t>エン</t>
    </rPh>
    <rPh sb="3" eb="5">
      <t>カンキョウ</t>
    </rPh>
    <rPh sb="5" eb="7">
      <t>シセツ</t>
    </rPh>
    <rPh sb="7" eb="9">
      <t>クミアイ</t>
    </rPh>
    <phoneticPr fontId="2"/>
  </si>
  <si>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</si>
  <si>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</si>
  <si>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</si>
  <si>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</si>
  <si>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</si>
  <si>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</si>
  <si>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</si>
  <si>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</si>
  <si>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</si>
  <si>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</si>
  <si>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</si>
  <si>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</si>
  <si>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</si>
  <si>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</si>
  <si>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将来負担比率については、普通建設事業費の抑制による新規発行地方債を減らすことで継続的に減少させている。
一方、実質公債費比率については、積極的な繰上償還などにより、継続的に減少傾向にあったが、平成２６年度より償還の始まった第三セクター等改革推進債の発行の影響もあり、平成２７年度の３カ年平均値が上昇する結果となった。</t>
    <rPh sb="0" eb="2">
      <t>ショウライ</t>
    </rPh>
    <rPh sb="2" eb="4">
      <t>フタン</t>
    </rPh>
    <rPh sb="4" eb="6">
      <t>ヒリツ</t>
    </rPh>
    <rPh sb="12" eb="14">
      <t>フツウ</t>
    </rPh>
    <rPh sb="14" eb="16">
      <t>ケンセツ</t>
    </rPh>
    <rPh sb="16" eb="19">
      <t>ジギョウヒ</t>
    </rPh>
    <rPh sb="20" eb="22">
      <t>ヨクセイ</t>
    </rPh>
    <rPh sb="25" eb="27">
      <t>シンキ</t>
    </rPh>
    <rPh sb="27" eb="29">
      <t>ハッコウ</t>
    </rPh>
    <rPh sb="29" eb="31">
      <t>チホウ</t>
    </rPh>
    <rPh sb="31" eb="32">
      <t>サイ</t>
    </rPh>
    <rPh sb="33" eb="34">
      <t>ヘ</t>
    </rPh>
    <rPh sb="39" eb="42">
      <t>ケイゾクテキ</t>
    </rPh>
    <rPh sb="43" eb="45">
      <t>ゲンショウ</t>
    </rPh>
    <rPh sb="52" eb="54">
      <t>イッポウ</t>
    </rPh>
    <rPh sb="55" eb="57">
      <t>ジッシツ</t>
    </rPh>
    <rPh sb="57" eb="60">
      <t>コウサイヒ</t>
    </rPh>
    <rPh sb="60" eb="62">
      <t>ヒリツ</t>
    </rPh>
    <rPh sb="68" eb="71">
      <t>セッキョクテキ</t>
    </rPh>
    <rPh sb="72" eb="74">
      <t>クリアゲ</t>
    </rPh>
    <rPh sb="74" eb="76">
      <t>ショウカン</t>
    </rPh>
    <rPh sb="82" eb="85">
      <t>ケイゾクテキ</t>
    </rPh>
    <rPh sb="86" eb="88">
      <t>ゲンショウ</t>
    </rPh>
    <rPh sb="88" eb="90">
      <t>ケイコウ</t>
    </rPh>
    <rPh sb="96" eb="98">
      <t>ヘイセイ</t>
    </rPh>
    <rPh sb="100" eb="102">
      <t>ネンド</t>
    </rPh>
    <rPh sb="104" eb="106">
      <t>ショウカン</t>
    </rPh>
    <rPh sb="107" eb="108">
      <t>ハジ</t>
    </rPh>
    <rPh sb="111" eb="112">
      <t>ダイ</t>
    </rPh>
    <rPh sb="112" eb="113">
      <t>サン</t>
    </rPh>
    <rPh sb="117" eb="118">
      <t>トウ</t>
    </rPh>
    <rPh sb="118" eb="120">
      <t>カイカク</t>
    </rPh>
    <rPh sb="120" eb="122">
      <t>スイシン</t>
    </rPh>
    <rPh sb="122" eb="123">
      <t>サイ</t>
    </rPh>
    <rPh sb="124" eb="126">
      <t>ハッコウ</t>
    </rPh>
    <rPh sb="127" eb="129">
      <t>エイキョウ</t>
    </rPh>
    <rPh sb="133" eb="135">
      <t>ヘイセイ</t>
    </rPh>
    <rPh sb="137" eb="139">
      <t>ネンド</t>
    </rPh>
    <rPh sb="142" eb="143">
      <t>ネン</t>
    </rPh>
    <rPh sb="143" eb="145">
      <t>ヘイキン</t>
    </rPh>
    <rPh sb="145" eb="146">
      <t>チ</t>
    </rPh>
    <rPh sb="147" eb="149">
      <t>ジョウショウ</t>
    </rPh>
    <rPh sb="151" eb="153">
      <t>ケッカ</t>
    </rPh>
    <phoneticPr fontId="5"/>
  </si>
  <si>
    <t>当町の将来負担比率と有形固定資産減価償却率は、類似団体平均を大きく上回る結果となっている。今後、公共施設等総合管理計画を活用し、施設の長寿命化や統廃合により、
施設の更新コストによる将来負担比率の増加を最小限に抑える必要がある。</t>
    <rPh sb="0" eb="1">
      <t>トウ</t>
    </rPh>
    <rPh sb="1" eb="2">
      <t>チョウ</t>
    </rPh>
    <rPh sb="3" eb="5">
      <t>ショウライ</t>
    </rPh>
    <rPh sb="5" eb="7">
      <t>フタン</t>
    </rPh>
    <rPh sb="7" eb="9">
      <t>ヒリツ</t>
    </rPh>
    <rPh sb="10" eb="12">
      <t>ユウケイ</t>
    </rPh>
    <rPh sb="12" eb="14">
      <t>コテイ</t>
    </rPh>
    <rPh sb="14" eb="16">
      <t>シサン</t>
    </rPh>
    <rPh sb="16" eb="18">
      <t>ゲンカ</t>
    </rPh>
    <rPh sb="18" eb="20">
      <t>ショウキャク</t>
    </rPh>
    <rPh sb="20" eb="21">
      <t>リツ</t>
    </rPh>
    <rPh sb="23" eb="25">
      <t>ルイジ</t>
    </rPh>
    <rPh sb="25" eb="27">
      <t>ダンタイ</t>
    </rPh>
    <rPh sb="27" eb="29">
      <t>ヘイキン</t>
    </rPh>
    <rPh sb="30" eb="31">
      <t>オオ</t>
    </rPh>
    <rPh sb="33" eb="35">
      <t>ウワマワ</t>
    </rPh>
    <rPh sb="36" eb="38">
      <t>ケッカ</t>
    </rPh>
    <rPh sb="45" eb="47">
      <t>コンゴ</t>
    </rPh>
    <rPh sb="48" eb="50">
      <t>コウキョウ</t>
    </rPh>
    <rPh sb="50" eb="52">
      <t>シセツ</t>
    </rPh>
    <rPh sb="52" eb="53">
      <t>トウ</t>
    </rPh>
    <rPh sb="53" eb="55">
      <t>ソウゴウ</t>
    </rPh>
    <rPh sb="55" eb="57">
      <t>カンリ</t>
    </rPh>
    <rPh sb="57" eb="59">
      <t>ケイカク</t>
    </rPh>
    <rPh sb="60" eb="62">
      <t>カツヨウ</t>
    </rPh>
    <rPh sb="64" eb="66">
      <t>シセツ</t>
    </rPh>
    <rPh sb="67" eb="68">
      <t>チョウ</t>
    </rPh>
    <rPh sb="68" eb="71">
      <t>ジュミョウカ</t>
    </rPh>
    <rPh sb="72" eb="75">
      <t>トウハイゴウ</t>
    </rPh>
    <rPh sb="80" eb="82">
      <t>シセツ</t>
    </rPh>
    <rPh sb="83" eb="85">
      <t>コウシン</t>
    </rPh>
    <rPh sb="91" eb="93">
      <t>ショウライ</t>
    </rPh>
    <rPh sb="93" eb="95">
      <t>フタン</t>
    </rPh>
    <rPh sb="95" eb="97">
      <t>ヒリツ</t>
    </rPh>
    <rPh sb="98" eb="100">
      <t>ゾウカ</t>
    </rPh>
    <rPh sb="101" eb="104">
      <t>サイショウゲン</t>
    </rPh>
    <rPh sb="105" eb="106">
      <t>オサ</t>
    </rPh>
    <rPh sb="108" eb="1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</si>
</sst>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22405</c:v>
                </c:pt>
                <c:pt idx="1">
                  <c:v>39234</c:v>
                </c:pt>
                <c:pt idx="2">
                  <c:v>52488</c:v>
                </c:pt>
                <c:pt idx="3">
                  <c:v>46724</c:v>
                </c:pt>
                <c:pt idx="4">
                  <c:v>42337</c:v>
                </c:pt>
              </c:numCache>
            </c:numRef>
          </c:val>
          <c:smooth val="0"/>
        </c:ser>
        <c:dLbls>
          <c:showLegendKey val="0"/>
          <c:showVal val="0"/>
          <c:showCatName val="0"/>
          <c:showSerName val="0"/>
          <c:showPercent val="0"/>
          <c:showBubbleSize val="0"/>
        </c:dLbls>
        <c:marker val="1"/>
        <c:smooth val="0"/>
        <c:axId val="90580096"/>
        <c:axId val="90582016"/>
      </c:lineChart>
      <c:catAx>
        <c:axId val="9058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82016"/>
        <c:crosses val="autoZero"/>
        <c:auto val="1"/>
        <c:lblAlgn val="ctr"/>
        <c:lblOffset val="100"/>
        <c:tickLblSkip val="1"/>
        <c:tickMarkSkip val="1"/>
        <c:noMultiLvlLbl val="0"/>
      </c:catAx>
      <c:valAx>
        <c:axId val="90582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8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5.31</c:v>
                </c:pt>
                <c:pt idx="1">
                  <c:v>5.16</c:v>
                </c:pt>
                <c:pt idx="2">
                  <c:v>5.58</c:v>
                </c:pt>
                <c:pt idx="3">
                  <c:v>6.02</c:v>
                </c:pt>
                <c:pt idx="4">
                  <c:v>4.92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14.27</c:v>
                </c:pt>
                <c:pt idx="1">
                  <c:v>14.17</c:v>
                </c:pt>
                <c:pt idx="2">
                  <c:v>20.34</c:v>
                </c:pt>
                <c:pt idx="3">
                  <c:v>21.68</c:v>
                </c:pt>
                <c:pt idx="4">
                  <c:v>21.74</c:v>
                </c:pt>
              </c:numCache>
            </c:numRef>
          </c:val>
        </c:ser>
        <c:dLbls>
          <c:showLegendKey val="0"/>
          <c:showVal val="0"/>
          <c:showCatName val="0"/>
          <c:showSerName val="0"/>
          <c:showPercent val="0"/>
          <c:showBubbleSize val="0"/>
        </c:dLbls>
        <c:gapWidth val="250"/>
        <c:overlap val="100"/>
        <c:axId val="90716800"/>
        <c:axId val="9072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10.34</c:v>
                </c:pt>
                <c:pt idx="1">
                  <c:v>-0.14000000000000001</c:v>
                </c:pt>
                <c:pt idx="2">
                  <c:v>6.74</c:v>
                </c:pt>
                <c:pt idx="3">
                  <c:v>3.25</c:v>
                </c:pt>
                <c:pt idx="4">
                  <c:v>2.62</c:v>
                </c:pt>
              </c:numCache>
            </c:numRef>
          </c:val>
          <c:smooth val="0"/>
        </c:ser>
        <c:dLbls>
          <c:showLegendKey val="0"/>
          <c:showVal val="0"/>
          <c:showCatName val="0"/>
          <c:showSerName val="0"/>
          <c:showPercent val="0"/>
          <c:showBubbleSize val="0"/>
        </c:dLbls>
        <c:marker val="1"/>
        <c:smooth val="0"/>
        <c:axId val="90716800"/>
        <c:axId val="90727168"/>
      </c:lineChart>
      <c:catAx>
        <c:axId val="907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727168"/>
        <c:crosses val="autoZero"/>
        <c:auto val="1"/>
        <c:lblAlgn val="ctr"/>
        <c:lblOffset val="100"/>
        <c:tickLblSkip val="1"/>
        <c:tickMarkSkip val="1"/>
        <c:noMultiLvlLbl val="0"/>
      </c:catAx>
      <c:valAx>
        <c:axId val="9072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1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介護保険特別会計（介護ｻｰﾋﾞｽ事業）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0.18</c:v>
                </c:pt>
                <c:pt idx="4">
                  <c:v>#N/A</c:v>
                </c:pt>
                <c:pt idx="5">
                  <c:v>0.14000000000000001</c:v>
                </c:pt>
                <c:pt idx="6">
                  <c:v>#N/A</c:v>
                </c:pt>
                <c:pt idx="7">
                  <c:v>0.11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0.06</c:v>
                </c:pt>
                <c:pt idx="4">
                  <c:v>#N/A</c:v>
                </c:pt>
                <c:pt idx="5">
                  <c:v>0.12</c:v>
                </c:pt>
                <c:pt idx="6">
                  <c:v>#N/A</c:v>
                </c:pt>
                <c:pt idx="7">
                  <c:v>7.0000000000000007E-2</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0.02</c:v>
                </c:pt>
                <c:pt idx="4">
                  <c:v>#N/A</c:v>
                </c:pt>
                <c:pt idx="5">
                  <c:v>0.11</c:v>
                </c:pt>
                <c:pt idx="6">
                  <c:v>#N/A</c:v>
                </c:pt>
                <c:pt idx="7">
                  <c:v>0.19</c:v>
                </c:pt>
                <c:pt idx="8">
                  <c:v>#N/A</c:v>
                </c:pt>
                <c:pt idx="9">
                  <c:v>7.0000000000000007E-2</c:v>
                </c:pt>
              </c:numCache>
            </c:numRef>
          </c:val>
        </c:ser>
        <c:ser>
          <c:idx val="6"/>
          <c:order val="6"/>
          <c:tx>
            <c:strRef>
              <c:f>データシート!$A$33</c:f>
              <c:strCache>
                <c:ptCount val="1"/>
                <c:pt idx="0">
                  <c:v>介護保険特別会計（保険事業）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0.73</c:v>
                </c:pt>
                <c:pt idx="4">
                  <c:v>#N/A</c:v>
                </c:pt>
                <c:pt idx="5">
                  <c:v>0.7</c:v>
                </c:pt>
                <c:pt idx="6">
                  <c:v>#N/A</c:v>
                </c:pt>
                <c:pt idx="7">
                  <c:v>0.76</c:v>
                </c:pt>
                <c:pt idx="8">
                  <c:v>#N/A</c:v>
                </c:pt>
                <c:pt idx="9">
                  <c:v>1.22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3.49</c:v>
                </c:pt>
                <c:pt idx="2">
                  <c:v>#N/A</c:v>
                </c:pt>
                <c:pt idx="3">
                  <c:v>2.95</c:v>
                </c:pt>
                <c:pt idx="4">
                  <c:v>#N/A</c:v>
                </c:pt>
                <c:pt idx="5">
                  <c:v>2.99</c:v>
                </c:pt>
                <c:pt idx="6">
                  <c:v>#N/A</c:v>
                </c:pt>
                <c:pt idx="7">
                  <c:v>2.6</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c:v>
                </c:pt>
                <c:pt idx="2">
                  <c:v>#N/A</c:v>
                </c:pt>
                <c:pt idx="3">
                  <c:v>5.15</c:v>
                </c:pt>
                <c:pt idx="4">
                  <c:v>#N/A</c:v>
                </c:pt>
                <c:pt idx="5">
                  <c:v>5.57</c:v>
                </c:pt>
                <c:pt idx="6">
                  <c:v>#N/A</c:v>
                </c:pt>
                <c:pt idx="7">
                  <c:v>6</c:v>
                </c:pt>
                <c:pt idx="8">
                  <c:v>#N/A</c:v>
                </c:pt>
                <c:pt idx="9">
                  <c:v>4.91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13.71</c:v>
                </c:pt>
                <c:pt idx="2">
                  <c:v>#N/A</c:v>
                </c:pt>
                <c:pt idx="3">
                  <c:v>14.91</c:v>
                </c:pt>
                <c:pt idx="4">
                  <c:v>#N/A</c:v>
                </c:pt>
                <c:pt idx="5">
                  <c:v>16.3</c:v>
                </c:pt>
                <c:pt idx="6">
                  <c:v>#N/A</c:v>
                </c:pt>
                <c:pt idx="7">
                  <c:v>17.77</c:v>
                </c:pt>
                <c:pt idx="8">
                  <c:v>#N/A</c:v>
                </c:pt>
                <c:pt idx="9">
                  <c:v>18.02</c:v>
                </c:pt>
              </c:numCache>
            </c:numRef>
          </c:val>
        </c:ser>
        <c:dLbls>
          <c:showLegendKey val="0"/>
          <c:showVal val="0"/>
          <c:showCatName val="0"/>
          <c:showSerName val="0"/>
          <c:showPercent val="0"/>
          <c:showBubbleSize val="0"/>
        </c:dLbls>
        <c:gapWidth val="150"/>
        <c:overlap val="100"/>
        <c:axId val="108536192"/>
        <c:axId val="108537728"/>
      </c:barChart>
      <c:catAx>
        <c:axId val="10853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37728"/>
        <c:crosses val="autoZero"/>
        <c:auto val="1"/>
        <c:lblAlgn val="ctr"/>
        <c:lblOffset val="100"/>
        <c:tickLblSkip val="1"/>
        <c:tickMarkSkip val="1"/>
        <c:noMultiLvlLbl val="0"/>
      </c:catAx>
      <c:valAx>
        <c:axId val="10853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3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965</c:v>
                </c:pt>
                <c:pt idx="5">
                  <c:v>967</c:v>
                </c:pt>
                <c:pt idx="8">
                  <c:v>968</c:v>
                </c:pt>
                <c:pt idx="11">
                  <c:v>932</c:v>
                </c:pt>
                <c:pt idx="14">
                  <c:v>883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134</c:v>
                </c:pt>
                <c:pt idx="3">
                  <c:v>134</c:v>
                </c:pt>
                <c:pt idx="6">
                  <c:v>144</c:v>
                </c:pt>
                <c:pt idx="9">
                  <c:v>132</c:v>
                </c:pt>
                <c:pt idx="12">
                  <c:v>128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116</c:v>
                </c:pt>
                <c:pt idx="3">
                  <c:v>118</c:v>
                </c:pt>
                <c:pt idx="6">
                  <c:v>118</c:v>
                </c:pt>
                <c:pt idx="9">
                  <c:v>121</c:v>
                </c:pt>
                <c:pt idx="12">
                  <c:v>110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1368</c:v>
                </c:pt>
                <c:pt idx="3">
                  <c:v>1260</c:v>
                </c:pt>
                <c:pt idx="6">
                  <c:v>1164</c:v>
                </c:pt>
                <c:pt idx="9">
                  <c:v>1301</c:v>
                </c:pt>
                <c:pt idx="12">
                  <c:v>1243</c:v>
                </c:pt>
              </c:numCache>
            </c:numRef>
          </c:val>
        </c:ser>
        <c:dLbls>
          <c:showLegendKey val="0"/>
          <c:showVal val="0"/>
          <c:showCatName val="0"/>
          <c:showSerName val="0"/>
          <c:showPercent val="0"/>
          <c:showBubbleSize val="0"/>
        </c:dLbls>
        <c:gapWidth val="100"/>
        <c:overlap val="100"/>
        <c:axId val="101701120"/>
        <c:axId val="1017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654</c:v>
                </c:pt>
                <c:pt idx="2">
                  <c:v>#N/A</c:v>
                </c:pt>
                <c:pt idx="3">
                  <c:v>#N/A</c:v>
                </c:pt>
                <c:pt idx="4">
                  <c:v>547</c:v>
                </c:pt>
                <c:pt idx="5">
                  <c:v>#N/A</c:v>
                </c:pt>
                <c:pt idx="6">
                  <c:v>#N/A</c:v>
                </c:pt>
                <c:pt idx="7">
                  <c:v>458</c:v>
                </c:pt>
                <c:pt idx="8">
                  <c:v>#N/A</c:v>
                </c:pt>
                <c:pt idx="9">
                  <c:v>#N/A</c:v>
                </c:pt>
                <c:pt idx="10">
                  <c:v>622</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101701120"/>
        <c:axId val="101703040"/>
      </c:lineChart>
      <c:catAx>
        <c:axId val="1017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03040"/>
        <c:crosses val="autoZero"/>
        <c:auto val="1"/>
        <c:lblAlgn val="ctr"/>
        <c:lblOffset val="100"/>
        <c:tickLblSkip val="1"/>
        <c:tickMarkSkip val="1"/>
        <c:noMultiLvlLbl val="0"/>
      </c:catAx>
      <c:valAx>
        <c:axId val="1017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9236</c:v>
                </c:pt>
                <c:pt idx="5">
                  <c:v>9214</c:v>
                </c:pt>
                <c:pt idx="8">
                  <c:v>8762</c:v>
                </c:pt>
                <c:pt idx="11">
                  <c:v>8613</c:v>
                </c:pt>
                <c:pt idx="14">
                  <c:v>8533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194</c:v>
                </c:pt>
                <c:pt idx="5">
                  <c:v>178</c:v>
                </c:pt>
                <c:pt idx="8">
                  <c:v>161</c:v>
                </c:pt>
                <c:pt idx="11">
                  <c:v>141</c:v>
                </c:pt>
                <c:pt idx="14">
                  <c:v>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764</c:v>
                </c:pt>
                <c:pt idx="5">
                  <c:v>757</c:v>
                </c:pt>
                <c:pt idx="8">
                  <c:v>1162</c:v>
                </c:pt>
                <c:pt idx="11">
                  <c:v>1124</c:v>
                </c:pt>
                <c:pt idx="14">
                  <c:v>1154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4438</c:v>
                </c:pt>
                <c:pt idx="3">
                  <c:v>4024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943</c:v>
                </c:pt>
                <c:pt idx="3">
                  <c:v>1282</c:v>
                </c:pt>
                <c:pt idx="6">
                  <c:v>910</c:v>
                </c:pt>
                <c:pt idx="9">
                  <c:v>1011</c:v>
                </c:pt>
                <c:pt idx="12">
                  <c:v>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1105</c:v>
                </c:pt>
                <c:pt idx="3">
                  <c:v>965</c:v>
                </c:pt>
                <c:pt idx="6">
                  <c:v>818</c:v>
                </c:pt>
                <c:pt idx="9">
                  <c:v>706</c:v>
                </c:pt>
                <c:pt idx="12">
                  <c:v>621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2107</c:v>
                </c:pt>
                <c:pt idx="3">
                  <c:v>2028</c:v>
                </c:pt>
                <c:pt idx="6">
                  <c:v>2022</c:v>
                </c:pt>
                <c:pt idx="9">
                  <c:v>2008</c:v>
                </c:pt>
                <c:pt idx="12">
                  <c:v>1938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10919</c:v>
                </c:pt>
                <c:pt idx="3">
                  <c:v>10296</c:v>
                </c:pt>
                <c:pt idx="6">
                  <c:v>14237</c:v>
                </c:pt>
                <c:pt idx="9">
                  <c:v>13867</c:v>
                </c:pt>
                <c:pt idx="12">
                  <c:v>13177</c:v>
                </c:pt>
              </c:numCache>
            </c:numRef>
          </c:val>
        </c:ser>
        <c:dLbls>
          <c:showLegendKey val="0"/>
          <c:showVal val="0"/>
          <c:showCatName val="0"/>
          <c:showSerName val="0"/>
          <c:showPercent val="0"/>
          <c:showBubbleSize val="0"/>
        </c:dLbls>
        <c:gapWidth val="100"/>
        <c:overlap val="100"/>
        <c:axId val="108510592"/>
        <c:axId val="10898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9318</c:v>
                </c:pt>
                <c:pt idx="2">
                  <c:v>#N/A</c:v>
                </c:pt>
                <c:pt idx="3">
                  <c:v>#N/A</c:v>
                </c:pt>
                <c:pt idx="4">
                  <c:v>8446</c:v>
                </c:pt>
                <c:pt idx="5">
                  <c:v>#N/A</c:v>
                </c:pt>
                <c:pt idx="6">
                  <c:v>#N/A</c:v>
                </c:pt>
                <c:pt idx="7">
                  <c:v>7905</c:v>
                </c:pt>
                <c:pt idx="8">
                  <c:v>#N/A</c:v>
                </c:pt>
                <c:pt idx="9">
                  <c:v>#N/A</c:v>
                </c:pt>
                <c:pt idx="10">
                  <c:v>7717</c:v>
                </c:pt>
                <c:pt idx="11">
                  <c:v>#N/A</c:v>
                </c:pt>
                <c:pt idx="12">
                  <c:v>#N/A</c:v>
                </c:pt>
                <c:pt idx="13">
                  <c:v>6548</c:v>
                </c:pt>
                <c:pt idx="14">
                  <c:v>#N/A</c:v>
                </c:pt>
              </c:numCache>
            </c:numRef>
          </c:val>
          <c:smooth val="0"/>
        </c:ser>
        <c:dLbls>
          <c:showLegendKey val="0"/>
          <c:showVal val="0"/>
          <c:showCatName val="0"/>
          <c:showSerName val="0"/>
          <c:showPercent val="0"/>
          <c:showBubbleSize val="0"/>
        </c:dLbls>
        <c:marker val="1"/>
        <c:smooth val="0"/>
        <c:axId val="108510592"/>
        <c:axId val="108987904"/>
      </c:lineChart>
      <c:catAx>
        <c:axId val="1085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87904"/>
        <c:crosses val="autoZero"/>
        <c:auto val="1"/>
        <c:lblAlgn val="ctr"/>
        <c:lblOffset val="100"/>
        <c:tickLblSkip val="1"/>
        <c:tickMarkSkip val="1"/>
        <c:noMultiLvlLbl val="0"/>
      </c:catAx>
      <c:valAx>
        <c:axId val="10898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{F56087AD-940E-4333-897E-67B0F50011AB}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{62F69B51-98A8-4FD5-9651-77ACE3886084}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{C28F2C46-46F0-4124-918A-DEB750F84F11}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{BDEEDE56-116E-413B-A6E5-859408F69E01}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{58552A36-2077-49A8-81A0-D034C8AE18FB}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56.3</c:v>
                </c:pt>
              </c:numCache>
            </c:numRef>
          </c:xVal>
          <c:yVal>
            <c:numRef>
              <c:f>公会計指標分析・財政指標組合せ分析表!$K$51:$O$51</c:f>
              <c:numCache>
                <c:formatCode>#,##0.0;"▲ "#,##0.0</c:formatCode>
                <c:ptCount val="5"/>
                <c:pt idx="4">
                  <c:v>154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{F8F0A755-4593-401B-8E9E-3DA644235CF9}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{9DD8B70E-6765-464D-9216-C0114D72B3EC}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{87C5EE35-55FF-401C-8CB9-BDD1895FC0EB}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{44824020-8E42-4AC3-89A6-F823B1562FBC}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{B971CA69-0151-49C8-AC49-55AD42A0FBBD}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09690880"/>
        <c:axId val="109692800"/>
      </c:scatterChart>
      <c:valAx>
        <c:axId val="109690880"/>
        <c:scaling>
          <c:orientation val="minMax"/>
          <c:max val="56.6"/>
          <c:min val="5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692800"/>
        <c:crosses val="autoZero"/>
        <c:crossBetween val="midCat"/>
      </c:valAx>
      <c:valAx>
        <c:axId val="10969280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690880"/>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{827D79B7-D6B7-4DC9-BF16-881758B89A3B}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{10BD30AB-76D5-422D-B53D-7D9D9AD1416B}</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618086897824502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{713AE4C5-21E1-46FA-B4DC-EC9DDAC09C98}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723005554538241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{6479DBC7-4E02-441C-A955-E77B10A3B79B}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{36696B61-61F0-416B-9B15-90153F471D71}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20.100000000000001</c:v>
                </c:pt>
                <c:pt idx="1">
                  <c:v>16.100000000000001</c:v>
                </c:pt>
                <c:pt idx="2">
                  <c:v>13.5</c:v>
                </c:pt>
                <c:pt idx="3">
                  <c:v>13.2</c:v>
                </c:pt>
                <c:pt idx="4">
                  <c:v>13.4</c:v>
                </c:pt>
              </c:numCache>
            </c:numRef>
          </c:xVal>
          <c:yVal>
            <c:numRef>
              <c:f>公会計指標分析・財政指標組合せ分析表!$K$73:$O$73</c:f>
              <c:numCache>
                <c:formatCode>#,##0.0;"▲ "#,##0.0</c:formatCode>
                <c:ptCount val="5"/>
                <c:pt idx="0">
                  <c:v>226.9</c:v>
                </c:pt>
                <c:pt idx="1">
                  <c:v>207.2</c:v>
                </c:pt>
                <c:pt idx="2">
                  <c:v>192.1</c:v>
                </c:pt>
                <c:pt idx="3">
                  <c:v>188.9</c:v>
                </c:pt>
                <c:pt idx="4">
                  <c:v>154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{1837A3BC-9169-4726-8129-E2F9FD665AFA}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{943E47B6-1F99-42E5-98CC-48A95EE41F60}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{71D66FFA-8091-4D77-B5E7-26C328C87A9B}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{094472DB-9F6B-4675-84F0-DBC542F2A2BD}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{D3BF7EFE-0E6C-44F5-8D53-AFEB67FC359A}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9385216"/>
        <c:axId val="109387136"/>
      </c:scatterChart>
      <c:valAx>
        <c:axId val="109385216"/>
        <c:scaling>
          <c:orientation val="minMax"/>
          <c:max val="2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87136"/>
        <c:crosses val="autoZero"/>
        <c:crossBetween val="midCat"/>
      </c:valAx>
      <c:valAx>
        <c:axId val="109387136"/>
        <c:scaling>
          <c:orientation val="minMax"/>
          <c:max val="2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8521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aseline="0">
              <a:solidFill>
                <a:schemeClr val="dk1"/>
              </a:solidFill>
              <a:effectLst/>
              <a:latin typeface="+mn-lt"/>
              <a:ea typeface="+mn-ea"/>
              <a:cs typeface="+mn-cs"/>
            </a:rPr>
            <a:t>実質公債費比率（分子）の構造について、過去の教育施設、文化センター、保健福祉センター、公営住宅の建設及び小集落地区改良事業等の大型公共事業に伴う財源の多くを町債に依存した結果、地方債の元利償還金が大きな負担となった。平成２０年度決算において、実質公債費比率（２６．４％）が早期財政健全化基準（２５．０％）を上回ったが、財政健全化計画を策定、県の市町村財政健全化貸付金の活用による無利子での借換えによる利息の削減や元金償還額を平準化した。また、繰上償還を積極的に行うことで、後年度の実質公債費比率の低減に努めた結果、元利償還額は減少している。</a:t>
          </a:r>
          <a:endParaRPr lang="ja-JP" altLang="ja-JP" sz="1200" baseline="0">
            <a:effectLst/>
          </a:endParaRPr>
        </a:p>
        <a:p>
          <a:r>
            <a:rPr lang="ja-JP" altLang="ja-JP" sz="1200" baseline="0">
              <a:solidFill>
                <a:schemeClr val="dk1"/>
              </a:solidFill>
              <a:effectLst/>
              <a:latin typeface="+mn-lt"/>
              <a:ea typeface="+mn-ea"/>
              <a:cs typeface="+mn-cs"/>
            </a:rPr>
            <a:t>今後も、緊急度・住民ニーズを的確に把握した事業の選択により、新規発行を伴う普通建設事業の抑制に努める。</a:t>
          </a:r>
          <a:endParaRPr lang="ja-JP" altLang="ja-JP" sz="1200" baseline="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将来負担比率については、公債費の繰上償還を実施するなど財政の健全化を進めてきた結果、減少傾向にあるが、依然高い数値となっている。将来負担比率が減少している要因の一つについては、公的補償金免除繰上償還制度を利用するなど、繰上償還を実施したことにより、順調に減少しているためである。もう一つの要因としては、設立法人等の負債額等負担見込額</a:t>
          </a:r>
          <a:r>
            <a:rPr lang="ja-JP" altLang="en-US" sz="1400">
              <a:solidFill>
                <a:schemeClr val="dk1"/>
              </a:solidFill>
              <a:effectLst/>
              <a:latin typeface="+mn-lt"/>
              <a:ea typeface="+mn-ea"/>
              <a:cs typeface="+mn-cs"/>
            </a:rPr>
            <a:t>に該当していた土地開発公社について、財政健全化を目的として第三セクター等改革推進債を活用して解散したことが挙げられる</a:t>
          </a:r>
          <a:r>
            <a:rPr lang="ja-JP" altLang="ja-JP" sz="1400">
              <a:solidFill>
                <a:schemeClr val="dk1"/>
              </a:solidFill>
              <a:effectLst/>
              <a:latin typeface="+mn-lt"/>
              <a:ea typeface="+mn-ea"/>
              <a:cs typeface="+mn-cs"/>
            </a:rPr>
            <a:t>。また、財政調整基金への積立により、充当可能基金が増額したことも要因の一つである。</a:t>
          </a:r>
          <a:endParaRPr lang="ja-JP" altLang="ja-JP" sz="1400">
            <a:effectLst/>
          </a:endParaRPr>
        </a:p>
        <a:p>
          <a:r>
            <a:rPr lang="ja-JP" altLang="ja-JP" sz="1400">
              <a:solidFill>
                <a:schemeClr val="dk1"/>
              </a:solidFill>
              <a:effectLst/>
              <a:latin typeface="+mn-lt"/>
              <a:ea typeface="+mn-ea"/>
              <a:cs typeface="+mn-cs"/>
            </a:rPr>
            <a:t>　　将来負担比率を減少させるために、今後も財政健全化への取り組みを緩めることなく、進めていく。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７年度の数値においては、有形固定資産減価償却率が全国平均を上回っている。今後、公共施設等総合管理計画に基づき、施設の長寿命化や統廃合などを推進することで、数値の上昇を抑える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17054</xdr:rowOff>
    </xdr:from>
    <xdr:to>
      <xdr:col>3</xdr:col>
      <xdr:colOff>1222375</xdr:colOff>
      <xdr:row>30</xdr:row>
      <xdr:rowOff>118654</xdr:rowOff>
    </xdr:to>
    <xdr:sp macro="" textlink="">
      <xdr:nvSpPr>
        <xdr:cNvPr id="78" name="円/楕円 77"/>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39931</xdr:rowOff>
    </xdr:from>
    <xdr:ext cx="405111" cy="259045"/>
    <xdr:sp macro="" textlink="">
      <xdr:nvSpPr>
        <xdr:cNvPr id="79" name="有形固定資産減価償却率該当値テキスト"/>
        <xdr:cNvSpPr txBox="1"/>
      </xdr:nvSpPr>
      <xdr:spPr>
        <a:xfrm>
          <a:off x="4813300" y="5793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80645</xdr:rowOff>
    </xdr:from>
    <xdr:to>
      <xdr:col>6</xdr:col>
      <xdr:colOff>561975</xdr:colOff>
      <xdr:row>36</xdr:row>
      <xdr:rowOff>10795</xdr:rowOff>
    </xdr:to>
    <xdr:sp macro="" textlink="">
      <xdr:nvSpPr>
        <xdr:cNvPr id="69" name="円/楕円 68"/>
        <xdr:cNvSpPr/>
      </xdr:nvSpPr>
      <xdr:spPr>
        <a:xfrm>
          <a:off x="4584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103522</xdr:rowOff>
    </xdr:from>
    <xdr:ext cx="405111" cy="259045"/>
    <xdr:sp macro="" textlink="">
      <xdr:nvSpPr>
        <xdr:cNvPr id="70" name="【道路】&#10;有形固定資産減価償却率該当値テキスト"/>
        <xdr:cNvSpPr txBox="1"/>
      </xdr:nvSpPr>
      <xdr:spPr>
        <a:xfrm>
          <a:off x="47244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135912</xdr:rowOff>
    </xdr:from>
    <xdr:ext cx="469744" cy="259045"/>
    <xdr:sp macro="" textlink="">
      <xdr:nvSpPr>
        <xdr:cNvPr id="97" name="【道路】&#10;一人当たり延長平均値テキスト"/>
        <xdr:cNvSpPr txBox="1"/>
      </xdr:nvSpPr>
      <xdr:spPr>
        <a:xfrm>
          <a:off x="10566400" y="665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1351</xdr:rowOff>
    </xdr:from>
    <xdr:to>
      <xdr:col>15</xdr:col>
      <xdr:colOff>231775</xdr:colOff>
      <xdr:row>35</xdr:row>
      <xdr:rowOff>102951</xdr:rowOff>
    </xdr:to>
    <xdr:sp macro="" textlink="">
      <xdr:nvSpPr>
        <xdr:cNvPr id="104" name="円/楕円 103"/>
        <xdr:cNvSpPr/>
      </xdr:nvSpPr>
      <xdr:spPr>
        <a:xfrm>
          <a:off x="10426700" y="60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125828</xdr:rowOff>
    </xdr:from>
    <xdr:ext cx="534377" cy="259045"/>
    <xdr:sp macro="" textlink="">
      <xdr:nvSpPr>
        <xdr:cNvPr id="105" name="【道路】&#10;一人当たり延長該当値テキスト"/>
        <xdr:cNvSpPr txBox="1"/>
      </xdr:nvSpPr>
      <xdr:spPr>
        <a:xfrm>
          <a:off x="10566400" y="59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53975</xdr:rowOff>
    </xdr:from>
    <xdr:to>
      <xdr:col>6</xdr:col>
      <xdr:colOff>561975</xdr:colOff>
      <xdr:row>56</xdr:row>
      <xdr:rowOff>155575</xdr:rowOff>
    </xdr:to>
    <xdr:sp macro="" textlink="">
      <xdr:nvSpPr>
        <xdr:cNvPr id="141" name="円/楕円 140"/>
        <xdr:cNvSpPr/>
      </xdr:nvSpPr>
      <xdr:spPr>
        <a:xfrm>
          <a:off x="45847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76852</xdr:rowOff>
    </xdr:from>
    <xdr:ext cx="405111" cy="259045"/>
    <xdr:sp macro="" textlink="">
      <xdr:nvSpPr>
        <xdr:cNvPr id="142" name="【橋りょう・トンネル】&#10;有形固定資産減価償却率該当値テキスト"/>
        <xdr:cNvSpPr txBox="1"/>
      </xdr:nvSpPr>
      <xdr:spPr>
        <a:xfrm>
          <a:off x="4724400"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163792</xdr:rowOff>
    </xdr:from>
    <xdr:to>
      <xdr:col>15</xdr:col>
      <xdr:colOff>231775</xdr:colOff>
      <xdr:row>60</xdr:row>
      <xdr:rowOff>93942</xdr:rowOff>
    </xdr:to>
    <xdr:sp macro="" textlink="">
      <xdr:nvSpPr>
        <xdr:cNvPr id="176" name="円/楕円 175"/>
        <xdr:cNvSpPr/>
      </xdr:nvSpPr>
      <xdr:spPr>
        <a:xfrm>
          <a:off x="10426700" y="102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15219</xdr:rowOff>
    </xdr:from>
    <xdr:ext cx="599010" cy="259045"/>
    <xdr:sp macro="" textlink="">
      <xdr:nvSpPr>
        <xdr:cNvPr id="177" name="【橋りょう・トンネル】&#10;一人当たり有形固定資産（償却資産）額該当値テキスト"/>
        <xdr:cNvSpPr txBox="1"/>
      </xdr:nvSpPr>
      <xdr:spPr>
        <a:xfrm>
          <a:off x="10566400" y="101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160655</xdr:rowOff>
    </xdr:from>
    <xdr:to>
      <xdr:col>6</xdr:col>
      <xdr:colOff>561975</xdr:colOff>
      <xdr:row>82</xdr:row>
      <xdr:rowOff>90805</xdr:rowOff>
    </xdr:to>
    <xdr:sp macro="" textlink="">
      <xdr:nvSpPr>
        <xdr:cNvPr id="214" name="円/楕円 213"/>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12082</xdr:rowOff>
    </xdr:from>
    <xdr:ext cx="405111" cy="259045"/>
    <xdr:sp macro="" textlink="">
      <xdr:nvSpPr>
        <xdr:cNvPr id="215" name="【公営住宅】&#10;有形固定資産減価償却率該当値テキスト"/>
        <xdr:cNvSpPr txBox="1"/>
      </xdr:nvSpPr>
      <xdr:spPr>
        <a:xfrm>
          <a:off x="4724400"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128604</xdr:rowOff>
    </xdr:from>
    <xdr:ext cx="469744" cy="259045"/>
    <xdr:sp macro="" textlink="">
      <xdr:nvSpPr>
        <xdr:cNvPr id="240" name="【公営住宅】&#10;一人当たり面積平均値テキスト"/>
        <xdr:cNvSpPr txBox="1"/>
      </xdr:nvSpPr>
      <xdr:spPr>
        <a:xfrm>
          <a:off x="105664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119887</xdr:rowOff>
    </xdr:from>
    <xdr:to>
      <xdr:col>15</xdr:col>
      <xdr:colOff>231775</xdr:colOff>
      <xdr:row>81</xdr:row>
      <xdr:rowOff>50037</xdr:rowOff>
    </xdr:to>
    <xdr:sp macro="" textlink="">
      <xdr:nvSpPr>
        <xdr:cNvPr id="247" name="円/楕円 246"/>
        <xdr:cNvSpPr/>
      </xdr:nvSpPr>
      <xdr:spPr>
        <a:xfrm>
          <a:off x="10426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142764</xdr:rowOff>
    </xdr:from>
    <xdr:ext cx="469744" cy="259045"/>
    <xdr:sp macro="" textlink="">
      <xdr:nvSpPr>
        <xdr:cNvPr id="248" name="【公営住宅】&#10;一人当たり面積該当値テキスト"/>
        <xdr:cNvSpPr txBox="1"/>
      </xdr:nvSpPr>
      <xdr:spPr>
        <a:xfrm>
          <a:off x="10566400"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114935</xdr:rowOff>
    </xdr:from>
    <xdr:to>
      <xdr:col>23</xdr:col>
      <xdr:colOff>568325</xdr:colOff>
      <xdr:row>38</xdr:row>
      <xdr:rowOff>45085</xdr:rowOff>
    </xdr:to>
    <xdr:sp macro="" textlink="">
      <xdr:nvSpPr>
        <xdr:cNvPr id="297" name="円/楕円 296"/>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137812</xdr:rowOff>
    </xdr:from>
    <xdr:ext cx="405111" cy="259045"/>
    <xdr:sp macro="" textlink="">
      <xdr:nvSpPr>
        <xdr:cNvPr id="298" name="【認定こども園・幼稚園・保育所】&#10;有形固定資産減価償却率該当値テキスト"/>
        <xdr:cNvSpPr txBox="1"/>
      </xdr:nvSpPr>
      <xdr:spPr>
        <a:xfrm>
          <a:off x="164084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2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19685</xdr:rowOff>
    </xdr:from>
    <xdr:to>
      <xdr:col>32</xdr:col>
      <xdr:colOff>238125</xdr:colOff>
      <xdr:row>37</xdr:row>
      <xdr:rowOff>121285</xdr:rowOff>
    </xdr:to>
    <xdr:sp macro="" textlink="">
      <xdr:nvSpPr>
        <xdr:cNvPr id="330" name="円/楕円 329"/>
        <xdr:cNvSpPr/>
      </xdr:nvSpPr>
      <xdr:spPr>
        <a:xfrm>
          <a:off x="22110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42562</xdr:rowOff>
    </xdr:from>
    <xdr:ext cx="469744" cy="259045"/>
    <xdr:sp macro="" textlink="">
      <xdr:nvSpPr>
        <xdr:cNvPr id="331" name="【認定こども園・幼稚園・保育所】&#10;一人当たり面積該当値テキスト"/>
        <xdr:cNvSpPr txBox="1"/>
      </xdr:nvSpPr>
      <xdr:spPr>
        <a:xfrm>
          <a:off x="22250400"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25961</xdr:rowOff>
    </xdr:from>
    <xdr:ext cx="405111" cy="259045"/>
    <xdr:sp macro="" textlink="">
      <xdr:nvSpPr>
        <xdr:cNvPr id="363" name="【学校施設】&#10;有形固定資産減価償却率平均値テキスト"/>
        <xdr:cNvSpPr txBox="1"/>
      </xdr:nvSpPr>
      <xdr:spPr>
        <a:xfrm>
          <a:off x="16408400" y="1031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96157</xdr:rowOff>
    </xdr:from>
    <xdr:to>
      <xdr:col>23</xdr:col>
      <xdr:colOff>568325</xdr:colOff>
      <xdr:row>63</xdr:row>
      <xdr:rowOff>26307</xdr:rowOff>
    </xdr:to>
    <xdr:sp macro="" textlink="">
      <xdr:nvSpPr>
        <xdr:cNvPr id="370" name="円/楕円 369"/>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74584</xdr:rowOff>
    </xdr:from>
    <xdr:ext cx="405111" cy="259045"/>
    <xdr:sp macro="" textlink="">
      <xdr:nvSpPr>
        <xdr:cNvPr id="371" name="【学校施設】&#10;有形固定資産減価償却率該当値テキスト"/>
        <xdr:cNvSpPr txBox="1"/>
      </xdr:nvSpPr>
      <xdr:spPr>
        <a:xfrm>
          <a:off x="164084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59908</xdr:rowOff>
    </xdr:from>
    <xdr:to>
      <xdr:col>32</xdr:col>
      <xdr:colOff>238125</xdr:colOff>
      <xdr:row>63</xdr:row>
      <xdr:rowOff>161508</xdr:rowOff>
    </xdr:to>
    <xdr:sp macro="" textlink="">
      <xdr:nvSpPr>
        <xdr:cNvPr id="409" name="円/楕円 408"/>
        <xdr:cNvSpPr/>
      </xdr:nvSpPr>
      <xdr:spPr>
        <a:xfrm>
          <a:off x="22110700" y="108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150784</xdr:rowOff>
    </xdr:from>
    <xdr:ext cx="469744" cy="259045"/>
    <xdr:sp macro="" textlink="">
      <xdr:nvSpPr>
        <xdr:cNvPr id="410" name="【学校施設】&#10;一人当たり面積該当値テキスト"/>
        <xdr:cNvSpPr txBox="1"/>
      </xdr:nvSpPr>
      <xdr:spPr>
        <a:xfrm>
          <a:off x="222504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153415</xdr:rowOff>
    </xdr:from>
    <xdr:to>
      <xdr:col>23</xdr:col>
      <xdr:colOff>568325</xdr:colOff>
      <xdr:row>103</xdr:row>
      <xdr:rowOff>83565</xdr:rowOff>
    </xdr:to>
    <xdr:sp macro="" textlink="">
      <xdr:nvSpPr>
        <xdr:cNvPr id="461" name="円/楕円 460"/>
        <xdr:cNvSpPr/>
      </xdr:nvSpPr>
      <xdr:spPr>
        <a:xfrm>
          <a:off x="16268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4842</xdr:rowOff>
    </xdr:from>
    <xdr:ext cx="405111" cy="259045"/>
    <xdr:sp macro="" textlink="">
      <xdr:nvSpPr>
        <xdr:cNvPr id="462" name="【公民館】&#10;有形固定資産減価償却率該当値テキスト"/>
        <xdr:cNvSpPr txBox="1"/>
      </xdr:nvSpPr>
      <xdr:spPr>
        <a:xfrm>
          <a:off x="16408400" y="174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89"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24028</xdr:rowOff>
    </xdr:from>
    <xdr:to>
      <xdr:col>32</xdr:col>
      <xdr:colOff>238125</xdr:colOff>
      <xdr:row>107</xdr:row>
      <xdr:rowOff>125628</xdr:rowOff>
    </xdr:to>
    <xdr:sp macro="" textlink="">
      <xdr:nvSpPr>
        <xdr:cNvPr id="496" name="円/楕円 495"/>
        <xdr:cNvSpPr/>
      </xdr:nvSpPr>
      <xdr:spPr>
        <a:xfrm>
          <a:off x="221107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112640</xdr:rowOff>
    </xdr:from>
    <xdr:ext cx="469744" cy="259045"/>
    <xdr:sp macro="" textlink="">
      <xdr:nvSpPr>
        <xdr:cNvPr id="497" name="【公民館】&#10;一人当たり面積該当値テキスト"/>
        <xdr:cNvSpPr txBox="1"/>
      </xdr:nvSpPr>
      <xdr:spPr>
        <a:xfrm>
          <a:off x="22250400" y="182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各施設の有形固定資産減価償却率については、学校施設及び公民館を除き、類似団体の平均を超えている。特に学校施設については、耐震化事業等の影響により類似団体の数値を下回る結果となった。</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71" name="直線コネクタ 70"/>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72"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73" name="直線コネクタ 72"/>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74"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75" name="直線コネクタ 74"/>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23639</xdr:rowOff>
    </xdr:from>
    <xdr:ext cx="405111" cy="259045"/>
    <xdr:sp macro="" textlink="">
      <xdr:nvSpPr>
        <xdr:cNvPr id="76" name="【体育館・プール】&#10;有形固定資産減価償却率平均値テキスト"/>
        <xdr:cNvSpPr txBox="1"/>
      </xdr:nvSpPr>
      <xdr:spPr>
        <a:xfrm>
          <a:off x="4724400" y="10482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77" name="フローチャート : 判断 76"/>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97790</xdr:rowOff>
    </xdr:from>
    <xdr:to>
      <xdr:col>6</xdr:col>
      <xdr:colOff>561975</xdr:colOff>
      <xdr:row>59</xdr:row>
      <xdr:rowOff>27940</xdr:rowOff>
    </xdr:to>
    <xdr:sp macro="" textlink="">
      <xdr:nvSpPr>
        <xdr:cNvPr id="83" name="円/楕円 82"/>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120667</xdr:rowOff>
    </xdr:from>
    <xdr:ext cx="405111" cy="259045"/>
    <xdr:sp macro="" textlink="">
      <xdr:nvSpPr>
        <xdr:cNvPr id="84" name="【体育館・プール】&#10;有形固定資産減価償却率該当値テキスト"/>
        <xdr:cNvSpPr txBox="1"/>
      </xdr:nvSpPr>
      <xdr:spPr>
        <a:xfrm>
          <a:off x="47244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08" name="直線コネクタ 107"/>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09"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0" name="直線コネクタ 109"/>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11"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12" name="直線コネクタ 111"/>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109237</xdr:rowOff>
    </xdr:from>
    <xdr:ext cx="469744" cy="259045"/>
    <xdr:sp macro="" textlink="">
      <xdr:nvSpPr>
        <xdr:cNvPr id="113" name="【体育館・プール】&#10;一人当たり面積平均値テキスト"/>
        <xdr:cNvSpPr txBox="1"/>
      </xdr:nvSpPr>
      <xdr:spPr>
        <a:xfrm>
          <a:off x="10566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14" name="フローチャート : 判断 113"/>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78740</xdr:rowOff>
    </xdr:from>
    <xdr:to>
      <xdr:col>15</xdr:col>
      <xdr:colOff>231775</xdr:colOff>
      <xdr:row>63</xdr:row>
      <xdr:rowOff>8890</xdr:rowOff>
    </xdr:to>
    <xdr:sp macro="" textlink="">
      <xdr:nvSpPr>
        <xdr:cNvPr id="120" name="円/楕円 119"/>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57167</xdr:rowOff>
    </xdr:from>
    <xdr:ext cx="469744" cy="259045"/>
    <xdr:sp macro="" textlink="">
      <xdr:nvSpPr>
        <xdr:cNvPr id="121" name="【体育館・プール】&#10;一人当たり面積該当値テキスト"/>
        <xdr:cNvSpPr txBox="1"/>
      </xdr:nvSpPr>
      <xdr:spPr>
        <a:xfrm>
          <a:off x="105664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3" name="直線コネクタ 1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4" name="テキスト ボックス 1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5" name="直線コネクタ 1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6" name="テキスト ボックス 1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7" name="直線コネクタ 1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8" name="テキスト ボックス 1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39" name="直線コネクタ 1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0" name="テキスト ボックス 1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1" name="直線コネクタ 1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2" name="テキスト ボックス 1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3"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44" name="直線コネクタ 143"/>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45"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146" name="直線コネクタ 14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147"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148" name="直線コネクタ 147"/>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149"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150" name="フローチャート : 判断 149"/>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1" name="テキスト ボックス 1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2" name="テキスト ボックス 1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3" name="テキスト ボックス 1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4" name="テキスト ボックス 1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5" name="テキスト ボックス 1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158750</xdr:rowOff>
    </xdr:from>
    <xdr:to>
      <xdr:col>6</xdr:col>
      <xdr:colOff>561975</xdr:colOff>
      <xdr:row>79</xdr:row>
      <xdr:rowOff>88900</xdr:rowOff>
    </xdr:to>
    <xdr:sp macro="" textlink="">
      <xdr:nvSpPr>
        <xdr:cNvPr id="156" name="円/楕円 155"/>
        <xdr:cNvSpPr/>
      </xdr:nvSpPr>
      <xdr:spPr>
        <a:xfrm>
          <a:off x="4584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111777</xdr:rowOff>
    </xdr:from>
    <xdr:ext cx="405111" cy="259045"/>
    <xdr:sp macro="" textlink="">
      <xdr:nvSpPr>
        <xdr:cNvPr id="157" name="【福祉施設】&#10;有形固定資産減価償却率該当値テキスト"/>
        <xdr:cNvSpPr txBox="1"/>
      </xdr:nvSpPr>
      <xdr:spPr>
        <a:xfrm>
          <a:off x="4724400"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8" name="正方形/長方形 15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5" name="正方形/長方形 16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68" name="直線コネクタ 1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69" name="テキスト ボックス 1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0" name="直線コネクタ 1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1" name="テキスト ボックス 1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2" name="直線コネクタ 1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3" name="テキスト ボックス 1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4" name="直線コネクタ 1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5" name="テキスト ボックス 1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6" name="直線コネクタ 1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7" name="テキスト ボックス 1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7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179" name="直線コネクタ 178"/>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180"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181" name="直線コネクタ 180"/>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182"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183" name="直線コネクタ 18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184"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185" name="フローチャート : 判断 184"/>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6" name="テキスト ボックス 1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7" name="テキスト ボックス 1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88" name="テキスト ボックス 1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89" name="テキスト ボックス 1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0" name="テキスト ボックス 1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46737</xdr:rowOff>
    </xdr:from>
    <xdr:to>
      <xdr:col>15</xdr:col>
      <xdr:colOff>231775</xdr:colOff>
      <xdr:row>84</xdr:row>
      <xdr:rowOff>148337</xdr:rowOff>
    </xdr:to>
    <xdr:sp macro="" textlink="">
      <xdr:nvSpPr>
        <xdr:cNvPr id="191" name="円/楕円 190"/>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25164</xdr:rowOff>
    </xdr:from>
    <xdr:ext cx="469744" cy="259045"/>
    <xdr:sp macro="" textlink="">
      <xdr:nvSpPr>
        <xdr:cNvPr id="192" name="【福祉施設】&#10;一人当たり面積該当値テキスト"/>
        <xdr:cNvSpPr txBox="1"/>
      </xdr:nvSpPr>
      <xdr:spPr>
        <a:xfrm>
          <a:off x="105664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3" name="正方形/長方形 19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4" name="正方形/長方形 1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5" name="正方形/長方形 1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6" name="正方形/長方形 1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7" name="正方形/長方形 1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8" name="正方形/長方形 1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9" name="正方形/長方形 1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0" name="正方形/長方形 19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1" name="テキスト ボックス 2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2" name="直線コネクタ 2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03" name="テキスト ボックス 2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4" name="直線コネクタ 2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5" name="テキスト ボックス 2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06" name="直線コネクタ 2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07" name="テキスト ボックス 2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08" name="直線コネクタ 2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09" name="テキスト ボックス 2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0" name="直線コネクタ 2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1" name="テキスト ボックス 2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2" name="直線コネクタ 2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13" name="テキスト ボックス 2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4" name="直線コネクタ 2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15" name="テキスト ボックス 2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17" name="直線コネクタ 216"/>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18"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19" name="直線コネクタ 218"/>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20"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21" name="直線コネクタ 220"/>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131463</xdr:rowOff>
    </xdr:from>
    <xdr:ext cx="405111" cy="259045"/>
    <xdr:sp macro="" textlink="">
      <xdr:nvSpPr>
        <xdr:cNvPr id="222" name="【市民会館】&#10;有形固定資産減価償却率平均値テキスト"/>
        <xdr:cNvSpPr txBox="1"/>
      </xdr:nvSpPr>
      <xdr:spPr>
        <a:xfrm>
          <a:off x="4724400" y="1796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23" name="フローチャート : 判断 222"/>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4" name="テキスト ボックス 2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5" name="テキスト ボックス 2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6" name="テキスト ボックス 2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27" name="テキスト ボックス 2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28" name="テキスト ボックス 2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42545</xdr:rowOff>
    </xdr:from>
    <xdr:to>
      <xdr:col>6</xdr:col>
      <xdr:colOff>561975</xdr:colOff>
      <xdr:row>103</xdr:row>
      <xdr:rowOff>144145</xdr:rowOff>
    </xdr:to>
    <xdr:sp macro="" textlink="">
      <xdr:nvSpPr>
        <xdr:cNvPr id="229" name="円/楕円 228"/>
        <xdr:cNvSpPr/>
      </xdr:nvSpPr>
      <xdr:spPr>
        <a:xfrm>
          <a:off x="4584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65422</xdr:rowOff>
    </xdr:from>
    <xdr:ext cx="405111" cy="259045"/>
    <xdr:sp macro="" textlink="">
      <xdr:nvSpPr>
        <xdr:cNvPr id="230" name="【市民会館】&#10;有形固定資産減価償却率該当値テキスト"/>
        <xdr:cNvSpPr txBox="1"/>
      </xdr:nvSpPr>
      <xdr:spPr>
        <a:xfrm>
          <a:off x="47244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1" name="正方形/長方形 23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8" name="正方形/長方形 23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1" name="テキスト ボックス 24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2" name="直線コネクタ 2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3" name="テキスト ボックス 2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4" name="直線コネクタ 2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5" name="テキスト ボックス 2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46" name="直線コネクタ 2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47" name="テキスト ボックス 2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48" name="直線コネクタ 2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49" name="テキスト ボックス 2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0" name="直線コネクタ 2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1" name="テキスト ボックス 2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2" name="直線コネクタ 2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3" name="テキスト ボックス 2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4"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255" name="直線コネクタ 254"/>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256"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257" name="直線コネクタ 256"/>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258"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259" name="直線コネクタ 258"/>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xdr:rowOff>
    </xdr:from>
    <xdr:ext cx="469744" cy="259045"/>
    <xdr:sp macro="" textlink="">
      <xdr:nvSpPr>
        <xdr:cNvPr id="260" name="【市民会館】&#10;一人当たり面積平均値テキスト"/>
        <xdr:cNvSpPr txBox="1"/>
      </xdr:nvSpPr>
      <xdr:spPr>
        <a:xfrm>
          <a:off x="10566400" y="1817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261" name="フローチャート : 判断 260"/>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105411</xdr:rowOff>
    </xdr:from>
    <xdr:to>
      <xdr:col>15</xdr:col>
      <xdr:colOff>231775</xdr:colOff>
      <xdr:row>104</xdr:row>
      <xdr:rowOff>35561</xdr:rowOff>
    </xdr:to>
    <xdr:sp macro="" textlink="">
      <xdr:nvSpPr>
        <xdr:cNvPr id="267" name="円/楕円 266"/>
        <xdr:cNvSpPr/>
      </xdr:nvSpPr>
      <xdr:spPr>
        <a:xfrm>
          <a:off x="10426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128288</xdr:rowOff>
    </xdr:from>
    <xdr:ext cx="469744" cy="259045"/>
    <xdr:sp macro="" textlink="">
      <xdr:nvSpPr>
        <xdr:cNvPr id="268" name="【市民会館】&#10;一人当たり面積該当値テキスト"/>
        <xdr:cNvSpPr txBox="1"/>
      </xdr:nvSpPr>
      <xdr:spPr>
        <a:xfrm>
          <a:off x="105664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7" name="正方形/長方形 27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4" name="正方形/長方形 283"/>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5" name="正方形/長方形 28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6" name="正方形/長方形 2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7" name="正方形/長方形 2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8" name="正方形/長方形 2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9" name="正方形/長方形 2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0" name="正方形/長方形 2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1" name="正方形/長方形 2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2" name="正方形/長方形 29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3" name="テキスト ボックス 2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4" name="直線コネクタ 2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95" name="直線コネクタ 2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96" name="テキスト ボックス 29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7" name="直線コネクタ 2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98" name="テキスト ボックス 2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9" name="直線コネクタ 2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0" name="テキスト ボックス 2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1" name="直線コネクタ 3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2" name="テキスト ボックス 3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3" name="直線コネクタ 3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4" name="テキスト ボックス 3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5" name="直線コネクタ 3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06" name="テキスト ボックス 3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08" name="直線コネクタ 307"/>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09"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10" name="直線コネクタ 309"/>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11"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12" name="直線コネクタ 311"/>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313"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14" name="フローチャート : 判断 313"/>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5" name="テキスト ボックス 3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6" name="テキスト ボックス 3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7" name="テキスト ボックス 3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8" name="テキスト ボックス 3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9" name="テキスト ボックス 3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21590</xdr:rowOff>
    </xdr:from>
    <xdr:to>
      <xdr:col>23</xdr:col>
      <xdr:colOff>568325</xdr:colOff>
      <xdr:row>58</xdr:row>
      <xdr:rowOff>123190</xdr:rowOff>
    </xdr:to>
    <xdr:sp macro="" textlink="">
      <xdr:nvSpPr>
        <xdr:cNvPr id="320" name="円/楕円 319"/>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44467</xdr:rowOff>
    </xdr:from>
    <xdr:ext cx="405111" cy="259045"/>
    <xdr:sp macro="" textlink="">
      <xdr:nvSpPr>
        <xdr:cNvPr id="321" name="【保健センター・保健所】&#10;有形固定資産減価償却率該当値テキスト"/>
        <xdr:cNvSpPr txBox="1"/>
      </xdr:nvSpPr>
      <xdr:spPr>
        <a:xfrm>
          <a:off x="164084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2" name="正方形/長方形 32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9" name="正方形/長方形 32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0" name="テキスト ボックス 3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1" name="直線コネクタ 3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32" name="直線コネクタ 3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3" name="テキスト ボックス 3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4" name="直線コネクタ 3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5" name="テキスト ボックス 3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36" name="直線コネクタ 3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37" name="テキスト ボックス 3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38" name="直線コネクタ 3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39" name="テキスト ボックス 3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0" name="直線コネクタ 3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1" name="テキスト ボックス 3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2" name="直線コネクタ 3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3" name="テキスト ボックス 3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345" name="直線コネクタ 344"/>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346"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347" name="直線コネクタ 346"/>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348"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349" name="直線コネクタ 348"/>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163847</xdr:rowOff>
    </xdr:from>
    <xdr:ext cx="469744" cy="259045"/>
    <xdr:sp macro="" textlink="">
      <xdr:nvSpPr>
        <xdr:cNvPr id="350" name="【保健センター・保健所】&#10;一人当たり面積平均値テキスト"/>
        <xdr:cNvSpPr txBox="1"/>
      </xdr:nvSpPr>
      <xdr:spPr>
        <a:xfrm>
          <a:off x="222504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351" name="フローチャート : 判断 35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2" name="テキスト ボックス 3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3" name="テキスト ボックス 3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4" name="テキスト ボックス 3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5" name="テキスト ボックス 3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6" name="テキスト ボックス 3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143510</xdr:rowOff>
    </xdr:from>
    <xdr:to>
      <xdr:col>32</xdr:col>
      <xdr:colOff>238125</xdr:colOff>
      <xdr:row>56</xdr:row>
      <xdr:rowOff>73660</xdr:rowOff>
    </xdr:to>
    <xdr:sp macro="" textlink="">
      <xdr:nvSpPr>
        <xdr:cNvPr id="357" name="円/楕円 356"/>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96537</xdr:rowOff>
    </xdr:from>
    <xdr:ext cx="469744" cy="259045"/>
    <xdr:sp macro="" textlink="">
      <xdr:nvSpPr>
        <xdr:cNvPr id="358" name="【保健センター・保健所】&#10;一人当たり面積該当値テキスト"/>
        <xdr:cNvSpPr txBox="1"/>
      </xdr:nvSpPr>
      <xdr:spPr>
        <a:xfrm>
          <a:off x="22250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9" name="正方形/長方形 35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6" name="正方形/長方形 36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7" name="正方形/長方形 36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8" name="正方形/長方形 3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9" name="正方形/長方形 3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0" name="正方形/長方形 3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1" name="正方形/長方形 3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2" name="正方形/長方形 3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3" name="正方形/長方形 3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4" name="正方形/長方形 373"/>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5" name="正方形/長方形 37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6" name="正方形/長方形 3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7" name="正方形/長方形 3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8" name="正方形/長方形 3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9" name="正方形/長方形 3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0" name="正方形/長方形 3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1" name="正方形/長方形 3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2" name="正方形/長方形 38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3" name="テキスト ボックス 3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4" name="直線コネクタ 3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5" name="テキスト ボックス 3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6" name="直線コネクタ 3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7" name="テキスト ボックス 3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8" name="直線コネクタ 3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9" name="テキスト ボックス 3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0" name="直線コネクタ 3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1" name="テキスト ボックス 3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2" name="直線コネクタ 3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3" name="テキスト ボックス 39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4" name="直線コネクタ 3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5" name="テキスト ボックス 3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397" name="直線コネクタ 396"/>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398"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399" name="直線コネクタ 398"/>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400"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401" name="直線コネクタ 400"/>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162577</xdr:rowOff>
    </xdr:from>
    <xdr:ext cx="405111" cy="259045"/>
    <xdr:sp macro="" textlink="">
      <xdr:nvSpPr>
        <xdr:cNvPr id="402" name="【庁舎】&#10;有形固定資産減価償却率平均値テキスト"/>
        <xdr:cNvSpPr txBox="1"/>
      </xdr:nvSpPr>
      <xdr:spPr>
        <a:xfrm>
          <a:off x="164084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403" name="フローチャート : 判断 402"/>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4" name="テキスト ボックス 4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5" name="テキスト ボックス 4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6" name="テキスト ボックス 4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7" name="テキスト ボックス 4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8" name="テキスト ボックス 4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157987</xdr:rowOff>
    </xdr:from>
    <xdr:to>
      <xdr:col>23</xdr:col>
      <xdr:colOff>568325</xdr:colOff>
      <xdr:row>106</xdr:row>
      <xdr:rowOff>88137</xdr:rowOff>
    </xdr:to>
    <xdr:sp macro="" textlink="">
      <xdr:nvSpPr>
        <xdr:cNvPr id="409" name="円/楕円 408"/>
        <xdr:cNvSpPr/>
      </xdr:nvSpPr>
      <xdr:spPr>
        <a:xfrm>
          <a:off x="16268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136414</xdr:rowOff>
    </xdr:from>
    <xdr:ext cx="405111" cy="259045"/>
    <xdr:sp macro="" textlink="">
      <xdr:nvSpPr>
        <xdr:cNvPr id="410" name="【庁舎】&#10;有形固定資産減価償却率該当値テキスト"/>
        <xdr:cNvSpPr txBox="1"/>
      </xdr:nvSpPr>
      <xdr:spPr>
        <a:xfrm>
          <a:off x="16408400"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1" name="正方形/長方形 41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2" name="正方形/長方形 4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3" name="正方形/長方形 4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4" name="正方形/長方形 4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5" name="正方形/長方形 4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6" name="正方形/長方形 4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7" name="正方形/長方形 4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8" name="正方形/長方形 41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9" name="テキスト ボックス 4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0" name="直線コネクタ 4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1" name="テキスト ボックス 42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22" name="直線コネクタ 4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3" name="テキスト ボックス 4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4" name="直線コネクタ 4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5" name="テキスト ボックス 4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6" name="直線コネクタ 4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7" name="テキスト ボックス 4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28" name="直線コネクタ 4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29" name="テキスト ボックス 4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0" name="直線コネクタ 4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1" name="テキスト ボックス 4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433" name="直線コネクタ 432"/>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434"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435" name="直線コネクタ 434"/>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436"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437" name="直線コネクタ 436"/>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438"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439" name="フローチャート : 判断 438"/>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0" name="テキスト ボックス 4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1" name="テキスト ボックス 4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2" name="テキスト ボックス 4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3" name="テキスト ボックス 4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4" name="テキスト ボックス 4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59689</xdr:rowOff>
    </xdr:from>
    <xdr:to>
      <xdr:col>32</xdr:col>
      <xdr:colOff>238125</xdr:colOff>
      <xdr:row>103</xdr:row>
      <xdr:rowOff>161289</xdr:rowOff>
    </xdr:to>
    <xdr:sp macro="" textlink="">
      <xdr:nvSpPr>
        <xdr:cNvPr id="445" name="円/楕円 444"/>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82566</xdr:rowOff>
    </xdr:from>
    <xdr:ext cx="469744" cy="259045"/>
    <xdr:sp macro="" textlink="">
      <xdr:nvSpPr>
        <xdr:cNvPr id="446" name="【庁舎】&#10;一人当たり面積該当値テキスト"/>
        <xdr:cNvSpPr txBox="1"/>
      </xdr:nvSpPr>
      <xdr:spPr>
        <a:xfrm>
          <a:off x="222504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7" name="正方形/長方形 44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8" name="正方形/長方形 4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9" name="テキスト ボックス 44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各施設の有形固定資産減価償却率については、平成</a:t>
          </a:r>
          <a:r>
            <a:rPr kumimoji="1" lang="en-US" altLang="ja-JP" sz="1300">
              <a:latin typeface="ＭＳ Ｐゴシック"/>
            </a:rPr>
            <a:t>26</a:t>
          </a:r>
          <a:r>
            <a:rPr kumimoji="1" lang="ja-JP" altLang="en-US" sz="1300">
              <a:latin typeface="ＭＳ Ｐゴシック"/>
            </a:rPr>
            <a:t>年度に耐震化工事を行った庁舎を除き、類似団体の平均を超えている。特に福祉施設については、築年数の経過に伴う減価償却が進んでいることにより類似団体の数値を大きく上回る結果となった。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景気低迷の影響を受け、町税の減収などから０．４６と類似団体平均を下回っており、職員の定数適正化及び給与の適正化による人件費の削減、緊急度・住民ニーズを的確に把握した事業を峻別し、普通建設事業を抑制する等、歳出の徹底的な見直しを実施するとともに、税収の徴収率向上対策を中心とする歳入確保に努める。</a:t>
          </a:r>
          <a:endParaRPr lang="ja-JP" altLang="ja-JP" sz="1300" baseline="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57855</xdr:rowOff>
    </xdr:to>
    <xdr:cxnSp macro="">
      <xdr:nvCxnSpPr>
        <xdr:cNvPr id="71" name="直線コネクタ 70"/>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8"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chemeClr val="dk1"/>
              </a:solidFill>
              <a:effectLst/>
              <a:latin typeface="+mn-lt"/>
              <a:ea typeface="+mn-ea"/>
              <a:cs typeface="+mn-cs"/>
            </a:rPr>
            <a:t>今年度は、昨年度に比べ４．０％改善された。要因としては。歳入において、主な経常一般財源である町税が微増、地方消費税や普通交付税が大きく増加し、経常一般財源総額も昨年度より増加していることが挙げられ、歳出においては、公債費の償還額のピークを過ぎたことによる減少や人件費が減少したことが挙げられる。しかし、平成２６年度から</a:t>
          </a:r>
          <a:r>
            <a:rPr kumimoji="1" lang="ja-JP" altLang="ja-JP" sz="1050" baseline="0">
              <a:solidFill>
                <a:schemeClr val="dk1"/>
              </a:solidFill>
              <a:effectLst/>
              <a:latin typeface="+mn-lt"/>
              <a:ea typeface="+mn-ea"/>
              <a:cs typeface="+mn-cs"/>
            </a:rPr>
            <a:t>第三セクター等改革推進債の償還</a:t>
          </a:r>
          <a:r>
            <a:rPr kumimoji="1" lang="ja-JP" altLang="en-US" sz="1050" baseline="0">
              <a:solidFill>
                <a:schemeClr val="dk1"/>
              </a:solidFill>
              <a:effectLst/>
              <a:latin typeface="+mn-lt"/>
              <a:ea typeface="+mn-ea"/>
              <a:cs typeface="+mn-cs"/>
            </a:rPr>
            <a:t>が</a:t>
          </a:r>
          <a:r>
            <a:rPr kumimoji="1" lang="ja-JP" altLang="ja-JP" sz="1050" baseline="0">
              <a:solidFill>
                <a:schemeClr val="dk1"/>
              </a:solidFill>
              <a:effectLst/>
              <a:latin typeface="+mn-lt"/>
              <a:ea typeface="+mn-ea"/>
              <a:cs typeface="+mn-cs"/>
            </a:rPr>
            <a:t>開始</a:t>
          </a:r>
          <a:r>
            <a:rPr kumimoji="1" lang="ja-JP" altLang="en-US" sz="1050" baseline="0">
              <a:solidFill>
                <a:schemeClr val="dk1"/>
              </a:solidFill>
              <a:effectLst/>
              <a:latin typeface="+mn-lt"/>
              <a:ea typeface="+mn-ea"/>
              <a:cs typeface="+mn-cs"/>
            </a:rPr>
            <a:t>されたことにより</a:t>
          </a:r>
          <a:r>
            <a:rPr kumimoji="1" lang="ja-JP" altLang="ja-JP" sz="1050" baseline="0">
              <a:solidFill>
                <a:schemeClr val="dk1"/>
              </a:solidFill>
              <a:effectLst/>
              <a:latin typeface="+mn-lt"/>
              <a:ea typeface="+mn-ea"/>
              <a:cs typeface="+mn-cs"/>
            </a:rPr>
            <a:t>公債費の占める割合が</a:t>
          </a:r>
          <a:r>
            <a:rPr kumimoji="1" lang="ja-JP" altLang="en-US" sz="1050" baseline="0">
              <a:solidFill>
                <a:schemeClr val="dk1"/>
              </a:solidFill>
              <a:effectLst/>
              <a:latin typeface="+mn-lt"/>
              <a:ea typeface="+mn-ea"/>
              <a:cs typeface="+mn-cs"/>
            </a:rPr>
            <a:t>依然として</a:t>
          </a:r>
          <a:r>
            <a:rPr kumimoji="1" lang="ja-JP" altLang="ja-JP" sz="1050" baseline="0">
              <a:solidFill>
                <a:schemeClr val="dk1"/>
              </a:solidFill>
              <a:effectLst/>
              <a:latin typeface="+mn-lt"/>
              <a:ea typeface="+mn-ea"/>
              <a:cs typeface="+mn-cs"/>
            </a:rPr>
            <a:t>大きく</a:t>
          </a:r>
          <a:r>
            <a:rPr kumimoji="1" lang="ja-JP" altLang="en-US" sz="1050" baseline="0">
              <a:solidFill>
                <a:schemeClr val="dk1"/>
              </a:solidFill>
              <a:effectLst/>
              <a:latin typeface="+mn-lt"/>
              <a:ea typeface="+mn-ea"/>
              <a:cs typeface="+mn-cs"/>
            </a:rPr>
            <a:t>、</a:t>
          </a:r>
          <a:r>
            <a:rPr kumimoji="1" lang="ja-JP" altLang="ja-JP" sz="1050" baseline="0">
              <a:solidFill>
                <a:schemeClr val="dk1"/>
              </a:solidFill>
              <a:effectLst/>
              <a:latin typeface="+mn-lt"/>
              <a:ea typeface="+mn-ea"/>
              <a:cs typeface="+mn-cs"/>
            </a:rPr>
            <a:t>経常収支比率が９３．２％と類似団体平均を上回っている。今後も、高利率の地方債の借換等による公債費の縮減を図ることや、人員不足を臨時職員で賄うことによる人件費の削減など行財政改革への取組を通じて義務的経費の削減に努める。また、町税等の収納率の向上、受益者負担等の見直しにより、財源の確保に努める。</a:t>
          </a:r>
          <a:endParaRPr lang="ja-JP" altLang="ja-JP" sz="1050" baseline="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66</xdr:row>
      <xdr:rowOff>68072</xdr:rowOff>
    </xdr:to>
    <xdr:cxnSp macro="">
      <xdr:nvCxnSpPr>
        <xdr:cNvPr id="129" name="直線コネクタ 128"/>
        <xdr:cNvCxnSpPr/>
      </xdr:nvCxnSpPr>
      <xdr:spPr>
        <a:xfrm flipV="1">
          <a:off x="4114800" y="1119073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66</xdr:row>
      <xdr:rowOff>68072</xdr:rowOff>
    </xdr:to>
    <xdr:cxnSp macro="">
      <xdr:nvCxnSpPr>
        <xdr:cNvPr id="132" name="直線コネクタ 131"/>
        <xdr:cNvCxnSpPr/>
      </xdr:nvCxnSpPr>
      <xdr:spPr>
        <a:xfrm>
          <a:off x="3225800" y="1110386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58674</xdr:rowOff>
    </xdr:from>
    <xdr:to>
      <xdr:col>4</xdr:col>
      <xdr:colOff>482600</xdr:colOff>
      <xdr:row>64</xdr:row>
      <xdr:rowOff>131064</xdr:rowOff>
    </xdr:to>
    <xdr:cxnSp macro="">
      <xdr:nvCxnSpPr>
        <xdr:cNvPr id="135" name="直線コネクタ 134"/>
        <xdr:cNvCxnSpPr/>
      </xdr:nvCxnSpPr>
      <xdr:spPr>
        <a:xfrm>
          <a:off x="2336800" y="110314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58674</xdr:rowOff>
    </xdr:to>
    <xdr:cxnSp macro="">
      <xdr:nvCxnSpPr>
        <xdr:cNvPr id="138" name="直線コネクタ 137"/>
        <xdr:cNvCxnSpPr/>
      </xdr:nvCxnSpPr>
      <xdr:spPr>
        <a:xfrm>
          <a:off x="1447800" y="109832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167132</xdr:rowOff>
    </xdr:from>
    <xdr:to>
      <xdr:col>7</xdr:col>
      <xdr:colOff>203200</xdr:colOff>
      <xdr:row>65</xdr:row>
      <xdr:rowOff>97282</xdr:rowOff>
    </xdr:to>
    <xdr:sp macro="" textlink="">
      <xdr:nvSpPr>
        <xdr:cNvPr id="148" name="円/楕円 147"/>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139209</xdr:rowOff>
    </xdr:from>
    <xdr:ext cx="762000" cy="259045"/>
    <xdr:sp macro="" textlink="">
      <xdr:nvSpPr>
        <xdr:cNvPr id="149"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17272</xdr:rowOff>
    </xdr:from>
    <xdr:to>
      <xdr:col>6</xdr:col>
      <xdr:colOff>50800</xdr:colOff>
      <xdr:row>66</xdr:row>
      <xdr:rowOff>118872</xdr:rowOff>
    </xdr:to>
    <xdr:sp macro="" textlink="">
      <xdr:nvSpPr>
        <xdr:cNvPr id="150" name="円/楕円 149"/>
        <xdr:cNvSpPr/>
      </xdr:nvSpPr>
      <xdr:spPr>
        <a:xfrm>
          <a:off x="4064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103649</xdr:rowOff>
    </xdr:from>
    <xdr:ext cx="736600" cy="259045"/>
    <xdr:sp macro="" textlink="">
      <xdr:nvSpPr>
        <xdr:cNvPr id="151" name="テキスト ボックス 150"/>
        <xdr:cNvSpPr txBox="1"/>
      </xdr:nvSpPr>
      <xdr:spPr>
        <a:xfrm>
          <a:off x="3733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2" name="円/楕円 151"/>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3" name="テキスト ボックス 152"/>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7874</xdr:rowOff>
    </xdr:from>
    <xdr:to>
      <xdr:col>3</xdr:col>
      <xdr:colOff>330200</xdr:colOff>
      <xdr:row>64</xdr:row>
      <xdr:rowOff>109474</xdr:rowOff>
    </xdr:to>
    <xdr:sp macro="" textlink="">
      <xdr:nvSpPr>
        <xdr:cNvPr id="154" name="円/楕円 153"/>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94251</xdr:rowOff>
    </xdr:from>
    <xdr:ext cx="762000" cy="259045"/>
    <xdr:sp macro="" textlink="">
      <xdr:nvSpPr>
        <xdr:cNvPr id="155" name="テキスト ボックス 154"/>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6" name="円/楕円 155"/>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7" name="テキスト ボックス 156"/>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人件費、物件費及び維持補修費の合計額の人口一人当たりの金額が類似団体平均を下回っているのは、主に事業を廃止・縮小し、経常経費の見直しを図ったことが要因となっている。今後も、より一層の定員適正化に努め、事務事業の見直しを更に進めるとともに、すべての事務事業の優先度を厳しく点検し、優先度の低い事務事業については、計画的に廃止・縮小を進め経費削減に努める。</a:t>
          </a:r>
          <a:endParaRPr lang="ja-JP" altLang="ja-JP" sz="1300" baseline="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107290</xdr:rowOff>
    </xdr:from>
    <xdr:to>
      <xdr:col>7</xdr:col>
      <xdr:colOff>152400</xdr:colOff>
      <xdr:row>82</xdr:row>
      <xdr:rowOff>153425</xdr:rowOff>
    </xdr:to>
    <xdr:cxnSp macro="">
      <xdr:nvCxnSpPr>
        <xdr:cNvPr id="194" name="直線コネクタ 193"/>
        <xdr:cNvCxnSpPr/>
      </xdr:nvCxnSpPr>
      <xdr:spPr>
        <a:xfrm>
          <a:off x="4114800" y="14166190"/>
          <a:ext cx="838200" cy="4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42047</xdr:rowOff>
    </xdr:from>
    <xdr:to>
      <xdr:col>6</xdr:col>
      <xdr:colOff>0</xdr:colOff>
      <xdr:row>82</xdr:row>
      <xdr:rowOff>107290</xdr:rowOff>
    </xdr:to>
    <xdr:cxnSp macro="">
      <xdr:nvCxnSpPr>
        <xdr:cNvPr id="197" name="直線コネクタ 196"/>
        <xdr:cNvCxnSpPr/>
      </xdr:nvCxnSpPr>
      <xdr:spPr>
        <a:xfrm>
          <a:off x="3225800" y="14100947"/>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27282</xdr:rowOff>
    </xdr:from>
    <xdr:to>
      <xdr:col>4</xdr:col>
      <xdr:colOff>482600</xdr:colOff>
      <xdr:row>82</xdr:row>
      <xdr:rowOff>42047</xdr:rowOff>
    </xdr:to>
    <xdr:cxnSp macro="">
      <xdr:nvCxnSpPr>
        <xdr:cNvPr id="200" name="直線コネクタ 199"/>
        <xdr:cNvCxnSpPr/>
      </xdr:nvCxnSpPr>
      <xdr:spPr>
        <a:xfrm>
          <a:off x="2336800" y="14086182"/>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150495</xdr:rowOff>
    </xdr:from>
    <xdr:to>
      <xdr:col>3</xdr:col>
      <xdr:colOff>279400</xdr:colOff>
      <xdr:row>82</xdr:row>
      <xdr:rowOff>27282</xdr:rowOff>
    </xdr:to>
    <xdr:cxnSp macro="">
      <xdr:nvCxnSpPr>
        <xdr:cNvPr id="203" name="直線コネクタ 202"/>
        <xdr:cNvCxnSpPr/>
      </xdr:nvCxnSpPr>
      <xdr:spPr>
        <a:xfrm>
          <a:off x="1447800" y="14037945"/>
          <a:ext cx="889000" cy="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102625</xdr:rowOff>
    </xdr:from>
    <xdr:to>
      <xdr:col>7</xdr:col>
      <xdr:colOff>203200</xdr:colOff>
      <xdr:row>83</xdr:row>
      <xdr:rowOff>32775</xdr:rowOff>
    </xdr:to>
    <xdr:sp macro="" textlink="">
      <xdr:nvSpPr>
        <xdr:cNvPr id="213" name="円/楕円 212"/>
        <xdr:cNvSpPr/>
      </xdr:nvSpPr>
      <xdr:spPr>
        <a:xfrm>
          <a:off x="4902200" y="141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119152</xdr:rowOff>
    </xdr:from>
    <xdr:ext cx="762000" cy="259045"/>
    <xdr:sp macro="" textlink="">
      <xdr:nvSpPr>
        <xdr:cNvPr id="214" name="人件費・物件費等の状況該当値テキスト"/>
        <xdr:cNvSpPr txBox="1"/>
      </xdr:nvSpPr>
      <xdr:spPr>
        <a:xfrm>
          <a:off x="5041900" y="140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56490</xdr:rowOff>
    </xdr:from>
    <xdr:to>
      <xdr:col>6</xdr:col>
      <xdr:colOff>50800</xdr:colOff>
      <xdr:row>82</xdr:row>
      <xdr:rowOff>158090</xdr:rowOff>
    </xdr:to>
    <xdr:sp macro="" textlink="">
      <xdr:nvSpPr>
        <xdr:cNvPr id="215" name="円/楕円 214"/>
        <xdr:cNvSpPr/>
      </xdr:nvSpPr>
      <xdr:spPr>
        <a:xfrm>
          <a:off x="4064000" y="14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168267</xdr:rowOff>
    </xdr:from>
    <xdr:ext cx="736600" cy="259045"/>
    <xdr:sp macro="" textlink="">
      <xdr:nvSpPr>
        <xdr:cNvPr id="216" name="テキスト ボックス 215"/>
        <xdr:cNvSpPr txBox="1"/>
      </xdr:nvSpPr>
      <xdr:spPr>
        <a:xfrm>
          <a:off x="3733800" y="1388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162697</xdr:rowOff>
    </xdr:from>
    <xdr:to>
      <xdr:col>4</xdr:col>
      <xdr:colOff>533400</xdr:colOff>
      <xdr:row>82</xdr:row>
      <xdr:rowOff>92847</xdr:rowOff>
    </xdr:to>
    <xdr:sp macro="" textlink="">
      <xdr:nvSpPr>
        <xdr:cNvPr id="217" name="円/楕円 216"/>
        <xdr:cNvSpPr/>
      </xdr:nvSpPr>
      <xdr:spPr>
        <a:xfrm>
          <a:off x="3175000" y="140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103024</xdr:rowOff>
    </xdr:from>
    <xdr:ext cx="762000" cy="259045"/>
    <xdr:sp macro="" textlink="">
      <xdr:nvSpPr>
        <xdr:cNvPr id="218" name="テキスト ボックス 217"/>
        <xdr:cNvSpPr txBox="1"/>
      </xdr:nvSpPr>
      <xdr:spPr>
        <a:xfrm>
          <a:off x="2844800" y="1381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147932</xdr:rowOff>
    </xdr:from>
    <xdr:to>
      <xdr:col>3</xdr:col>
      <xdr:colOff>330200</xdr:colOff>
      <xdr:row>82</xdr:row>
      <xdr:rowOff>78082</xdr:rowOff>
    </xdr:to>
    <xdr:sp macro="" textlink="">
      <xdr:nvSpPr>
        <xdr:cNvPr id="219" name="円/楕円 218"/>
        <xdr:cNvSpPr/>
      </xdr:nvSpPr>
      <xdr:spPr>
        <a:xfrm>
          <a:off x="2286000" y="140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88259</xdr:rowOff>
    </xdr:from>
    <xdr:ext cx="762000" cy="259045"/>
    <xdr:sp macro="" textlink="">
      <xdr:nvSpPr>
        <xdr:cNvPr id="220" name="テキスト ボックス 219"/>
        <xdr:cNvSpPr txBox="1"/>
      </xdr:nvSpPr>
      <xdr:spPr>
        <a:xfrm>
          <a:off x="1955800" y="1380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99695</xdr:rowOff>
    </xdr:from>
    <xdr:to>
      <xdr:col>2</xdr:col>
      <xdr:colOff>127000</xdr:colOff>
      <xdr:row>82</xdr:row>
      <xdr:rowOff>29845</xdr:rowOff>
    </xdr:to>
    <xdr:sp macro="" textlink="">
      <xdr:nvSpPr>
        <xdr:cNvPr id="221" name="円/楕円 220"/>
        <xdr:cNvSpPr/>
      </xdr:nvSpPr>
      <xdr:spPr>
        <a:xfrm>
          <a:off x="13970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40022</xdr:rowOff>
    </xdr:from>
    <xdr:ext cx="762000" cy="259045"/>
    <xdr:sp macro="" textlink="">
      <xdr:nvSpPr>
        <xdr:cNvPr id="222" name="テキスト ボックス 221"/>
        <xdr:cNvSpPr txBox="1"/>
      </xdr:nvSpPr>
      <xdr:spPr>
        <a:xfrm>
          <a:off x="1066800" y="1375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ラスパイレス指数については、平成２６年３月３１日をもって国家公務員の給与減額措置期間が終了したこともあり</a:t>
          </a:r>
          <a:r>
            <a:rPr kumimoji="1" lang="ja-JP" altLang="en-US" sz="1300" baseline="0">
              <a:solidFill>
                <a:schemeClr val="dk1"/>
              </a:solidFill>
              <a:effectLst/>
              <a:latin typeface="+mn-lt"/>
              <a:ea typeface="+mn-ea"/>
              <a:cs typeface="+mn-cs"/>
            </a:rPr>
            <a:t>８９．９</a:t>
          </a:r>
          <a:r>
            <a:rPr kumimoji="1" lang="ja-JP" altLang="ja-JP" sz="1300" baseline="0">
              <a:solidFill>
                <a:schemeClr val="dk1"/>
              </a:solidFill>
              <a:effectLst/>
              <a:latin typeface="+mn-lt"/>
              <a:ea typeface="+mn-ea"/>
              <a:cs typeface="+mn-cs"/>
            </a:rPr>
            <a:t>％となった。類似団体と比較すると低い水準にあるが、今後も計画的に定員管理を行い、給与適正化に努める。</a:t>
          </a:r>
          <a:endParaRPr lang="ja-JP" altLang="ja-JP" sz="1300" baseline="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155448</xdr:rowOff>
    </xdr:from>
    <xdr:to>
      <xdr:col>24</xdr:col>
      <xdr:colOff>558800</xdr:colOff>
      <xdr:row>81</xdr:row>
      <xdr:rowOff>3302</xdr:rowOff>
    </xdr:to>
    <xdr:cxnSp macro="">
      <xdr:nvCxnSpPr>
        <xdr:cNvPr id="254" name="直線コネクタ 253"/>
        <xdr:cNvCxnSpPr/>
      </xdr:nvCxnSpPr>
      <xdr:spPr>
        <a:xfrm flipV="1">
          <a:off x="16179800" y="138714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95521</xdr:rowOff>
    </xdr:from>
    <xdr:ext cx="762000" cy="259045"/>
    <xdr:sp macro="" textlink="">
      <xdr:nvSpPr>
        <xdr:cNvPr id="255" name="給与水準   （国との比較）平均値テキスト"/>
        <xdr:cNvSpPr txBox="1"/>
      </xdr:nvSpPr>
      <xdr:spPr>
        <a:xfrm>
          <a:off x="17106900" y="144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107187</xdr:rowOff>
    </xdr:from>
    <xdr:to>
      <xdr:col>23</xdr:col>
      <xdr:colOff>406400</xdr:colOff>
      <xdr:row>81</xdr:row>
      <xdr:rowOff>3302</xdr:rowOff>
    </xdr:to>
    <xdr:cxnSp macro="">
      <xdr:nvCxnSpPr>
        <xdr:cNvPr id="257" name="直線コネクタ 256"/>
        <xdr:cNvCxnSpPr/>
      </xdr:nvCxnSpPr>
      <xdr:spPr>
        <a:xfrm>
          <a:off x="15290800" y="138231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9" name="テキスト ボックス 258"/>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107187</xdr:rowOff>
    </xdr:from>
    <xdr:to>
      <xdr:col>22</xdr:col>
      <xdr:colOff>203200</xdr:colOff>
      <xdr:row>84</xdr:row>
      <xdr:rowOff>106680</xdr:rowOff>
    </xdr:to>
    <xdr:cxnSp macro="">
      <xdr:nvCxnSpPr>
        <xdr:cNvPr id="260" name="直線コネクタ 259"/>
        <xdr:cNvCxnSpPr/>
      </xdr:nvCxnSpPr>
      <xdr:spPr>
        <a:xfrm flipV="1">
          <a:off x="14401800" y="13823187"/>
          <a:ext cx="889000" cy="6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62" name="テキスト ボックス 261"/>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84</xdr:row>
      <xdr:rowOff>106680</xdr:rowOff>
    </xdr:to>
    <xdr:cxnSp macro="">
      <xdr:nvCxnSpPr>
        <xdr:cNvPr id="263" name="直線コネクタ 262"/>
        <xdr:cNvCxnSpPr/>
      </xdr:nvCxnSpPr>
      <xdr:spPr>
        <a:xfrm>
          <a:off x="13512800" y="141224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65" name="テキスト ボックス 264"/>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67" name="テキスト ボックス 266"/>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104648</xdr:rowOff>
    </xdr:from>
    <xdr:to>
      <xdr:col>24</xdr:col>
      <xdr:colOff>609600</xdr:colOff>
      <xdr:row>81</xdr:row>
      <xdr:rowOff>34798</xdr:rowOff>
    </xdr:to>
    <xdr:sp macro="" textlink="">
      <xdr:nvSpPr>
        <xdr:cNvPr id="273" name="円/楕円 272"/>
        <xdr:cNvSpPr/>
      </xdr:nvSpPr>
      <xdr:spPr>
        <a:xfrm>
          <a:off x="16967200" y="138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25925</xdr:rowOff>
    </xdr:from>
    <xdr:ext cx="762000" cy="259045"/>
    <xdr:sp macro="" textlink="">
      <xdr:nvSpPr>
        <xdr:cNvPr id="274" name="給与水準   （国との比較）該当値テキスト"/>
        <xdr:cNvSpPr txBox="1"/>
      </xdr:nvSpPr>
      <xdr:spPr>
        <a:xfrm>
          <a:off x="17106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123952</xdr:rowOff>
    </xdr:from>
    <xdr:to>
      <xdr:col>23</xdr:col>
      <xdr:colOff>457200</xdr:colOff>
      <xdr:row>81</xdr:row>
      <xdr:rowOff>54102</xdr:rowOff>
    </xdr:to>
    <xdr:sp macro="" textlink="">
      <xdr:nvSpPr>
        <xdr:cNvPr id="275" name="円/楕円 274"/>
        <xdr:cNvSpPr/>
      </xdr:nvSpPr>
      <xdr:spPr>
        <a:xfrm>
          <a:off x="16129000" y="138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64279</xdr:rowOff>
    </xdr:from>
    <xdr:ext cx="736600" cy="259045"/>
    <xdr:sp macro="" textlink="">
      <xdr:nvSpPr>
        <xdr:cNvPr id="276" name="テキスト ボックス 275"/>
        <xdr:cNvSpPr txBox="1"/>
      </xdr:nvSpPr>
      <xdr:spPr>
        <a:xfrm>
          <a:off x="15798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56387</xdr:rowOff>
    </xdr:from>
    <xdr:to>
      <xdr:col>22</xdr:col>
      <xdr:colOff>254000</xdr:colOff>
      <xdr:row>80</xdr:row>
      <xdr:rowOff>157987</xdr:rowOff>
    </xdr:to>
    <xdr:sp macro="" textlink="">
      <xdr:nvSpPr>
        <xdr:cNvPr id="277" name="円/楕円 276"/>
        <xdr:cNvSpPr/>
      </xdr:nvSpPr>
      <xdr:spPr>
        <a:xfrm>
          <a:off x="15240000" y="13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168164</xdr:rowOff>
    </xdr:from>
    <xdr:ext cx="762000" cy="259045"/>
    <xdr:sp macro="" textlink="">
      <xdr:nvSpPr>
        <xdr:cNvPr id="278" name="テキスト ボックス 277"/>
        <xdr:cNvSpPr txBox="1"/>
      </xdr:nvSpPr>
      <xdr:spPr>
        <a:xfrm>
          <a:off x="14909800" y="1354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9" name="円/楕円 278"/>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0" name="テキスト ボックス 279"/>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1" name="円/楕円 280"/>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2" name="テキスト ボックス 28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職員数については、ごみ処理施設及び町立（幼、小、中）全６校</a:t>
          </a:r>
          <a:r>
            <a:rPr kumimoji="1" lang="ja-JP" altLang="en-US" sz="1300" baseline="0">
              <a:solidFill>
                <a:schemeClr val="dk1"/>
              </a:solidFill>
              <a:effectLst/>
              <a:latin typeface="+mn-lt"/>
              <a:ea typeface="+mn-ea"/>
              <a:cs typeface="+mn-cs"/>
            </a:rPr>
            <a:t>園</a:t>
          </a:r>
          <a:r>
            <a:rPr kumimoji="1" lang="ja-JP" altLang="ja-JP" sz="1300" baseline="0">
              <a:solidFill>
                <a:schemeClr val="dk1"/>
              </a:solidFill>
              <a:effectLst/>
              <a:latin typeface="+mn-lt"/>
              <a:ea typeface="+mn-ea"/>
              <a:cs typeface="+mn-cs"/>
            </a:rPr>
            <a:t>の各給食施設</a:t>
          </a:r>
          <a:r>
            <a:rPr kumimoji="1" lang="ja-JP" altLang="en-US" sz="1300" baseline="0">
              <a:solidFill>
                <a:schemeClr val="dk1"/>
              </a:solidFill>
              <a:effectLst/>
              <a:latin typeface="+mn-lt"/>
              <a:ea typeface="+mn-ea"/>
              <a:cs typeface="+mn-cs"/>
            </a:rPr>
            <a:t>（自校方式）</a:t>
          </a:r>
          <a:r>
            <a:rPr kumimoji="1" lang="ja-JP" altLang="ja-JP" sz="1300" baseline="0">
              <a:solidFill>
                <a:schemeClr val="dk1"/>
              </a:solidFill>
              <a:effectLst/>
              <a:latin typeface="+mn-lt"/>
              <a:ea typeface="+mn-ea"/>
              <a:cs typeface="+mn-cs"/>
            </a:rPr>
            <a:t>を町で運営していることが類似団体平均を上回っている要因であり、今後は民間委託等の推進を図り、技能現業職については、退職不補充とする。また、一般行政職については、退職者数と採用者数の均衡を図り、計画的に適正な定員管理に努める。</a:t>
          </a:r>
          <a:endParaRPr lang="ja-JP" altLang="ja-JP" sz="1300" baseline="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115933</xdr:rowOff>
    </xdr:from>
    <xdr:to>
      <xdr:col>24</xdr:col>
      <xdr:colOff>558800</xdr:colOff>
      <xdr:row>61</xdr:row>
      <xdr:rowOff>117656</xdr:rowOff>
    </xdr:to>
    <xdr:cxnSp macro="">
      <xdr:nvCxnSpPr>
        <xdr:cNvPr id="319" name="直線コネクタ 318"/>
        <xdr:cNvCxnSpPr/>
      </xdr:nvCxnSpPr>
      <xdr:spPr>
        <a:xfrm flipV="1">
          <a:off x="16179800" y="10574383"/>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0"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117656</xdr:rowOff>
    </xdr:from>
    <xdr:to>
      <xdr:col>23</xdr:col>
      <xdr:colOff>406400</xdr:colOff>
      <xdr:row>61</xdr:row>
      <xdr:rowOff>143510</xdr:rowOff>
    </xdr:to>
    <xdr:cxnSp macro="">
      <xdr:nvCxnSpPr>
        <xdr:cNvPr id="322" name="直線コネクタ 321"/>
        <xdr:cNvCxnSpPr/>
      </xdr:nvCxnSpPr>
      <xdr:spPr>
        <a:xfrm flipV="1">
          <a:off x="15290800" y="1057610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4" name="テキスト ボックス 323"/>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143510</xdr:rowOff>
    </xdr:to>
    <xdr:cxnSp macro="">
      <xdr:nvCxnSpPr>
        <xdr:cNvPr id="325" name="直線コネクタ 324"/>
        <xdr:cNvCxnSpPr/>
      </xdr:nvCxnSpPr>
      <xdr:spPr>
        <a:xfrm>
          <a:off x="14401800" y="1056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7" name="テキスト ボックス 32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109038</xdr:rowOff>
    </xdr:from>
    <xdr:to>
      <xdr:col>21</xdr:col>
      <xdr:colOff>0</xdr:colOff>
      <xdr:row>61</xdr:row>
      <xdr:rowOff>117656</xdr:rowOff>
    </xdr:to>
    <xdr:cxnSp macro="">
      <xdr:nvCxnSpPr>
        <xdr:cNvPr id="328" name="直線コネクタ 327"/>
        <xdr:cNvCxnSpPr/>
      </xdr:nvCxnSpPr>
      <xdr:spPr>
        <a:xfrm flipV="1">
          <a:off x="13512800" y="1056748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2" name="テキスト ボックス 33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38" name="円/楕円 337"/>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37210</xdr:rowOff>
    </xdr:from>
    <xdr:ext cx="762000" cy="259045"/>
    <xdr:sp macro="" textlink="">
      <xdr:nvSpPr>
        <xdr:cNvPr id="339" name="定員管理の状況該当値テキスト"/>
        <xdr:cNvSpPr txBox="1"/>
      </xdr:nvSpPr>
      <xdr:spPr>
        <a:xfrm>
          <a:off x="17106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66856</xdr:rowOff>
    </xdr:from>
    <xdr:to>
      <xdr:col>23</xdr:col>
      <xdr:colOff>457200</xdr:colOff>
      <xdr:row>61</xdr:row>
      <xdr:rowOff>168456</xdr:rowOff>
    </xdr:to>
    <xdr:sp macro="" textlink="">
      <xdr:nvSpPr>
        <xdr:cNvPr id="340" name="円/楕円 339"/>
        <xdr:cNvSpPr/>
      </xdr:nvSpPr>
      <xdr:spPr>
        <a:xfrm>
          <a:off x="16129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153233</xdr:rowOff>
    </xdr:from>
    <xdr:ext cx="736600" cy="259045"/>
    <xdr:sp macro="" textlink="">
      <xdr:nvSpPr>
        <xdr:cNvPr id="341" name="テキスト ボックス 340"/>
        <xdr:cNvSpPr txBox="1"/>
      </xdr:nvSpPr>
      <xdr:spPr>
        <a:xfrm>
          <a:off x="15798800" y="1061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2" name="円/楕円 341"/>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7637</xdr:rowOff>
    </xdr:from>
    <xdr:ext cx="762000" cy="259045"/>
    <xdr:sp macro="" textlink="">
      <xdr:nvSpPr>
        <xdr:cNvPr id="343" name="テキスト ボックス 342"/>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58238</xdr:rowOff>
    </xdr:from>
    <xdr:to>
      <xdr:col>21</xdr:col>
      <xdr:colOff>50800</xdr:colOff>
      <xdr:row>61</xdr:row>
      <xdr:rowOff>159838</xdr:rowOff>
    </xdr:to>
    <xdr:sp macro="" textlink="">
      <xdr:nvSpPr>
        <xdr:cNvPr id="344" name="円/楕円 343"/>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144615</xdr:rowOff>
    </xdr:from>
    <xdr:ext cx="762000" cy="259045"/>
    <xdr:sp macro="" textlink="">
      <xdr:nvSpPr>
        <xdr:cNvPr id="345" name="テキスト ボックス 344"/>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66856</xdr:rowOff>
    </xdr:from>
    <xdr:to>
      <xdr:col>19</xdr:col>
      <xdr:colOff>533400</xdr:colOff>
      <xdr:row>61</xdr:row>
      <xdr:rowOff>168456</xdr:rowOff>
    </xdr:to>
    <xdr:sp macro="" textlink="">
      <xdr:nvSpPr>
        <xdr:cNvPr id="346" name="円/楕円 345"/>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153233</xdr:rowOff>
    </xdr:from>
    <xdr:ext cx="762000" cy="259045"/>
    <xdr:sp macro="" textlink="">
      <xdr:nvSpPr>
        <xdr:cNvPr id="347" name="テキスト ボックス 346"/>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集中改革プラン」等による普通建設事業費の抑制や、積極的な繰上償還を行ってきたため、元利償還金の増加は抑えられてきたが、平成２６年度から土地開発公社の解散に伴う債務保証で第三セクター等改革推進債の償還が開始された影響で今年度は横ばいとなり、今後も引き続き緊急度・住民ニーズを的確に把握した事業の選択により、起債に頼ることのない財政運営に努める。</a:t>
          </a:r>
          <a:endParaRPr lang="ja-JP" altLang="ja-JP" sz="1300" baseline="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42</xdr:row>
      <xdr:rowOff>79693</xdr:rowOff>
    </xdr:to>
    <xdr:cxnSp macro="">
      <xdr:nvCxnSpPr>
        <xdr:cNvPr id="372" name="直線コネクタ 371"/>
        <xdr:cNvCxnSpPr/>
      </xdr:nvCxnSpPr>
      <xdr:spPr>
        <a:xfrm flipV="1">
          <a:off x="17018000" y="6230938"/>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51770</xdr:rowOff>
    </xdr:from>
    <xdr:ext cx="762000" cy="259045"/>
    <xdr:sp macro="" textlink="">
      <xdr:nvSpPr>
        <xdr:cNvPr id="373" name="公債費負担の状況最小値テキスト"/>
        <xdr:cNvSpPr txBox="1"/>
      </xdr:nvSpPr>
      <xdr:spPr>
        <a:xfrm>
          <a:off x="17106900" y="725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42</xdr:row>
      <xdr:rowOff>79693</xdr:rowOff>
    </xdr:from>
    <xdr:to>
      <xdr:col>24</xdr:col>
      <xdr:colOff>647700</xdr:colOff>
      <xdr:row>42</xdr:row>
      <xdr:rowOff>79693</xdr:rowOff>
    </xdr:to>
    <xdr:cxnSp macro="">
      <xdr:nvCxnSpPr>
        <xdr:cNvPr id="374" name="直線コネクタ 373"/>
        <xdr:cNvCxnSpPr/>
      </xdr:nvCxnSpPr>
      <xdr:spPr>
        <a:xfrm>
          <a:off x="16929100" y="728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160655</xdr:rowOff>
    </xdr:to>
    <xdr:cxnSp macro="">
      <xdr:nvCxnSpPr>
        <xdr:cNvPr id="377" name="直線コネクタ 376"/>
        <xdr:cNvCxnSpPr/>
      </xdr:nvCxnSpPr>
      <xdr:spPr>
        <a:xfrm>
          <a:off x="16179800" y="71780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71137</xdr:rowOff>
    </xdr:from>
    <xdr:ext cx="762000" cy="259045"/>
    <xdr:sp macro="" textlink="">
      <xdr:nvSpPr>
        <xdr:cNvPr id="378"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79" name="フローチャート : 判断 378"/>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41</xdr:row>
      <xdr:rowOff>166688</xdr:rowOff>
    </xdr:to>
    <xdr:cxnSp macro="">
      <xdr:nvCxnSpPr>
        <xdr:cNvPr id="380" name="直線コネクタ 379"/>
        <xdr:cNvCxnSpPr/>
      </xdr:nvCxnSpPr>
      <xdr:spPr>
        <a:xfrm flipV="1">
          <a:off x="15290800" y="71780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1" name="フローチャート : 判断 380"/>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2" name="テキスト ボックス 381"/>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166688</xdr:rowOff>
    </xdr:from>
    <xdr:to>
      <xdr:col>22</xdr:col>
      <xdr:colOff>203200</xdr:colOff>
      <xdr:row>42</xdr:row>
      <xdr:rowOff>152082</xdr:rowOff>
    </xdr:to>
    <xdr:cxnSp macro="">
      <xdr:nvCxnSpPr>
        <xdr:cNvPr id="383" name="直線コネクタ 382"/>
        <xdr:cNvCxnSpPr/>
      </xdr:nvCxnSpPr>
      <xdr:spPr>
        <a:xfrm flipV="1">
          <a:off x="14401800" y="71961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4" name="フローチャート : 判断 383"/>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5" name="テキスト ボックス 384"/>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44</xdr:row>
      <xdr:rowOff>50482</xdr:rowOff>
    </xdr:to>
    <xdr:cxnSp macro="">
      <xdr:nvCxnSpPr>
        <xdr:cNvPr id="386" name="直線コネクタ 385"/>
        <xdr:cNvCxnSpPr/>
      </xdr:nvCxnSpPr>
      <xdr:spPr>
        <a:xfrm flipV="1">
          <a:off x="13512800" y="735298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7" name="フローチャート : 判断 38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8" name="テキスト ボックス 38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109855</xdr:rowOff>
    </xdr:from>
    <xdr:to>
      <xdr:col>24</xdr:col>
      <xdr:colOff>609600</xdr:colOff>
      <xdr:row>42</xdr:row>
      <xdr:rowOff>40005</xdr:rowOff>
    </xdr:to>
    <xdr:sp macro="" textlink="">
      <xdr:nvSpPr>
        <xdr:cNvPr id="396" name="円/楕円 395"/>
        <xdr:cNvSpPr/>
      </xdr:nvSpPr>
      <xdr:spPr>
        <a:xfrm>
          <a:off x="169672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5732</xdr:rowOff>
    </xdr:from>
    <xdr:ext cx="762000" cy="259045"/>
    <xdr:sp macro="" textlink="">
      <xdr:nvSpPr>
        <xdr:cNvPr id="397" name="公債費負担の状況該当値テキスト"/>
        <xdr:cNvSpPr txBox="1"/>
      </xdr:nvSpPr>
      <xdr:spPr>
        <a:xfrm>
          <a:off x="17106900" y="703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8" name="円/楕円 39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9" name="テキスト ボックス 39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400" name="円/楕円 399"/>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401" name="テキスト ボックス 400"/>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2" name="円/楕円 401"/>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3" name="テキスト ボックス 402"/>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171132</xdr:rowOff>
    </xdr:from>
    <xdr:to>
      <xdr:col>19</xdr:col>
      <xdr:colOff>533400</xdr:colOff>
      <xdr:row>44</xdr:row>
      <xdr:rowOff>101282</xdr:rowOff>
    </xdr:to>
    <xdr:sp macro="" textlink="">
      <xdr:nvSpPr>
        <xdr:cNvPr id="404" name="円/楕円 403"/>
        <xdr:cNvSpPr/>
      </xdr:nvSpPr>
      <xdr:spPr>
        <a:xfrm>
          <a:off x="13462000" y="7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86059</xdr:rowOff>
    </xdr:from>
    <xdr:ext cx="762000" cy="259045"/>
    <xdr:sp macro="" textlink="">
      <xdr:nvSpPr>
        <xdr:cNvPr id="405" name="テキスト ボックス 404"/>
        <xdr:cNvSpPr txBox="1"/>
      </xdr:nvSpPr>
      <xdr:spPr>
        <a:xfrm>
          <a:off x="13131800" y="76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既発債の償還が終了していくこと</a:t>
          </a:r>
          <a:r>
            <a:rPr kumimoji="1" lang="ja-JP" altLang="en-US" sz="1300" baseline="0">
              <a:solidFill>
                <a:schemeClr val="dk1"/>
              </a:solidFill>
              <a:effectLst/>
              <a:latin typeface="+mn-lt"/>
              <a:ea typeface="+mn-ea"/>
              <a:cs typeface="+mn-cs"/>
            </a:rPr>
            <a:t>や</a:t>
          </a:r>
          <a:r>
            <a:rPr kumimoji="1" lang="ja-JP" altLang="ja-JP" sz="1300" baseline="0">
              <a:solidFill>
                <a:schemeClr val="dk1"/>
              </a:solidFill>
              <a:effectLst/>
              <a:latin typeface="+mn-lt"/>
              <a:ea typeface="+mn-ea"/>
              <a:cs typeface="+mn-cs"/>
            </a:rPr>
            <a:t>、新規地方債の発行をなるべく抑えていること</a:t>
          </a:r>
          <a:r>
            <a:rPr kumimoji="1" lang="ja-JP" altLang="en-US" sz="1300" baseline="0">
              <a:solidFill>
                <a:schemeClr val="dk1"/>
              </a:solidFill>
              <a:effectLst/>
              <a:latin typeface="+mn-lt"/>
              <a:ea typeface="+mn-ea"/>
              <a:cs typeface="+mn-cs"/>
            </a:rPr>
            <a:t>に加え</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普通交付税や地方消費税交付金が増となったことによる標準財政規模が増加した影響で、</a:t>
          </a:r>
          <a:r>
            <a:rPr kumimoji="1" lang="ja-JP" altLang="ja-JP" sz="1300" baseline="0">
              <a:solidFill>
                <a:schemeClr val="dk1"/>
              </a:solidFill>
              <a:effectLst/>
              <a:latin typeface="+mn-lt"/>
              <a:ea typeface="+mn-ea"/>
              <a:cs typeface="+mn-cs"/>
            </a:rPr>
            <a:t>昨</a:t>
          </a:r>
          <a:r>
            <a:rPr kumimoji="1" lang="ja-JP" altLang="en-US" sz="1300" baseline="0">
              <a:solidFill>
                <a:schemeClr val="dk1"/>
              </a:solidFill>
              <a:effectLst/>
              <a:latin typeface="+mn-lt"/>
              <a:ea typeface="+mn-ea"/>
              <a:cs typeface="+mn-cs"/>
            </a:rPr>
            <a:t>年度</a:t>
          </a:r>
          <a:r>
            <a:rPr kumimoji="1" lang="ja-JP" altLang="ja-JP" sz="1300" baseline="0">
              <a:solidFill>
                <a:schemeClr val="dk1"/>
              </a:solidFill>
              <a:effectLst/>
              <a:latin typeface="+mn-lt"/>
              <a:ea typeface="+mn-ea"/>
              <a:cs typeface="+mn-cs"/>
            </a:rPr>
            <a:t>より比率が３４．９ポイント改善されたが、依然として類似団体内平均を大幅に上回っている。今後も、後世への負担を少しでも軽減するよう、事業実施の適正化を図り、財政の健全化に努める。</a:t>
          </a:r>
          <a:endParaRPr lang="ja-JP" altLang="ja-JP" sz="1300" baseline="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93599</xdr:rowOff>
    </xdr:to>
    <xdr:cxnSp macro="">
      <xdr:nvCxnSpPr>
        <xdr:cNvPr id="432" name="直線コネクタ 431"/>
        <xdr:cNvCxnSpPr/>
      </xdr:nvCxnSpPr>
      <xdr:spPr>
        <a:xfrm flipV="1">
          <a:off x="17018000" y="2451100"/>
          <a:ext cx="0" cy="900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65676</xdr:rowOff>
    </xdr:from>
    <xdr:ext cx="762000" cy="259045"/>
    <xdr:sp macro="" textlink="">
      <xdr:nvSpPr>
        <xdr:cNvPr id="433" name="将来負担の状況最小値テキスト"/>
        <xdr:cNvSpPr txBox="1"/>
      </xdr:nvSpPr>
      <xdr:spPr>
        <a:xfrm>
          <a:off x="17106900" y="332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19</xdr:row>
      <xdr:rowOff>93599</xdr:rowOff>
    </xdr:from>
    <xdr:to>
      <xdr:col>24</xdr:col>
      <xdr:colOff>647700</xdr:colOff>
      <xdr:row>19</xdr:row>
      <xdr:rowOff>93599</xdr:rowOff>
    </xdr:to>
    <xdr:cxnSp macro="">
      <xdr:nvCxnSpPr>
        <xdr:cNvPr id="434" name="直線コネクタ 433"/>
        <xdr:cNvCxnSpPr/>
      </xdr:nvCxnSpPr>
      <xdr:spPr>
        <a:xfrm>
          <a:off x="16929100" y="335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108204</xdr:rowOff>
    </xdr:from>
    <xdr:to>
      <xdr:col>24</xdr:col>
      <xdr:colOff>558800</xdr:colOff>
      <xdr:row>19</xdr:row>
      <xdr:rowOff>105182</xdr:rowOff>
    </xdr:to>
    <xdr:cxnSp macro="">
      <xdr:nvCxnSpPr>
        <xdr:cNvPr id="437" name="直線コネクタ 436"/>
        <xdr:cNvCxnSpPr/>
      </xdr:nvCxnSpPr>
      <xdr:spPr>
        <a:xfrm flipV="1">
          <a:off x="16179800" y="3194304"/>
          <a:ext cx="838200" cy="1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38"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9" name="フローチャート : 判断 438"/>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105182</xdr:rowOff>
    </xdr:from>
    <xdr:to>
      <xdr:col>23</xdr:col>
      <xdr:colOff>406400</xdr:colOff>
      <xdr:row>19</xdr:row>
      <xdr:rowOff>120624</xdr:rowOff>
    </xdr:to>
    <xdr:cxnSp macro="">
      <xdr:nvCxnSpPr>
        <xdr:cNvPr id="440" name="直線コネクタ 439"/>
        <xdr:cNvCxnSpPr/>
      </xdr:nvCxnSpPr>
      <xdr:spPr>
        <a:xfrm flipV="1">
          <a:off x="15290800" y="3362732"/>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2" name="テキスト ボックス 441"/>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120624</xdr:rowOff>
    </xdr:from>
    <xdr:to>
      <xdr:col>22</xdr:col>
      <xdr:colOff>203200</xdr:colOff>
      <xdr:row>20</xdr:row>
      <xdr:rowOff>22047</xdr:rowOff>
    </xdr:to>
    <xdr:cxnSp macro="">
      <xdr:nvCxnSpPr>
        <xdr:cNvPr id="443" name="直線コネクタ 442"/>
        <xdr:cNvCxnSpPr/>
      </xdr:nvCxnSpPr>
      <xdr:spPr>
        <a:xfrm flipV="1">
          <a:off x="14401800" y="3378174"/>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107620</xdr:rowOff>
    </xdr:from>
    <xdr:to>
      <xdr:col>22</xdr:col>
      <xdr:colOff>254000</xdr:colOff>
      <xdr:row>15</xdr:row>
      <xdr:rowOff>37770</xdr:rowOff>
    </xdr:to>
    <xdr:sp macro="" textlink="">
      <xdr:nvSpPr>
        <xdr:cNvPr id="444" name="フローチャート : 判断 443"/>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5" name="テキスト ボックス 444"/>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22047</xdr:rowOff>
    </xdr:from>
    <xdr:to>
      <xdr:col>21</xdr:col>
      <xdr:colOff>0</xdr:colOff>
      <xdr:row>20</xdr:row>
      <xdr:rowOff>117119</xdr:rowOff>
    </xdr:to>
    <xdr:cxnSp macro="">
      <xdr:nvCxnSpPr>
        <xdr:cNvPr id="446" name="直線コネクタ 445"/>
        <xdr:cNvCxnSpPr/>
      </xdr:nvCxnSpPr>
      <xdr:spPr>
        <a:xfrm flipV="1">
          <a:off x="13512800" y="3451047"/>
          <a:ext cx="889000" cy="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148158</xdr:rowOff>
    </xdr:from>
    <xdr:to>
      <xdr:col>21</xdr:col>
      <xdr:colOff>50800</xdr:colOff>
      <xdr:row>15</xdr:row>
      <xdr:rowOff>78308</xdr:rowOff>
    </xdr:to>
    <xdr:sp macro="" textlink="">
      <xdr:nvSpPr>
        <xdr:cNvPr id="447" name="フローチャート : 判断 446"/>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8" name="テキスト ボックス 447"/>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9" name="フローチャート : 判断 448"/>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50" name="テキスト ボックス 449"/>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57404</xdr:rowOff>
    </xdr:from>
    <xdr:to>
      <xdr:col>24</xdr:col>
      <xdr:colOff>609600</xdr:colOff>
      <xdr:row>18</xdr:row>
      <xdr:rowOff>159004</xdr:rowOff>
    </xdr:to>
    <xdr:sp macro="" textlink="">
      <xdr:nvSpPr>
        <xdr:cNvPr id="456" name="円/楕円 455"/>
        <xdr:cNvSpPr/>
      </xdr:nvSpPr>
      <xdr:spPr>
        <a:xfrm>
          <a:off x="16967200" y="31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29481</xdr:rowOff>
    </xdr:from>
    <xdr:ext cx="762000" cy="259045"/>
    <xdr:sp macro="" textlink="">
      <xdr:nvSpPr>
        <xdr:cNvPr id="457" name="将来負担の状況該当値テキスト"/>
        <xdr:cNvSpPr txBox="1"/>
      </xdr:nvSpPr>
      <xdr:spPr>
        <a:xfrm>
          <a:off x="17106900" y="311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54382</xdr:rowOff>
    </xdr:from>
    <xdr:to>
      <xdr:col>23</xdr:col>
      <xdr:colOff>457200</xdr:colOff>
      <xdr:row>19</xdr:row>
      <xdr:rowOff>155982</xdr:rowOff>
    </xdr:to>
    <xdr:sp macro="" textlink="">
      <xdr:nvSpPr>
        <xdr:cNvPr id="458" name="円/楕円 457"/>
        <xdr:cNvSpPr/>
      </xdr:nvSpPr>
      <xdr:spPr>
        <a:xfrm>
          <a:off x="16129000" y="33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140759</xdr:rowOff>
    </xdr:from>
    <xdr:ext cx="736600" cy="259045"/>
    <xdr:sp macro="" textlink="">
      <xdr:nvSpPr>
        <xdr:cNvPr id="459" name="テキスト ボックス 458"/>
        <xdr:cNvSpPr txBox="1"/>
      </xdr:nvSpPr>
      <xdr:spPr>
        <a:xfrm>
          <a:off x="15798800" y="3398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69824</xdr:rowOff>
    </xdr:from>
    <xdr:to>
      <xdr:col>22</xdr:col>
      <xdr:colOff>254000</xdr:colOff>
      <xdr:row>19</xdr:row>
      <xdr:rowOff>171424</xdr:rowOff>
    </xdr:to>
    <xdr:sp macro="" textlink="">
      <xdr:nvSpPr>
        <xdr:cNvPr id="460" name="円/楕円 459"/>
        <xdr:cNvSpPr/>
      </xdr:nvSpPr>
      <xdr:spPr>
        <a:xfrm>
          <a:off x="15240000" y="33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156201</xdr:rowOff>
    </xdr:from>
    <xdr:ext cx="762000" cy="259045"/>
    <xdr:sp macro="" textlink="">
      <xdr:nvSpPr>
        <xdr:cNvPr id="461" name="テキスト ボックス 460"/>
        <xdr:cNvSpPr txBox="1"/>
      </xdr:nvSpPr>
      <xdr:spPr>
        <a:xfrm>
          <a:off x="14909800" y="341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142697</xdr:rowOff>
    </xdr:from>
    <xdr:to>
      <xdr:col>21</xdr:col>
      <xdr:colOff>50800</xdr:colOff>
      <xdr:row>20</xdr:row>
      <xdr:rowOff>72847</xdr:rowOff>
    </xdr:to>
    <xdr:sp macro="" textlink="">
      <xdr:nvSpPr>
        <xdr:cNvPr id="462" name="円/楕円 461"/>
        <xdr:cNvSpPr/>
      </xdr:nvSpPr>
      <xdr:spPr>
        <a:xfrm>
          <a:off x="14351000" y="34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57624</xdr:rowOff>
    </xdr:from>
    <xdr:ext cx="762000" cy="259045"/>
    <xdr:sp macro="" textlink="">
      <xdr:nvSpPr>
        <xdr:cNvPr id="463" name="テキスト ボックス 462"/>
        <xdr:cNvSpPr txBox="1"/>
      </xdr:nvSpPr>
      <xdr:spPr>
        <a:xfrm>
          <a:off x="14020800" y="34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66319</xdr:rowOff>
    </xdr:from>
    <xdr:to>
      <xdr:col>19</xdr:col>
      <xdr:colOff>533400</xdr:colOff>
      <xdr:row>20</xdr:row>
      <xdr:rowOff>167919</xdr:rowOff>
    </xdr:to>
    <xdr:sp macro="" textlink="">
      <xdr:nvSpPr>
        <xdr:cNvPr id="464" name="円/楕円 463"/>
        <xdr:cNvSpPr/>
      </xdr:nvSpPr>
      <xdr:spPr>
        <a:xfrm>
          <a:off x="13462000" y="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152696</xdr:rowOff>
    </xdr:from>
    <xdr:ext cx="762000" cy="259045"/>
    <xdr:sp macro="" textlink="">
      <xdr:nvSpPr>
        <xdr:cNvPr id="465" name="テキスト ボックス 464"/>
        <xdr:cNvSpPr txBox="1"/>
      </xdr:nvSpPr>
      <xdr:spPr>
        <a:xfrm>
          <a:off x="13131800" y="35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類似団体平均と比較すると、</a:t>
          </a:r>
          <a:r>
            <a:rPr kumimoji="1" lang="ja-JP" altLang="en-US" sz="1300" baseline="0">
              <a:solidFill>
                <a:schemeClr val="dk1"/>
              </a:solidFill>
              <a:effectLst/>
              <a:latin typeface="+mn-lt"/>
              <a:ea typeface="+mn-ea"/>
              <a:cs typeface="+mn-cs"/>
            </a:rPr>
            <a:t>職員の入れ替わりに伴う差分により、昨年度に比べ１．８％の改善があったものの、</a:t>
          </a:r>
          <a:r>
            <a:rPr kumimoji="1" lang="ja-JP" altLang="ja-JP" sz="1300" baseline="0">
              <a:solidFill>
                <a:schemeClr val="dk1"/>
              </a:solidFill>
              <a:effectLst/>
              <a:latin typeface="+mn-lt"/>
              <a:ea typeface="+mn-ea"/>
              <a:cs typeface="+mn-cs"/>
            </a:rPr>
            <a:t>人件費に係る経常収支比率は</a:t>
          </a:r>
          <a:r>
            <a:rPr kumimoji="1" lang="ja-JP" altLang="en-US" sz="1300" baseline="0">
              <a:solidFill>
                <a:schemeClr val="dk1"/>
              </a:solidFill>
              <a:effectLst/>
              <a:latin typeface="+mn-lt"/>
              <a:ea typeface="+mn-ea"/>
              <a:cs typeface="+mn-cs"/>
            </a:rPr>
            <a:t>依然として高いままである。</a:t>
          </a:r>
          <a:r>
            <a:rPr kumimoji="1" lang="ja-JP" altLang="ja-JP" sz="1300" baseline="0">
              <a:solidFill>
                <a:schemeClr val="dk1"/>
              </a:solidFill>
              <a:effectLst/>
              <a:latin typeface="+mn-lt"/>
              <a:ea typeface="+mn-ea"/>
              <a:cs typeface="+mn-cs"/>
            </a:rPr>
            <a:t>要因としては、給与カットの廃止があげられる。今後</a:t>
          </a:r>
          <a:r>
            <a:rPr kumimoji="1" lang="ja-JP" altLang="en-US" sz="1300" baseline="0">
              <a:solidFill>
                <a:schemeClr val="dk1"/>
              </a:solidFill>
              <a:effectLst/>
              <a:latin typeface="+mn-lt"/>
              <a:ea typeface="+mn-ea"/>
              <a:cs typeface="+mn-cs"/>
            </a:rPr>
            <a:t>も</a:t>
          </a:r>
          <a:r>
            <a:rPr kumimoji="1" lang="ja-JP" altLang="ja-JP" sz="1300" baseline="0">
              <a:solidFill>
                <a:schemeClr val="dk1"/>
              </a:solidFill>
              <a:effectLst/>
              <a:latin typeface="+mn-lt"/>
              <a:ea typeface="+mn-ea"/>
              <a:cs typeface="+mn-cs"/>
            </a:rPr>
            <a:t>、定年退職を控えている職員が多く、引き続き、定員適正化を進め人件費の削減に努める。</a:t>
          </a:r>
          <a:endParaRPr lang="ja-JP" altLang="ja-JP" sz="1300" baseline="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131572</xdr:rowOff>
    </xdr:to>
    <xdr:cxnSp macro="">
      <xdr:nvCxnSpPr>
        <xdr:cNvPr id="64" name="直線コネクタ 63"/>
        <xdr:cNvCxnSpPr/>
      </xdr:nvCxnSpPr>
      <xdr:spPr>
        <a:xfrm flipV="1">
          <a:off x="3987800" y="65643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131572</xdr:rowOff>
    </xdr:to>
    <xdr:cxnSp macro="">
      <xdr:nvCxnSpPr>
        <xdr:cNvPr id="67" name="直線コネクタ 66"/>
        <xdr:cNvCxnSpPr/>
      </xdr:nvCxnSpPr>
      <xdr:spPr>
        <a:xfrm>
          <a:off x="3098800" y="6596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81280</xdr:rowOff>
    </xdr:to>
    <xdr:cxnSp macro="">
      <xdr:nvCxnSpPr>
        <xdr:cNvPr id="70" name="直線コネクタ 69"/>
        <xdr:cNvCxnSpPr/>
      </xdr:nvCxnSpPr>
      <xdr:spPr>
        <a:xfrm>
          <a:off x="2209800" y="6500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156718</xdr:rowOff>
    </xdr:to>
    <xdr:cxnSp macro="">
      <xdr:nvCxnSpPr>
        <xdr:cNvPr id="73" name="直線コネクタ 72"/>
        <xdr:cNvCxnSpPr/>
      </xdr:nvCxnSpPr>
      <xdr:spPr>
        <a:xfrm>
          <a:off x="1320800" y="63906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3" name="円/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80772</xdr:rowOff>
    </xdr:from>
    <xdr:to>
      <xdr:col>5</xdr:col>
      <xdr:colOff>600075</xdr:colOff>
      <xdr:row>39</xdr:row>
      <xdr:rowOff>10922</xdr:rowOff>
    </xdr:to>
    <xdr:sp macro="" textlink="">
      <xdr:nvSpPr>
        <xdr:cNvPr id="85" name="円/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9" name="円/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係る経常収支比率は昨年に引き続き類似団体平均を大幅に下回っている。要因としては、保育所の民営化に伴う指定管理委託料の減、施設管理経費の削減や事業を廃止・縮小し、経常経費の見直しを図ったことによるものである。しかし、ごみ処理委託も開始されることによる物件費の増加が見込まれるため、今後も事務事業の見直しを更に進めるとともに、全ての事務事業の優先度を厳しく点検し、優先度の低い事務事業については、計画的に廃止・縮小を進め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40459</xdr:rowOff>
    </xdr:from>
    <xdr:to>
      <xdr:col>24</xdr:col>
      <xdr:colOff>31750</xdr:colOff>
      <xdr:row>15</xdr:row>
      <xdr:rowOff>46990</xdr:rowOff>
    </xdr:to>
    <xdr:cxnSp macro="">
      <xdr:nvCxnSpPr>
        <xdr:cNvPr id="127" name="直線コネクタ 126"/>
        <xdr:cNvCxnSpPr/>
      </xdr:nvCxnSpPr>
      <xdr:spPr>
        <a:xfrm>
          <a:off x="15671800" y="26122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166188</xdr:rowOff>
    </xdr:from>
    <xdr:to>
      <xdr:col>22</xdr:col>
      <xdr:colOff>565150</xdr:colOff>
      <xdr:row>15</xdr:row>
      <xdr:rowOff>40459</xdr:rowOff>
    </xdr:to>
    <xdr:cxnSp macro="">
      <xdr:nvCxnSpPr>
        <xdr:cNvPr id="130" name="直線コネクタ 129"/>
        <xdr:cNvCxnSpPr/>
      </xdr:nvCxnSpPr>
      <xdr:spPr>
        <a:xfrm>
          <a:off x="14782800" y="25664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113937</xdr:rowOff>
    </xdr:from>
    <xdr:to>
      <xdr:col>21</xdr:col>
      <xdr:colOff>361950</xdr:colOff>
      <xdr:row>14</xdr:row>
      <xdr:rowOff>166188</xdr:rowOff>
    </xdr:to>
    <xdr:cxnSp macro="">
      <xdr:nvCxnSpPr>
        <xdr:cNvPr id="133" name="直線コネクタ 132"/>
        <xdr:cNvCxnSpPr/>
      </xdr:nvCxnSpPr>
      <xdr:spPr>
        <a:xfrm>
          <a:off x="13893800" y="2514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113937</xdr:rowOff>
    </xdr:to>
    <xdr:cxnSp macro="">
      <xdr:nvCxnSpPr>
        <xdr:cNvPr id="136" name="直線コネクタ 135"/>
        <xdr:cNvCxnSpPr/>
      </xdr:nvCxnSpPr>
      <xdr:spPr>
        <a:xfrm>
          <a:off x="13004800" y="2494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161109</xdr:rowOff>
    </xdr:from>
    <xdr:to>
      <xdr:col>22</xdr:col>
      <xdr:colOff>615950</xdr:colOff>
      <xdr:row>15</xdr:row>
      <xdr:rowOff>91259</xdr:rowOff>
    </xdr:to>
    <xdr:sp macro="" textlink="">
      <xdr:nvSpPr>
        <xdr:cNvPr id="148" name="円/楕円 147"/>
        <xdr:cNvSpPr/>
      </xdr:nvSpPr>
      <xdr:spPr>
        <a:xfrm>
          <a:off x="15621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101436</xdr:rowOff>
    </xdr:from>
    <xdr:ext cx="736600" cy="259045"/>
    <xdr:sp macro="" textlink="">
      <xdr:nvSpPr>
        <xdr:cNvPr id="149" name="テキスト ボックス 148"/>
        <xdr:cNvSpPr txBox="1"/>
      </xdr:nvSpPr>
      <xdr:spPr>
        <a:xfrm>
          <a:off x="15290800" y="233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115388</xdr:rowOff>
    </xdr:from>
    <xdr:to>
      <xdr:col>21</xdr:col>
      <xdr:colOff>412750</xdr:colOff>
      <xdr:row>15</xdr:row>
      <xdr:rowOff>45538</xdr:rowOff>
    </xdr:to>
    <xdr:sp macro="" textlink="">
      <xdr:nvSpPr>
        <xdr:cNvPr id="150" name="円/楕円 149"/>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55715</xdr:rowOff>
    </xdr:from>
    <xdr:ext cx="762000" cy="259045"/>
    <xdr:sp macro="" textlink="">
      <xdr:nvSpPr>
        <xdr:cNvPr id="151" name="テキスト ボックス 150"/>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63137</xdr:rowOff>
    </xdr:from>
    <xdr:to>
      <xdr:col>20</xdr:col>
      <xdr:colOff>209550</xdr:colOff>
      <xdr:row>14</xdr:row>
      <xdr:rowOff>164737</xdr:rowOff>
    </xdr:to>
    <xdr:sp macro="" textlink="">
      <xdr:nvSpPr>
        <xdr:cNvPr id="152" name="円/楕円 151"/>
        <xdr:cNvSpPr/>
      </xdr:nvSpPr>
      <xdr:spPr>
        <a:xfrm>
          <a:off x="13843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3464</xdr:rowOff>
    </xdr:from>
    <xdr:ext cx="762000" cy="259045"/>
    <xdr:sp macro="" textlink="">
      <xdr:nvSpPr>
        <xdr:cNvPr id="153" name="テキスト ボックス 152"/>
        <xdr:cNvSpPr txBox="1"/>
      </xdr:nvSpPr>
      <xdr:spPr>
        <a:xfrm>
          <a:off x="13512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4" name="円/楕円 153"/>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5" name="テキスト ボックス 154"/>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扶助費に係る経常収支比率は類似団体平均を下回っているが増加傾向にあるため、今後も資格審査等の適正化により、財政を圧迫する上昇傾向に歯止めをかけるよう努める。</a:t>
          </a:r>
          <a:endParaRPr lang="ja-JP" altLang="ja-JP" sz="1300" baseline="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55</xdr:row>
      <xdr:rowOff>31750</xdr:rowOff>
    </xdr:to>
    <xdr:cxnSp macro="">
      <xdr:nvCxnSpPr>
        <xdr:cNvPr id="188" name="直線コネクタ 187"/>
        <xdr:cNvCxnSpPr/>
      </xdr:nvCxnSpPr>
      <xdr:spPr>
        <a:xfrm>
          <a:off x="3987800" y="939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139700</xdr:rowOff>
    </xdr:to>
    <xdr:cxnSp macro="">
      <xdr:nvCxnSpPr>
        <xdr:cNvPr id="191" name="直線コネクタ 190"/>
        <xdr:cNvCxnSpPr/>
      </xdr:nvCxnSpPr>
      <xdr:spPr>
        <a:xfrm>
          <a:off x="3098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114300</xdr:rowOff>
    </xdr:to>
    <xdr:cxnSp macro="">
      <xdr:nvCxnSpPr>
        <xdr:cNvPr id="194" name="直線コネクタ 193"/>
        <xdr:cNvCxnSpPr/>
      </xdr:nvCxnSpPr>
      <xdr:spPr>
        <a:xfrm flipV="1">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114300</xdr:rowOff>
    </xdr:to>
    <xdr:cxnSp macro="">
      <xdr:nvCxnSpPr>
        <xdr:cNvPr id="197" name="直線コネクタ 196"/>
        <xdr:cNvCxnSpPr/>
      </xdr:nvCxnSpPr>
      <xdr:spPr>
        <a:xfrm>
          <a:off x="1320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7" name="円/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9" name="円/楕円 208"/>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10" name="テキスト ボックス 209"/>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1" name="円/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63500</xdr:rowOff>
    </xdr:from>
    <xdr:to>
      <xdr:col>3</xdr:col>
      <xdr:colOff>193675</xdr:colOff>
      <xdr:row>54</xdr:row>
      <xdr:rowOff>165100</xdr:rowOff>
    </xdr:to>
    <xdr:sp macro="" textlink="">
      <xdr:nvSpPr>
        <xdr:cNvPr id="213" name="円/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5" name="円/楕円 214"/>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6" name="テキスト ボックス 215"/>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昨年度より僅かながら減少し、昨年度と変わらず類似団体平均を下回っている。しかし、他会計への繰出金が増加しているため、各事業において経費を削減するなどして、普通会計へ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88900</xdr:rowOff>
    </xdr:to>
    <xdr:cxnSp macro="">
      <xdr:nvCxnSpPr>
        <xdr:cNvPr id="249" name="直線コネクタ 248"/>
        <xdr:cNvCxnSpPr/>
      </xdr:nvCxnSpPr>
      <xdr:spPr>
        <a:xfrm flipV="1">
          <a:off x="15671800" y="968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88900</xdr:rowOff>
    </xdr:to>
    <xdr:cxnSp macro="">
      <xdr:nvCxnSpPr>
        <xdr:cNvPr id="252" name="直線コネクタ 251"/>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43180</xdr:rowOff>
    </xdr:to>
    <xdr:cxnSp macro="">
      <xdr:nvCxnSpPr>
        <xdr:cNvPr id="255" name="直線コネクタ 254"/>
        <xdr:cNvCxnSpPr/>
      </xdr:nvCxnSpPr>
      <xdr:spPr>
        <a:xfrm>
          <a:off x="13893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168910</xdr:rowOff>
    </xdr:to>
    <xdr:cxnSp macro="">
      <xdr:nvCxnSpPr>
        <xdr:cNvPr id="258" name="直線コネクタ 257"/>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8" name="円/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0" name="円/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2" name="円/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4" name="円/楕円 273"/>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5" name="テキスト ボックス 274"/>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6" name="円/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昨年度より決算額が減額となっている要因としては、一部事務組合分担金の減額が挙げられる。今後も、引き続き補助金を交付する際には適当な事業か精査し、不適当な補助金は見直しや廃止を行う。</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90424</xdr:rowOff>
    </xdr:to>
    <xdr:cxnSp macro="">
      <xdr:nvCxnSpPr>
        <xdr:cNvPr id="307" name="直線コネクタ 306"/>
        <xdr:cNvCxnSpPr/>
      </xdr:nvCxnSpPr>
      <xdr:spPr>
        <a:xfrm flipV="1">
          <a:off x="15671800" y="6226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90424</xdr:rowOff>
    </xdr:to>
    <xdr:cxnSp macro="">
      <xdr:nvCxnSpPr>
        <xdr:cNvPr id="310" name="直線コネクタ 309"/>
        <xdr:cNvCxnSpPr/>
      </xdr:nvCxnSpPr>
      <xdr:spPr>
        <a:xfrm>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13" name="直線コネクタ 312"/>
        <xdr:cNvCxnSpPr/>
      </xdr:nvCxnSpPr>
      <xdr:spPr>
        <a:xfrm>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108712</xdr:rowOff>
    </xdr:to>
    <xdr:cxnSp macro="">
      <xdr:nvCxnSpPr>
        <xdr:cNvPr id="316" name="直線コネクタ 315"/>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6" name="円/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8" name="円/楕円 327"/>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9" name="テキスト ボックス 328"/>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0" name="円/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31" name="テキスト ボックス 330"/>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2" name="円/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4" name="円/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公債費に係る経常収支比率は、一部事務組合の起こした地方債の元利償還金に係るものなど公債費に類似の経費を合わせると、人口１人当たりの決算額は類似団体平均を大幅に上回っており、</a:t>
          </a:r>
          <a:r>
            <a:rPr kumimoji="1" lang="ja-JP" altLang="en-US" sz="1100" baseline="0">
              <a:solidFill>
                <a:schemeClr val="dk1"/>
              </a:solidFill>
              <a:effectLst/>
              <a:latin typeface="+mn-lt"/>
              <a:ea typeface="+mn-ea"/>
              <a:cs typeface="+mn-cs"/>
            </a:rPr>
            <a:t>公債</a:t>
          </a:r>
          <a:r>
            <a:rPr kumimoji="1" lang="ja-JP" altLang="ja-JP" sz="1100" baseline="0">
              <a:solidFill>
                <a:schemeClr val="dk1"/>
              </a:solidFill>
              <a:effectLst/>
              <a:latin typeface="+mn-lt"/>
              <a:ea typeface="+mn-ea"/>
              <a:cs typeface="+mn-cs"/>
            </a:rPr>
            <a:t>費の負担は重たいものとなっている。</a:t>
          </a:r>
          <a:r>
            <a:rPr kumimoji="1" lang="ja-JP" altLang="en-US" sz="1100" baseline="0">
              <a:solidFill>
                <a:schemeClr val="dk1"/>
              </a:solidFill>
              <a:effectLst/>
              <a:latin typeface="+mn-lt"/>
              <a:ea typeface="+mn-ea"/>
              <a:cs typeface="+mn-cs"/>
            </a:rPr>
            <a:t>しかし、本年度は前年度に行った繰上償還及び高利率の地方債における借換えの効果等により、１．９％の減少となった。また、償還額のピークは過ぎているが、</a:t>
          </a:r>
          <a:r>
            <a:rPr kumimoji="1" lang="ja-JP" altLang="ja-JP" sz="1100" baseline="0">
              <a:solidFill>
                <a:schemeClr val="dk1"/>
              </a:solidFill>
              <a:effectLst/>
              <a:latin typeface="+mn-lt"/>
              <a:ea typeface="+mn-ea"/>
              <a:cs typeface="+mn-cs"/>
            </a:rPr>
            <a:t>平成２６年度に土地開発公社の解散に伴う債務保証で第三セクター等改革推進債の償還が開始され、依然</a:t>
          </a:r>
          <a:r>
            <a:rPr kumimoji="1" lang="ja-JP" altLang="en-US" sz="1100" baseline="0">
              <a:solidFill>
                <a:schemeClr val="dk1"/>
              </a:solidFill>
              <a:effectLst/>
              <a:latin typeface="+mn-lt"/>
              <a:ea typeface="+mn-ea"/>
              <a:cs typeface="+mn-cs"/>
            </a:rPr>
            <a:t>として</a:t>
          </a:r>
          <a:r>
            <a:rPr kumimoji="1" lang="ja-JP" altLang="ja-JP" sz="1100" baseline="0">
              <a:solidFill>
                <a:schemeClr val="dk1"/>
              </a:solidFill>
              <a:effectLst/>
              <a:latin typeface="+mn-lt"/>
              <a:ea typeface="+mn-ea"/>
              <a:cs typeface="+mn-cs"/>
            </a:rPr>
            <a:t>厳しい財政運営となることが予想される。今後も、緊急度・住民ニーズを的確に把握した事業の選択により、新規発行を伴う普通建設事業の抑制に努める。</a:t>
          </a:r>
          <a:endParaRPr lang="ja-JP" altLang="ja-JP" sz="1100" baseline="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117856</xdr:rowOff>
    </xdr:from>
    <xdr:to>
      <xdr:col>7</xdr:col>
      <xdr:colOff>15875</xdr:colOff>
      <xdr:row>79</xdr:row>
      <xdr:rowOff>124713</xdr:rowOff>
    </xdr:to>
    <xdr:cxnSp macro="">
      <xdr:nvCxnSpPr>
        <xdr:cNvPr id="360" name="直線コネクタ 359"/>
        <xdr:cNvCxnSpPr/>
      </xdr:nvCxnSpPr>
      <xdr:spPr>
        <a:xfrm flipV="1">
          <a:off x="4826000" y="12805156"/>
          <a:ext cx="0" cy="8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96790</xdr:rowOff>
    </xdr:from>
    <xdr:ext cx="762000" cy="259045"/>
    <xdr:sp macro="" textlink="">
      <xdr:nvSpPr>
        <xdr:cNvPr id="361" name="公債費最小値テキスト"/>
        <xdr:cNvSpPr txBox="1"/>
      </xdr:nvSpPr>
      <xdr:spPr>
        <a:xfrm>
          <a:off x="4914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79</xdr:row>
      <xdr:rowOff>124713</xdr:rowOff>
    </xdr:from>
    <xdr:to>
      <xdr:col>7</xdr:col>
      <xdr:colOff>104775</xdr:colOff>
      <xdr:row>79</xdr:row>
      <xdr:rowOff>124713</xdr:rowOff>
    </xdr:to>
    <xdr:cxnSp macro="">
      <xdr:nvCxnSpPr>
        <xdr:cNvPr id="362" name="直線コネクタ 361"/>
        <xdr:cNvCxnSpPr/>
      </xdr:nvCxnSpPr>
      <xdr:spPr>
        <a:xfrm>
          <a:off x="4737100" y="1366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32783</xdr:rowOff>
    </xdr:from>
    <xdr:ext cx="762000" cy="259045"/>
    <xdr:sp macro="" textlink="">
      <xdr:nvSpPr>
        <xdr:cNvPr id="363" name="公債費最大値テキスト"/>
        <xdr:cNvSpPr txBox="1"/>
      </xdr:nvSpPr>
      <xdr:spPr>
        <a:xfrm>
          <a:off x="4914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74</xdr:row>
      <xdr:rowOff>117856</xdr:rowOff>
    </xdr:from>
    <xdr:to>
      <xdr:col>7</xdr:col>
      <xdr:colOff>104775</xdr:colOff>
      <xdr:row>74</xdr:row>
      <xdr:rowOff>117856</xdr:rowOff>
    </xdr:to>
    <xdr:cxnSp macro="">
      <xdr:nvCxnSpPr>
        <xdr:cNvPr id="364" name="直線コネクタ 363"/>
        <xdr:cNvCxnSpPr/>
      </xdr:nvCxnSpPr>
      <xdr:spPr>
        <a:xfrm>
          <a:off x="4737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101854</xdr:rowOff>
    </xdr:from>
    <xdr:to>
      <xdr:col>7</xdr:col>
      <xdr:colOff>15875</xdr:colOff>
      <xdr:row>80</xdr:row>
      <xdr:rowOff>17272</xdr:rowOff>
    </xdr:to>
    <xdr:cxnSp macro="">
      <xdr:nvCxnSpPr>
        <xdr:cNvPr id="365" name="直線コネクタ 364"/>
        <xdr:cNvCxnSpPr/>
      </xdr:nvCxnSpPr>
      <xdr:spPr>
        <a:xfrm flipV="1">
          <a:off x="3987800" y="136464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111014</xdr:rowOff>
    </xdr:from>
    <xdr:ext cx="762000" cy="259045"/>
    <xdr:sp macro="" textlink="">
      <xdr:nvSpPr>
        <xdr:cNvPr id="366" name="公債費平均値テキスト"/>
        <xdr:cNvSpPr txBox="1"/>
      </xdr:nvSpPr>
      <xdr:spPr>
        <a:xfrm>
          <a:off x="4914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67" name="フローチャート : 判断 366"/>
        <xdr:cNvSpPr/>
      </xdr:nvSpPr>
      <xdr:spPr>
        <a:xfrm>
          <a:off x="4775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80</xdr:row>
      <xdr:rowOff>17272</xdr:rowOff>
    </xdr:to>
    <xdr:cxnSp macro="">
      <xdr:nvCxnSpPr>
        <xdr:cNvPr id="368" name="直線コネクタ 367"/>
        <xdr:cNvCxnSpPr/>
      </xdr:nvCxnSpPr>
      <xdr:spPr>
        <a:xfrm>
          <a:off x="3098800" y="136098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69" name="フローチャート : 判断 368"/>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70" name="テキスト ボックス 369"/>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156718</xdr:rowOff>
    </xdr:to>
    <xdr:cxnSp macro="">
      <xdr:nvCxnSpPr>
        <xdr:cNvPr id="371" name="直線コネクタ 370"/>
        <xdr:cNvCxnSpPr/>
      </xdr:nvCxnSpPr>
      <xdr:spPr>
        <a:xfrm flipV="1">
          <a:off x="2209800" y="13609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2" name="フローチャート : 判断 371"/>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3" name="テキスト ボックス 372"/>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67563</xdr:rowOff>
    </xdr:to>
    <xdr:cxnSp macro="">
      <xdr:nvCxnSpPr>
        <xdr:cNvPr id="374" name="直線コネクタ 373"/>
        <xdr:cNvCxnSpPr/>
      </xdr:nvCxnSpPr>
      <xdr:spPr>
        <a:xfrm flipV="1">
          <a:off x="1320800" y="137012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5" name="フローチャート : 判断 374"/>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6" name="テキスト ボックス 375"/>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7" name="フローチャート : 判断 376"/>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78" name="テキスト ボックス 377"/>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51054</xdr:rowOff>
    </xdr:from>
    <xdr:to>
      <xdr:col>7</xdr:col>
      <xdr:colOff>66675</xdr:colOff>
      <xdr:row>79</xdr:row>
      <xdr:rowOff>152654</xdr:rowOff>
    </xdr:to>
    <xdr:sp macro="" textlink="">
      <xdr:nvSpPr>
        <xdr:cNvPr id="384" name="円/楕円 383"/>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131081</xdr:rowOff>
    </xdr:from>
    <xdr:ext cx="762000" cy="259045"/>
    <xdr:sp macro="" textlink="">
      <xdr:nvSpPr>
        <xdr:cNvPr id="385" name="公債費該当値テキスト"/>
        <xdr:cNvSpPr txBox="1"/>
      </xdr:nvSpPr>
      <xdr:spPr>
        <a:xfrm>
          <a:off x="4914900" y="135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137922</xdr:rowOff>
    </xdr:from>
    <xdr:to>
      <xdr:col>5</xdr:col>
      <xdr:colOff>600075</xdr:colOff>
      <xdr:row>80</xdr:row>
      <xdr:rowOff>68072</xdr:rowOff>
    </xdr:to>
    <xdr:sp macro="" textlink="">
      <xdr:nvSpPr>
        <xdr:cNvPr id="386" name="円/楕円 385"/>
        <xdr:cNvSpPr/>
      </xdr:nvSpPr>
      <xdr:spPr>
        <a:xfrm>
          <a:off x="3937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52849</xdr:rowOff>
    </xdr:from>
    <xdr:ext cx="736600" cy="259045"/>
    <xdr:sp macro="" textlink="">
      <xdr:nvSpPr>
        <xdr:cNvPr id="387" name="テキスト ボックス 386"/>
        <xdr:cNvSpPr txBox="1"/>
      </xdr:nvSpPr>
      <xdr:spPr>
        <a:xfrm>
          <a:off x="3606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88" name="円/楕円 387"/>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89" name="テキスト ボックス 388"/>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90" name="円/楕円 389"/>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91" name="テキスト ボックス 390"/>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xdr:rowOff>
    </xdr:from>
    <xdr:to>
      <xdr:col>1</xdr:col>
      <xdr:colOff>676275</xdr:colOff>
      <xdr:row>80</xdr:row>
      <xdr:rowOff>118363</xdr:rowOff>
    </xdr:to>
    <xdr:sp macro="" textlink="">
      <xdr:nvSpPr>
        <xdr:cNvPr id="392" name="円/楕円 391"/>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103140</xdr:rowOff>
    </xdr:from>
    <xdr:ext cx="762000" cy="259045"/>
    <xdr:sp macro="" textlink="">
      <xdr:nvSpPr>
        <xdr:cNvPr id="393" name="テキスト ボックス 392"/>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ているが、増加傾向あった。本年度は、人件費をはじめとするいくつかの項目でポイントが減少したことにより前年度と比べ２．１％減少したが、今後も人件費を含め、全ての費用について歳出削減を図るための見直し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19" name="直線コネクタ 418"/>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0"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1" name="直線コネクタ 420"/>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2"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3" name="直線コネクタ 422"/>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108713</xdr:rowOff>
    </xdr:to>
    <xdr:cxnSp macro="">
      <xdr:nvCxnSpPr>
        <xdr:cNvPr id="424" name="直線コネクタ 423"/>
        <xdr:cNvCxnSpPr/>
      </xdr:nvCxnSpPr>
      <xdr:spPr>
        <a:xfrm flipV="1">
          <a:off x="15671800" y="130429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5"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6" name="フローチャート : 判断 425"/>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108713</xdr:rowOff>
    </xdr:to>
    <xdr:cxnSp macro="">
      <xdr:nvCxnSpPr>
        <xdr:cNvPr id="427" name="直線コネクタ 426"/>
        <xdr:cNvCxnSpPr/>
      </xdr:nvCxnSpPr>
      <xdr:spPr>
        <a:xfrm>
          <a:off x="14782800" y="129971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8" name="フローチャート : 判断 427"/>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29" name="テキスト ボックス 42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138430</xdr:rowOff>
    </xdr:to>
    <xdr:cxnSp macro="">
      <xdr:nvCxnSpPr>
        <xdr:cNvPr id="430" name="直線コネクタ 429"/>
        <xdr:cNvCxnSpPr/>
      </xdr:nvCxnSpPr>
      <xdr:spPr>
        <a:xfrm>
          <a:off x="13893800" y="12837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1" name="フローチャート : 判断 430"/>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2" name="テキスト ボックス 431"/>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21844</xdr:rowOff>
    </xdr:from>
    <xdr:to>
      <xdr:col>20</xdr:col>
      <xdr:colOff>158750</xdr:colOff>
      <xdr:row>74</xdr:row>
      <xdr:rowOff>149860</xdr:rowOff>
    </xdr:to>
    <xdr:cxnSp macro="">
      <xdr:nvCxnSpPr>
        <xdr:cNvPr id="433" name="直線コネクタ 432"/>
        <xdr:cNvCxnSpPr/>
      </xdr:nvCxnSpPr>
      <xdr:spPr>
        <a:xfrm>
          <a:off x="13004800" y="127091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4" name="フローチャート : 判断 433"/>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5" name="テキスト ボックス 434"/>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3" name="円/楕円 442"/>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4"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5" name="円/楕円 444"/>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46" name="テキスト ボックス 445"/>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7" name="円/楕円 446"/>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8" name="テキスト ボックス 447"/>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49" name="円/楕円 448"/>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50" name="テキスト ボックス 449"/>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142494</xdr:rowOff>
    </xdr:from>
    <xdr:to>
      <xdr:col>19</xdr:col>
      <xdr:colOff>6350</xdr:colOff>
      <xdr:row>74</xdr:row>
      <xdr:rowOff>72644</xdr:rowOff>
    </xdr:to>
    <xdr:sp macro="" textlink="">
      <xdr:nvSpPr>
        <xdr:cNvPr id="451" name="円/楕円 450"/>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82821</xdr:rowOff>
    </xdr:from>
    <xdr:ext cx="762000" cy="259045"/>
    <xdr:sp macro="" textlink="">
      <xdr:nvSpPr>
        <xdr:cNvPr id="452" name="テキスト ボックス 451"/>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奈良県上牧町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31766</xdr:rowOff>
    </xdr:from>
    <xdr:to>
      <xdr:col>4</xdr:col>
      <xdr:colOff>1117600</xdr:colOff>
      <xdr:row>17</xdr:row>
      <xdr:rowOff>47131</xdr:rowOff>
    </xdr:to>
    <xdr:cxnSp macro="">
      <xdr:nvCxnSpPr>
        <xdr:cNvPr id="52" name="直線コネクタ 51"/>
        <xdr:cNvCxnSpPr/>
      </xdr:nvCxnSpPr>
      <xdr:spPr bwMode="auto">
        <a:xfrm flipV="1">
          <a:off x="5003800" y="2994041"/>
          <a:ext cx="6477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47131</xdr:rowOff>
    </xdr:from>
    <xdr:to>
      <xdr:col>4</xdr:col>
      <xdr:colOff>469900</xdr:colOff>
      <xdr:row>17</xdr:row>
      <xdr:rowOff>133493</xdr:rowOff>
    </xdr:to>
    <xdr:cxnSp macro="">
      <xdr:nvCxnSpPr>
        <xdr:cNvPr id="55" name="直線コネクタ 54"/>
        <xdr:cNvCxnSpPr/>
      </xdr:nvCxnSpPr>
      <xdr:spPr bwMode="auto">
        <a:xfrm flipV="1">
          <a:off x="4305300" y="3009406"/>
          <a:ext cx="698500" cy="8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133493</xdr:rowOff>
    </xdr:from>
    <xdr:to>
      <xdr:col>3</xdr:col>
      <xdr:colOff>904875</xdr:colOff>
      <xdr:row>17</xdr:row>
      <xdr:rowOff>145609</xdr:rowOff>
    </xdr:to>
    <xdr:cxnSp macro="">
      <xdr:nvCxnSpPr>
        <xdr:cNvPr id="58" name="直線コネクタ 57"/>
        <xdr:cNvCxnSpPr/>
      </xdr:nvCxnSpPr>
      <xdr:spPr bwMode="auto">
        <a:xfrm flipV="1">
          <a:off x="3606800" y="3095768"/>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145609</xdr:rowOff>
    </xdr:from>
    <xdr:to>
      <xdr:col>3</xdr:col>
      <xdr:colOff>206375</xdr:colOff>
      <xdr:row>18</xdr:row>
      <xdr:rowOff>13511</xdr:rowOff>
    </xdr:to>
    <xdr:cxnSp macro="">
      <xdr:nvCxnSpPr>
        <xdr:cNvPr id="61" name="直線コネクタ 60"/>
        <xdr:cNvCxnSpPr/>
      </xdr:nvCxnSpPr>
      <xdr:spPr bwMode="auto">
        <a:xfrm flipV="1">
          <a:off x="2908300" y="3107884"/>
          <a:ext cx="698500" cy="39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152416</xdr:rowOff>
    </xdr:from>
    <xdr:to>
      <xdr:col>5</xdr:col>
      <xdr:colOff>34925</xdr:colOff>
      <xdr:row>17</xdr:row>
      <xdr:rowOff>82566</xdr:rowOff>
    </xdr:to>
    <xdr:sp macro="" textlink="">
      <xdr:nvSpPr>
        <xdr:cNvPr id="71" name="円/楕円 70"/>
        <xdr:cNvSpPr/>
      </xdr:nvSpPr>
      <xdr:spPr bwMode="auto">
        <a:xfrm>
          <a:off x="5600700" y="294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168943</xdr:rowOff>
    </xdr:from>
    <xdr:ext cx="762000" cy="259045"/>
    <xdr:sp macro="" textlink="">
      <xdr:nvSpPr>
        <xdr:cNvPr id="72" name="人口1人当たり決算額の推移該当値テキスト130"/>
        <xdr:cNvSpPr txBox="1"/>
      </xdr:nvSpPr>
      <xdr:spPr>
        <a:xfrm>
          <a:off x="5740400" y="27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167781</xdr:rowOff>
    </xdr:from>
    <xdr:to>
      <xdr:col>4</xdr:col>
      <xdr:colOff>520700</xdr:colOff>
      <xdr:row>17</xdr:row>
      <xdr:rowOff>97931</xdr:rowOff>
    </xdr:to>
    <xdr:sp macro="" textlink="">
      <xdr:nvSpPr>
        <xdr:cNvPr id="73" name="円/楕円 72"/>
        <xdr:cNvSpPr/>
      </xdr:nvSpPr>
      <xdr:spPr bwMode="auto">
        <a:xfrm>
          <a:off x="4953000" y="295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108108</xdr:rowOff>
    </xdr:from>
    <xdr:ext cx="736600" cy="259045"/>
    <xdr:sp macro="" textlink="">
      <xdr:nvSpPr>
        <xdr:cNvPr id="74" name="テキスト ボックス 73"/>
        <xdr:cNvSpPr txBox="1"/>
      </xdr:nvSpPr>
      <xdr:spPr>
        <a:xfrm>
          <a:off x="4622800" y="272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82693</xdr:rowOff>
    </xdr:from>
    <xdr:to>
      <xdr:col>3</xdr:col>
      <xdr:colOff>955675</xdr:colOff>
      <xdr:row>18</xdr:row>
      <xdr:rowOff>12843</xdr:rowOff>
    </xdr:to>
    <xdr:sp macro="" textlink="">
      <xdr:nvSpPr>
        <xdr:cNvPr id="75" name="円/楕円 74"/>
        <xdr:cNvSpPr/>
      </xdr:nvSpPr>
      <xdr:spPr bwMode="auto">
        <a:xfrm>
          <a:off x="4254500" y="304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23020</xdr:rowOff>
    </xdr:from>
    <xdr:ext cx="762000" cy="259045"/>
    <xdr:sp macro="" textlink="">
      <xdr:nvSpPr>
        <xdr:cNvPr id="76" name="テキスト ボックス 75"/>
        <xdr:cNvSpPr txBox="1"/>
      </xdr:nvSpPr>
      <xdr:spPr>
        <a:xfrm>
          <a:off x="3924300" y="281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94809</xdr:rowOff>
    </xdr:from>
    <xdr:to>
      <xdr:col>3</xdr:col>
      <xdr:colOff>257175</xdr:colOff>
      <xdr:row>18</xdr:row>
      <xdr:rowOff>24959</xdr:rowOff>
    </xdr:to>
    <xdr:sp macro="" textlink="">
      <xdr:nvSpPr>
        <xdr:cNvPr id="77" name="円/楕円 76"/>
        <xdr:cNvSpPr/>
      </xdr:nvSpPr>
      <xdr:spPr bwMode="auto">
        <a:xfrm>
          <a:off x="3556000" y="305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35136</xdr:rowOff>
    </xdr:from>
    <xdr:ext cx="762000" cy="259045"/>
    <xdr:sp macro="" textlink="">
      <xdr:nvSpPr>
        <xdr:cNvPr id="78" name="テキスト ボックス 77"/>
        <xdr:cNvSpPr txBox="1"/>
      </xdr:nvSpPr>
      <xdr:spPr>
        <a:xfrm>
          <a:off x="3225800" y="28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134161</xdr:rowOff>
    </xdr:from>
    <xdr:to>
      <xdr:col>2</xdr:col>
      <xdr:colOff>692150</xdr:colOff>
      <xdr:row>18</xdr:row>
      <xdr:rowOff>64311</xdr:rowOff>
    </xdr:to>
    <xdr:sp macro="" textlink="">
      <xdr:nvSpPr>
        <xdr:cNvPr id="79" name="円/楕円 78"/>
        <xdr:cNvSpPr/>
      </xdr:nvSpPr>
      <xdr:spPr bwMode="auto">
        <a:xfrm>
          <a:off x="2857500" y="309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49088</xdr:rowOff>
    </xdr:from>
    <xdr:ext cx="762000" cy="259045"/>
    <xdr:sp macro="" textlink="">
      <xdr:nvSpPr>
        <xdr:cNvPr id="80" name="テキスト ボックス 79"/>
        <xdr:cNvSpPr txBox="1"/>
      </xdr:nvSpPr>
      <xdr:spPr>
        <a:xfrm>
          <a:off x="2527300" y="318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144145</xdr:rowOff>
    </xdr:from>
    <xdr:to>
      <xdr:col>4</xdr:col>
      <xdr:colOff>1117600</xdr:colOff>
      <xdr:row>34</xdr:row>
      <xdr:rowOff>170597</xdr:rowOff>
    </xdr:to>
    <xdr:cxnSp macro="">
      <xdr:nvCxnSpPr>
        <xdr:cNvPr id="115" name="直線コネクタ 114"/>
        <xdr:cNvCxnSpPr/>
      </xdr:nvCxnSpPr>
      <xdr:spPr bwMode="auto">
        <a:xfrm>
          <a:off x="5003800" y="6411595"/>
          <a:ext cx="6477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144145</xdr:rowOff>
    </xdr:from>
    <xdr:to>
      <xdr:col>4</xdr:col>
      <xdr:colOff>469900</xdr:colOff>
      <xdr:row>35</xdr:row>
      <xdr:rowOff>37422</xdr:rowOff>
    </xdr:to>
    <xdr:cxnSp macro="">
      <xdr:nvCxnSpPr>
        <xdr:cNvPr id="118" name="直線コネクタ 117"/>
        <xdr:cNvCxnSpPr/>
      </xdr:nvCxnSpPr>
      <xdr:spPr bwMode="auto">
        <a:xfrm flipV="1">
          <a:off x="4305300" y="6411595"/>
          <a:ext cx="698500" cy="23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263311</xdr:rowOff>
    </xdr:from>
    <xdr:to>
      <xdr:col>3</xdr:col>
      <xdr:colOff>904875</xdr:colOff>
      <xdr:row>35</xdr:row>
      <xdr:rowOff>37422</xdr:rowOff>
    </xdr:to>
    <xdr:cxnSp macro="">
      <xdr:nvCxnSpPr>
        <xdr:cNvPr id="121" name="直線コネクタ 120"/>
        <xdr:cNvCxnSpPr/>
      </xdr:nvCxnSpPr>
      <xdr:spPr bwMode="auto">
        <a:xfrm>
          <a:off x="3606800" y="6530761"/>
          <a:ext cx="698500" cy="11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117399</xdr:rowOff>
    </xdr:from>
    <xdr:to>
      <xdr:col>3</xdr:col>
      <xdr:colOff>206375</xdr:colOff>
      <xdr:row>34</xdr:row>
      <xdr:rowOff>263311</xdr:rowOff>
    </xdr:to>
    <xdr:cxnSp macro="">
      <xdr:nvCxnSpPr>
        <xdr:cNvPr id="124" name="直線コネクタ 123"/>
        <xdr:cNvCxnSpPr/>
      </xdr:nvCxnSpPr>
      <xdr:spPr bwMode="auto">
        <a:xfrm>
          <a:off x="2908300" y="6384849"/>
          <a:ext cx="698500" cy="145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119797</xdr:rowOff>
    </xdr:from>
    <xdr:to>
      <xdr:col>5</xdr:col>
      <xdr:colOff>34925</xdr:colOff>
      <xdr:row>34</xdr:row>
      <xdr:rowOff>221397</xdr:rowOff>
    </xdr:to>
    <xdr:sp macro="" textlink="">
      <xdr:nvSpPr>
        <xdr:cNvPr id="134" name="円/楕円 133"/>
        <xdr:cNvSpPr/>
      </xdr:nvSpPr>
      <xdr:spPr bwMode="auto">
        <a:xfrm>
          <a:off x="5600700" y="63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307774</xdr:rowOff>
    </xdr:from>
    <xdr:ext cx="762000" cy="259045"/>
    <xdr:sp macro="" textlink="">
      <xdr:nvSpPr>
        <xdr:cNvPr id="135" name="人口1人当たり決算額の推移該当値テキスト445"/>
        <xdr:cNvSpPr txBox="1"/>
      </xdr:nvSpPr>
      <xdr:spPr>
        <a:xfrm>
          <a:off x="5740400" y="623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25,915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93345</xdr:rowOff>
    </xdr:from>
    <xdr:to>
      <xdr:col>4</xdr:col>
      <xdr:colOff>520700</xdr:colOff>
      <xdr:row>34</xdr:row>
      <xdr:rowOff>194945</xdr:rowOff>
    </xdr:to>
    <xdr:sp macro="" textlink="">
      <xdr:nvSpPr>
        <xdr:cNvPr id="136" name="円/楕円 135"/>
        <xdr:cNvSpPr/>
      </xdr:nvSpPr>
      <xdr:spPr bwMode="auto">
        <a:xfrm>
          <a:off x="4953000" y="636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205122</xdr:rowOff>
    </xdr:from>
    <xdr:ext cx="736600" cy="259045"/>
    <xdr:sp macro="" textlink="">
      <xdr:nvSpPr>
        <xdr:cNvPr id="137" name="テキスト ボックス 136"/>
        <xdr:cNvSpPr txBox="1"/>
      </xdr:nvSpPr>
      <xdr:spPr>
        <a:xfrm>
          <a:off x="4622800" y="612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329522</xdr:rowOff>
    </xdr:from>
    <xdr:to>
      <xdr:col>3</xdr:col>
      <xdr:colOff>955675</xdr:colOff>
      <xdr:row>35</xdr:row>
      <xdr:rowOff>88222</xdr:rowOff>
    </xdr:to>
    <xdr:sp macro="" textlink="">
      <xdr:nvSpPr>
        <xdr:cNvPr id="138" name="円/楕円 137"/>
        <xdr:cNvSpPr/>
      </xdr:nvSpPr>
      <xdr:spPr bwMode="auto">
        <a:xfrm>
          <a:off x="4254500" y="659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98398</xdr:rowOff>
    </xdr:from>
    <xdr:ext cx="762000" cy="259045"/>
    <xdr:sp macro="" textlink="">
      <xdr:nvSpPr>
        <xdr:cNvPr id="139" name="テキスト ボックス 138"/>
        <xdr:cNvSpPr txBox="1"/>
      </xdr:nvSpPr>
      <xdr:spPr>
        <a:xfrm>
          <a:off x="3924300" y="636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212511</xdr:rowOff>
    </xdr:from>
    <xdr:to>
      <xdr:col>3</xdr:col>
      <xdr:colOff>257175</xdr:colOff>
      <xdr:row>34</xdr:row>
      <xdr:rowOff>314111</xdr:rowOff>
    </xdr:to>
    <xdr:sp macro="" textlink="">
      <xdr:nvSpPr>
        <xdr:cNvPr id="140" name="円/楕円 139"/>
        <xdr:cNvSpPr/>
      </xdr:nvSpPr>
      <xdr:spPr bwMode="auto">
        <a:xfrm>
          <a:off x="3556000" y="64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324288</xdr:rowOff>
    </xdr:from>
    <xdr:ext cx="762000" cy="259045"/>
    <xdr:sp macro="" textlink="">
      <xdr:nvSpPr>
        <xdr:cNvPr id="141" name="テキスト ボックス 140"/>
        <xdr:cNvSpPr txBox="1"/>
      </xdr:nvSpPr>
      <xdr:spPr>
        <a:xfrm>
          <a:off x="3225800" y="62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66599</xdr:rowOff>
    </xdr:from>
    <xdr:to>
      <xdr:col>2</xdr:col>
      <xdr:colOff>692150</xdr:colOff>
      <xdr:row>34</xdr:row>
      <xdr:rowOff>168199</xdr:rowOff>
    </xdr:to>
    <xdr:sp macro="" textlink="">
      <xdr:nvSpPr>
        <xdr:cNvPr id="142" name="円/楕円 141"/>
        <xdr:cNvSpPr/>
      </xdr:nvSpPr>
      <xdr:spPr bwMode="auto">
        <a:xfrm>
          <a:off x="2857500" y="63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178376</xdr:rowOff>
    </xdr:from>
    <xdr:ext cx="762000" cy="259045"/>
    <xdr:sp macro="" textlink="">
      <xdr:nvSpPr>
        <xdr:cNvPr id="143" name="テキスト ボックス 142"/>
        <xdr:cNvSpPr txBox="1"/>
      </xdr:nvSpPr>
      <xdr:spPr>
        <a:xfrm>
          <a:off x="2527300" y="610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171075</xdr:rowOff>
    </xdr:from>
    <xdr:to>
      <xdr:col>6</xdr:col>
      <xdr:colOff>511175</xdr:colOff>
      <xdr:row>36</xdr:row>
      <xdr:rowOff>6502</xdr:rowOff>
    </xdr:to>
    <xdr:cxnSp macro="">
      <xdr:nvCxnSpPr>
        <xdr:cNvPr id="61" name="直線コネクタ 60"/>
        <xdr:cNvCxnSpPr/>
      </xdr:nvCxnSpPr>
      <xdr:spPr>
        <a:xfrm>
          <a:off x="3797300" y="6171825"/>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171075</xdr:rowOff>
    </xdr:from>
    <xdr:to>
      <xdr:col>5</xdr:col>
      <xdr:colOff>358775</xdr:colOff>
      <xdr:row>36</xdr:row>
      <xdr:rowOff>60261</xdr:rowOff>
    </xdr:to>
    <xdr:cxnSp macro="">
      <xdr:nvCxnSpPr>
        <xdr:cNvPr id="64" name="直線コネクタ 63"/>
        <xdr:cNvCxnSpPr/>
      </xdr:nvCxnSpPr>
      <xdr:spPr>
        <a:xfrm flipV="1">
          <a:off x="2908300" y="6171825"/>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60261</xdr:rowOff>
    </xdr:from>
    <xdr:to>
      <xdr:col>4</xdr:col>
      <xdr:colOff>155575</xdr:colOff>
      <xdr:row>36</xdr:row>
      <xdr:rowOff>122231</xdr:rowOff>
    </xdr:to>
    <xdr:cxnSp macro="">
      <xdr:nvCxnSpPr>
        <xdr:cNvPr id="67" name="直線コネクタ 66"/>
        <xdr:cNvCxnSpPr/>
      </xdr:nvCxnSpPr>
      <xdr:spPr>
        <a:xfrm flipV="1">
          <a:off x="2019300" y="6232461"/>
          <a:ext cx="8890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122231</xdr:rowOff>
    </xdr:from>
    <xdr:to>
      <xdr:col>2</xdr:col>
      <xdr:colOff>638175</xdr:colOff>
      <xdr:row>37</xdr:row>
      <xdr:rowOff>73692</xdr:rowOff>
    </xdr:to>
    <xdr:cxnSp macro="">
      <xdr:nvCxnSpPr>
        <xdr:cNvPr id="70" name="直線コネクタ 69"/>
        <xdr:cNvCxnSpPr/>
      </xdr:nvCxnSpPr>
      <xdr:spPr>
        <a:xfrm flipV="1">
          <a:off x="1130300" y="6294431"/>
          <a:ext cx="889000" cy="1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127152</xdr:rowOff>
    </xdr:from>
    <xdr:to>
      <xdr:col>6</xdr:col>
      <xdr:colOff>561975</xdr:colOff>
      <xdr:row>36</xdr:row>
      <xdr:rowOff>57302</xdr:rowOff>
    </xdr:to>
    <xdr:sp macro="" textlink="">
      <xdr:nvSpPr>
        <xdr:cNvPr id="80" name="円/楕円 79"/>
        <xdr:cNvSpPr/>
      </xdr:nvSpPr>
      <xdr:spPr>
        <a:xfrm>
          <a:off x="45847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150029</xdr:rowOff>
    </xdr:from>
    <xdr:ext cx="534377" cy="259045"/>
    <xdr:sp macro="" textlink="">
      <xdr:nvSpPr>
        <xdr:cNvPr id="81" name="人件費該当値テキスト"/>
        <xdr:cNvSpPr txBox="1"/>
      </xdr:nvSpPr>
      <xdr:spPr>
        <a:xfrm>
          <a:off x="4686300" y="59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120275</xdr:rowOff>
    </xdr:from>
    <xdr:to>
      <xdr:col>5</xdr:col>
      <xdr:colOff>409575</xdr:colOff>
      <xdr:row>36</xdr:row>
      <xdr:rowOff>50425</xdr:rowOff>
    </xdr:to>
    <xdr:sp macro="" textlink="">
      <xdr:nvSpPr>
        <xdr:cNvPr id="82" name="円/楕円 81"/>
        <xdr:cNvSpPr/>
      </xdr:nvSpPr>
      <xdr:spPr>
        <a:xfrm>
          <a:off x="3746500" y="6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66952</xdr:rowOff>
    </xdr:from>
    <xdr:ext cx="534377" cy="259045"/>
    <xdr:sp macro="" textlink="">
      <xdr:nvSpPr>
        <xdr:cNvPr id="83" name="テキスト ボックス 82"/>
        <xdr:cNvSpPr txBox="1"/>
      </xdr:nvSpPr>
      <xdr:spPr>
        <a:xfrm>
          <a:off x="3530111" y="58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9461</xdr:rowOff>
    </xdr:from>
    <xdr:to>
      <xdr:col>4</xdr:col>
      <xdr:colOff>206375</xdr:colOff>
      <xdr:row>36</xdr:row>
      <xdr:rowOff>111061</xdr:rowOff>
    </xdr:to>
    <xdr:sp macro="" textlink="">
      <xdr:nvSpPr>
        <xdr:cNvPr id="84" name="円/楕円 83"/>
        <xdr:cNvSpPr/>
      </xdr:nvSpPr>
      <xdr:spPr>
        <a:xfrm>
          <a:off x="2857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127588</xdr:rowOff>
    </xdr:from>
    <xdr:ext cx="534377" cy="259045"/>
    <xdr:sp macro="" textlink="">
      <xdr:nvSpPr>
        <xdr:cNvPr id="85" name="テキスト ボックス 84"/>
        <xdr:cNvSpPr txBox="1"/>
      </xdr:nvSpPr>
      <xdr:spPr>
        <a:xfrm>
          <a:off x="2641111" y="59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71431</xdr:rowOff>
    </xdr:from>
    <xdr:to>
      <xdr:col>3</xdr:col>
      <xdr:colOff>3175</xdr:colOff>
      <xdr:row>37</xdr:row>
      <xdr:rowOff>1581</xdr:rowOff>
    </xdr:to>
    <xdr:sp macro="" textlink="">
      <xdr:nvSpPr>
        <xdr:cNvPr id="86" name="円/楕円 85"/>
        <xdr:cNvSpPr/>
      </xdr:nvSpPr>
      <xdr:spPr>
        <a:xfrm>
          <a:off x="1968500" y="62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18108</xdr:rowOff>
    </xdr:from>
    <xdr:ext cx="534377" cy="259045"/>
    <xdr:sp macro="" textlink="">
      <xdr:nvSpPr>
        <xdr:cNvPr id="87" name="テキスト ボックス 86"/>
        <xdr:cNvSpPr txBox="1"/>
      </xdr:nvSpPr>
      <xdr:spPr>
        <a:xfrm>
          <a:off x="1752111" y="60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22892</xdr:rowOff>
    </xdr:from>
    <xdr:to>
      <xdr:col>1</xdr:col>
      <xdr:colOff>485775</xdr:colOff>
      <xdr:row>37</xdr:row>
      <xdr:rowOff>124492</xdr:rowOff>
    </xdr:to>
    <xdr:sp macro="" textlink="">
      <xdr:nvSpPr>
        <xdr:cNvPr id="88" name="円/楕円 87"/>
        <xdr:cNvSpPr/>
      </xdr:nvSpPr>
      <xdr:spPr>
        <a:xfrm>
          <a:off x="1079500" y="63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115619</xdr:rowOff>
    </xdr:from>
    <xdr:ext cx="534377" cy="259045"/>
    <xdr:sp macro="" textlink="">
      <xdr:nvSpPr>
        <xdr:cNvPr id="89" name="テキスト ボックス 88"/>
        <xdr:cNvSpPr txBox="1"/>
      </xdr:nvSpPr>
      <xdr:spPr>
        <a:xfrm>
          <a:off x="863111" y="64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125478</xdr:rowOff>
    </xdr:from>
    <xdr:to>
      <xdr:col>6</xdr:col>
      <xdr:colOff>511175</xdr:colOff>
      <xdr:row>58</xdr:row>
      <xdr:rowOff>18117</xdr:rowOff>
    </xdr:to>
    <xdr:cxnSp macro="">
      <xdr:nvCxnSpPr>
        <xdr:cNvPr id="121" name="直線コネクタ 120"/>
        <xdr:cNvCxnSpPr/>
      </xdr:nvCxnSpPr>
      <xdr:spPr>
        <a:xfrm flipV="1">
          <a:off x="3797300" y="9898128"/>
          <a:ext cx="8382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18117</xdr:rowOff>
    </xdr:from>
    <xdr:to>
      <xdr:col>5</xdr:col>
      <xdr:colOff>358775</xdr:colOff>
      <xdr:row>58</xdr:row>
      <xdr:rowOff>75136</xdr:rowOff>
    </xdr:to>
    <xdr:cxnSp macro="">
      <xdr:nvCxnSpPr>
        <xdr:cNvPr id="124" name="直線コネクタ 123"/>
        <xdr:cNvCxnSpPr/>
      </xdr:nvCxnSpPr>
      <xdr:spPr>
        <a:xfrm flipV="1">
          <a:off x="2908300" y="9962217"/>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57469</xdr:rowOff>
    </xdr:from>
    <xdr:to>
      <xdr:col>4</xdr:col>
      <xdr:colOff>155575</xdr:colOff>
      <xdr:row>58</xdr:row>
      <xdr:rowOff>75136</xdr:rowOff>
    </xdr:to>
    <xdr:cxnSp macro="">
      <xdr:nvCxnSpPr>
        <xdr:cNvPr id="127" name="直線コネクタ 126"/>
        <xdr:cNvCxnSpPr/>
      </xdr:nvCxnSpPr>
      <xdr:spPr>
        <a:xfrm>
          <a:off x="2019300" y="10001569"/>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57469</xdr:rowOff>
    </xdr:from>
    <xdr:to>
      <xdr:col>2</xdr:col>
      <xdr:colOff>638175</xdr:colOff>
      <xdr:row>58</xdr:row>
      <xdr:rowOff>76737</xdr:rowOff>
    </xdr:to>
    <xdr:cxnSp macro="">
      <xdr:nvCxnSpPr>
        <xdr:cNvPr id="130" name="直線コネクタ 129"/>
        <xdr:cNvCxnSpPr/>
      </xdr:nvCxnSpPr>
      <xdr:spPr>
        <a:xfrm flipV="1">
          <a:off x="1130300" y="1000156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74678</xdr:rowOff>
    </xdr:from>
    <xdr:to>
      <xdr:col>6</xdr:col>
      <xdr:colOff>561975</xdr:colOff>
      <xdr:row>58</xdr:row>
      <xdr:rowOff>4828</xdr:rowOff>
    </xdr:to>
    <xdr:sp macro="" textlink="">
      <xdr:nvSpPr>
        <xdr:cNvPr id="140" name="円/楕円 139"/>
        <xdr:cNvSpPr/>
      </xdr:nvSpPr>
      <xdr:spPr>
        <a:xfrm>
          <a:off x="4584700" y="98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161055</xdr:rowOff>
    </xdr:from>
    <xdr:ext cx="534377" cy="259045"/>
    <xdr:sp macro="" textlink="">
      <xdr:nvSpPr>
        <xdr:cNvPr id="141" name="物件費該当値テキスト"/>
        <xdr:cNvSpPr txBox="1"/>
      </xdr:nvSpPr>
      <xdr:spPr>
        <a:xfrm>
          <a:off x="4686300" y="97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138767</xdr:rowOff>
    </xdr:from>
    <xdr:to>
      <xdr:col>5</xdr:col>
      <xdr:colOff>409575</xdr:colOff>
      <xdr:row>58</xdr:row>
      <xdr:rowOff>68917</xdr:rowOff>
    </xdr:to>
    <xdr:sp macro="" textlink="">
      <xdr:nvSpPr>
        <xdr:cNvPr id="142" name="円/楕円 141"/>
        <xdr:cNvSpPr/>
      </xdr:nvSpPr>
      <xdr:spPr>
        <a:xfrm>
          <a:off x="3746500" y="9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60044</xdr:rowOff>
    </xdr:from>
    <xdr:ext cx="534377" cy="259045"/>
    <xdr:sp macro="" textlink="">
      <xdr:nvSpPr>
        <xdr:cNvPr id="143" name="テキスト ボックス 142"/>
        <xdr:cNvSpPr txBox="1"/>
      </xdr:nvSpPr>
      <xdr:spPr>
        <a:xfrm>
          <a:off x="3530111" y="100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24336</xdr:rowOff>
    </xdr:from>
    <xdr:to>
      <xdr:col>4</xdr:col>
      <xdr:colOff>206375</xdr:colOff>
      <xdr:row>58</xdr:row>
      <xdr:rowOff>125936</xdr:rowOff>
    </xdr:to>
    <xdr:sp macro="" textlink="">
      <xdr:nvSpPr>
        <xdr:cNvPr id="144" name="円/楕円 143"/>
        <xdr:cNvSpPr/>
      </xdr:nvSpPr>
      <xdr:spPr>
        <a:xfrm>
          <a:off x="2857500" y="99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117063</xdr:rowOff>
    </xdr:from>
    <xdr:ext cx="534377" cy="259045"/>
    <xdr:sp macro="" textlink="">
      <xdr:nvSpPr>
        <xdr:cNvPr id="145" name="テキスト ボックス 144"/>
        <xdr:cNvSpPr txBox="1"/>
      </xdr:nvSpPr>
      <xdr:spPr>
        <a:xfrm>
          <a:off x="2641111" y="100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6669</xdr:rowOff>
    </xdr:from>
    <xdr:to>
      <xdr:col>3</xdr:col>
      <xdr:colOff>3175</xdr:colOff>
      <xdr:row>58</xdr:row>
      <xdr:rowOff>108269</xdr:rowOff>
    </xdr:to>
    <xdr:sp macro="" textlink="">
      <xdr:nvSpPr>
        <xdr:cNvPr id="146" name="円/楕円 145"/>
        <xdr:cNvSpPr/>
      </xdr:nvSpPr>
      <xdr:spPr>
        <a:xfrm>
          <a:off x="1968500" y="99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99396</xdr:rowOff>
    </xdr:from>
    <xdr:ext cx="534377" cy="259045"/>
    <xdr:sp macro="" textlink="">
      <xdr:nvSpPr>
        <xdr:cNvPr id="147" name="テキスト ボックス 146"/>
        <xdr:cNvSpPr txBox="1"/>
      </xdr:nvSpPr>
      <xdr:spPr>
        <a:xfrm>
          <a:off x="1752111" y="10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25937</xdr:rowOff>
    </xdr:from>
    <xdr:to>
      <xdr:col>1</xdr:col>
      <xdr:colOff>485775</xdr:colOff>
      <xdr:row>58</xdr:row>
      <xdr:rowOff>127537</xdr:rowOff>
    </xdr:to>
    <xdr:sp macro="" textlink="">
      <xdr:nvSpPr>
        <xdr:cNvPr id="148" name="円/楕円 147"/>
        <xdr:cNvSpPr/>
      </xdr:nvSpPr>
      <xdr:spPr>
        <a:xfrm>
          <a:off x="1079500" y="99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118664</xdr:rowOff>
    </xdr:from>
    <xdr:ext cx="534377" cy="259045"/>
    <xdr:sp macro="" textlink="">
      <xdr:nvSpPr>
        <xdr:cNvPr id="149" name="テキスト ボックス 148"/>
        <xdr:cNvSpPr txBox="1"/>
      </xdr:nvSpPr>
      <xdr:spPr>
        <a:xfrm>
          <a:off x="863111" y="100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102743</xdr:rowOff>
    </xdr:from>
    <xdr:to>
      <xdr:col>6</xdr:col>
      <xdr:colOff>511175</xdr:colOff>
      <xdr:row>78</xdr:row>
      <xdr:rowOff>107314</xdr:rowOff>
    </xdr:to>
    <xdr:cxnSp macro="">
      <xdr:nvCxnSpPr>
        <xdr:cNvPr id="178" name="直線コネクタ 177"/>
        <xdr:cNvCxnSpPr/>
      </xdr:nvCxnSpPr>
      <xdr:spPr>
        <a:xfrm>
          <a:off x="3797300" y="1347584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102743</xdr:rowOff>
    </xdr:from>
    <xdr:to>
      <xdr:col>5</xdr:col>
      <xdr:colOff>358775</xdr:colOff>
      <xdr:row>78</xdr:row>
      <xdr:rowOff>108305</xdr:rowOff>
    </xdr:to>
    <xdr:cxnSp macro="">
      <xdr:nvCxnSpPr>
        <xdr:cNvPr id="181" name="直線コネクタ 180"/>
        <xdr:cNvCxnSpPr/>
      </xdr:nvCxnSpPr>
      <xdr:spPr>
        <a:xfrm flipV="1">
          <a:off x="2908300" y="1347584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108305</xdr:rowOff>
    </xdr:from>
    <xdr:to>
      <xdr:col>4</xdr:col>
      <xdr:colOff>155575</xdr:colOff>
      <xdr:row>78</xdr:row>
      <xdr:rowOff>120726</xdr:rowOff>
    </xdr:to>
    <xdr:cxnSp macro="">
      <xdr:nvCxnSpPr>
        <xdr:cNvPr id="184" name="直線コネクタ 183"/>
        <xdr:cNvCxnSpPr/>
      </xdr:nvCxnSpPr>
      <xdr:spPr>
        <a:xfrm flipV="1">
          <a:off x="2019300" y="1348140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120726</xdr:rowOff>
    </xdr:from>
    <xdr:to>
      <xdr:col>2</xdr:col>
      <xdr:colOff>638175</xdr:colOff>
      <xdr:row>79</xdr:row>
      <xdr:rowOff>10770</xdr:rowOff>
    </xdr:to>
    <xdr:cxnSp macro="">
      <xdr:nvCxnSpPr>
        <xdr:cNvPr id="187" name="直線コネクタ 186"/>
        <xdr:cNvCxnSpPr/>
      </xdr:nvCxnSpPr>
      <xdr:spPr>
        <a:xfrm flipV="1">
          <a:off x="1130300" y="13493826"/>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56514</xdr:rowOff>
    </xdr:from>
    <xdr:to>
      <xdr:col>6</xdr:col>
      <xdr:colOff>561975</xdr:colOff>
      <xdr:row>78</xdr:row>
      <xdr:rowOff>158114</xdr:rowOff>
    </xdr:to>
    <xdr:sp macro="" textlink="">
      <xdr:nvSpPr>
        <xdr:cNvPr id="197" name="円/楕円 196"/>
        <xdr:cNvSpPr/>
      </xdr:nvSpPr>
      <xdr:spPr>
        <a:xfrm>
          <a:off x="45847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142891</xdr:rowOff>
    </xdr:from>
    <xdr:ext cx="469744" cy="259045"/>
    <xdr:sp macro="" textlink="">
      <xdr:nvSpPr>
        <xdr:cNvPr id="198" name="維持補修費該当値テキスト"/>
        <xdr:cNvSpPr txBox="1"/>
      </xdr:nvSpPr>
      <xdr:spPr>
        <a:xfrm>
          <a:off x="4686300" y="133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51943</xdr:rowOff>
    </xdr:from>
    <xdr:to>
      <xdr:col>5</xdr:col>
      <xdr:colOff>409575</xdr:colOff>
      <xdr:row>78</xdr:row>
      <xdr:rowOff>153543</xdr:rowOff>
    </xdr:to>
    <xdr:sp macro="" textlink="">
      <xdr:nvSpPr>
        <xdr:cNvPr id="199" name="円/楕円 198"/>
        <xdr:cNvSpPr/>
      </xdr:nvSpPr>
      <xdr:spPr>
        <a:xfrm>
          <a:off x="3746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144670</xdr:rowOff>
    </xdr:from>
    <xdr:ext cx="469744" cy="259045"/>
    <xdr:sp macro="" textlink="">
      <xdr:nvSpPr>
        <xdr:cNvPr id="200" name="テキスト ボックス 199"/>
        <xdr:cNvSpPr txBox="1"/>
      </xdr:nvSpPr>
      <xdr:spPr>
        <a:xfrm>
          <a:off x="3562427"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57505</xdr:rowOff>
    </xdr:from>
    <xdr:to>
      <xdr:col>4</xdr:col>
      <xdr:colOff>206375</xdr:colOff>
      <xdr:row>78</xdr:row>
      <xdr:rowOff>159105</xdr:rowOff>
    </xdr:to>
    <xdr:sp macro="" textlink="">
      <xdr:nvSpPr>
        <xdr:cNvPr id="201" name="円/楕円 200"/>
        <xdr:cNvSpPr/>
      </xdr:nvSpPr>
      <xdr:spPr>
        <a:xfrm>
          <a:off x="2857500" y="13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150232</xdr:rowOff>
    </xdr:from>
    <xdr:ext cx="469744" cy="259045"/>
    <xdr:sp macro="" textlink="">
      <xdr:nvSpPr>
        <xdr:cNvPr id="202" name="テキスト ボックス 201"/>
        <xdr:cNvSpPr txBox="1"/>
      </xdr:nvSpPr>
      <xdr:spPr>
        <a:xfrm>
          <a:off x="2673427" y="135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69926</xdr:rowOff>
    </xdr:from>
    <xdr:to>
      <xdr:col>3</xdr:col>
      <xdr:colOff>3175</xdr:colOff>
      <xdr:row>79</xdr:row>
      <xdr:rowOff>76</xdr:rowOff>
    </xdr:to>
    <xdr:sp macro="" textlink="">
      <xdr:nvSpPr>
        <xdr:cNvPr id="203" name="円/楕円 202"/>
        <xdr:cNvSpPr/>
      </xdr:nvSpPr>
      <xdr:spPr>
        <a:xfrm>
          <a:off x="1968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162653</xdr:rowOff>
    </xdr:from>
    <xdr:ext cx="469744" cy="259045"/>
    <xdr:sp macro="" textlink="">
      <xdr:nvSpPr>
        <xdr:cNvPr id="204" name="テキスト ボックス 203"/>
        <xdr:cNvSpPr txBox="1"/>
      </xdr:nvSpPr>
      <xdr:spPr>
        <a:xfrm>
          <a:off x="1784427"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131420</xdr:rowOff>
    </xdr:from>
    <xdr:to>
      <xdr:col>1</xdr:col>
      <xdr:colOff>485775</xdr:colOff>
      <xdr:row>79</xdr:row>
      <xdr:rowOff>61570</xdr:rowOff>
    </xdr:to>
    <xdr:sp macro="" textlink="">
      <xdr:nvSpPr>
        <xdr:cNvPr id="205" name="円/楕円 204"/>
        <xdr:cNvSpPr/>
      </xdr:nvSpPr>
      <xdr:spPr>
        <a:xfrm>
          <a:off x="1079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52697</xdr:rowOff>
    </xdr:from>
    <xdr:ext cx="378565" cy="259045"/>
    <xdr:sp macro="" textlink="">
      <xdr:nvSpPr>
        <xdr:cNvPr id="206" name="テキスト ボックス 205"/>
        <xdr:cNvSpPr txBox="1"/>
      </xdr:nvSpPr>
      <xdr:spPr>
        <a:xfrm>
          <a:off x="941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28487</xdr:rowOff>
    </xdr:from>
    <xdr:to>
      <xdr:col>6</xdr:col>
      <xdr:colOff>511175</xdr:colOff>
      <xdr:row>98</xdr:row>
      <xdr:rowOff>59519</xdr:rowOff>
    </xdr:to>
    <xdr:cxnSp macro="">
      <xdr:nvCxnSpPr>
        <xdr:cNvPr id="236" name="直線コネクタ 235"/>
        <xdr:cNvCxnSpPr/>
      </xdr:nvCxnSpPr>
      <xdr:spPr>
        <a:xfrm flipV="1">
          <a:off x="3797300" y="16830587"/>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59519</xdr:rowOff>
    </xdr:from>
    <xdr:to>
      <xdr:col>5</xdr:col>
      <xdr:colOff>358775</xdr:colOff>
      <xdr:row>98</xdr:row>
      <xdr:rowOff>134175</xdr:rowOff>
    </xdr:to>
    <xdr:cxnSp macro="">
      <xdr:nvCxnSpPr>
        <xdr:cNvPr id="239" name="直線コネクタ 238"/>
        <xdr:cNvCxnSpPr/>
      </xdr:nvCxnSpPr>
      <xdr:spPr>
        <a:xfrm flipV="1">
          <a:off x="2908300" y="16861619"/>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134175</xdr:rowOff>
    </xdr:from>
    <xdr:to>
      <xdr:col>4</xdr:col>
      <xdr:colOff>155575</xdr:colOff>
      <xdr:row>98</xdr:row>
      <xdr:rowOff>139643</xdr:rowOff>
    </xdr:to>
    <xdr:cxnSp macro="">
      <xdr:nvCxnSpPr>
        <xdr:cNvPr id="242" name="直線コネクタ 241"/>
        <xdr:cNvCxnSpPr/>
      </xdr:nvCxnSpPr>
      <xdr:spPr>
        <a:xfrm flipV="1">
          <a:off x="2019300" y="16936275"/>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139643</xdr:rowOff>
    </xdr:from>
    <xdr:to>
      <xdr:col>2</xdr:col>
      <xdr:colOff>638175</xdr:colOff>
      <xdr:row>98</xdr:row>
      <xdr:rowOff>146101</xdr:rowOff>
    </xdr:to>
    <xdr:cxnSp macro="">
      <xdr:nvCxnSpPr>
        <xdr:cNvPr id="245" name="直線コネクタ 244"/>
        <xdr:cNvCxnSpPr/>
      </xdr:nvCxnSpPr>
      <xdr:spPr>
        <a:xfrm flipV="1">
          <a:off x="1130300" y="16941743"/>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149137</xdr:rowOff>
    </xdr:from>
    <xdr:to>
      <xdr:col>6</xdr:col>
      <xdr:colOff>561975</xdr:colOff>
      <xdr:row>98</xdr:row>
      <xdr:rowOff>79287</xdr:rowOff>
    </xdr:to>
    <xdr:sp macro="" textlink="">
      <xdr:nvSpPr>
        <xdr:cNvPr id="255" name="円/楕円 254"/>
        <xdr:cNvSpPr/>
      </xdr:nvSpPr>
      <xdr:spPr>
        <a:xfrm>
          <a:off x="45847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127564</xdr:rowOff>
    </xdr:from>
    <xdr:ext cx="534377" cy="259045"/>
    <xdr:sp macro="" textlink="">
      <xdr:nvSpPr>
        <xdr:cNvPr id="256" name="扶助費該当値テキスト"/>
        <xdr:cNvSpPr txBox="1"/>
      </xdr:nvSpPr>
      <xdr:spPr>
        <a:xfrm>
          <a:off x="4686300" y="167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8719</xdr:rowOff>
    </xdr:from>
    <xdr:to>
      <xdr:col>5</xdr:col>
      <xdr:colOff>409575</xdr:colOff>
      <xdr:row>98</xdr:row>
      <xdr:rowOff>110319</xdr:rowOff>
    </xdr:to>
    <xdr:sp macro="" textlink="">
      <xdr:nvSpPr>
        <xdr:cNvPr id="257" name="円/楕円 256"/>
        <xdr:cNvSpPr/>
      </xdr:nvSpPr>
      <xdr:spPr>
        <a:xfrm>
          <a:off x="3746500" y="168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101446</xdr:rowOff>
    </xdr:from>
    <xdr:ext cx="534377" cy="259045"/>
    <xdr:sp macro="" textlink="">
      <xdr:nvSpPr>
        <xdr:cNvPr id="258" name="テキスト ボックス 257"/>
        <xdr:cNvSpPr txBox="1"/>
      </xdr:nvSpPr>
      <xdr:spPr>
        <a:xfrm>
          <a:off x="3530111" y="169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83375</xdr:rowOff>
    </xdr:from>
    <xdr:to>
      <xdr:col>4</xdr:col>
      <xdr:colOff>206375</xdr:colOff>
      <xdr:row>99</xdr:row>
      <xdr:rowOff>13525</xdr:rowOff>
    </xdr:to>
    <xdr:sp macro="" textlink="">
      <xdr:nvSpPr>
        <xdr:cNvPr id="259" name="円/楕円 258"/>
        <xdr:cNvSpPr/>
      </xdr:nvSpPr>
      <xdr:spPr>
        <a:xfrm>
          <a:off x="2857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4652</xdr:rowOff>
    </xdr:from>
    <xdr:ext cx="534377" cy="259045"/>
    <xdr:sp macro="" textlink="">
      <xdr:nvSpPr>
        <xdr:cNvPr id="260" name="テキスト ボックス 259"/>
        <xdr:cNvSpPr txBox="1"/>
      </xdr:nvSpPr>
      <xdr:spPr>
        <a:xfrm>
          <a:off x="2641111" y="169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88843</xdr:rowOff>
    </xdr:from>
    <xdr:to>
      <xdr:col>3</xdr:col>
      <xdr:colOff>3175</xdr:colOff>
      <xdr:row>99</xdr:row>
      <xdr:rowOff>18993</xdr:rowOff>
    </xdr:to>
    <xdr:sp macro="" textlink="">
      <xdr:nvSpPr>
        <xdr:cNvPr id="261" name="円/楕円 260"/>
        <xdr:cNvSpPr/>
      </xdr:nvSpPr>
      <xdr:spPr>
        <a:xfrm>
          <a:off x="1968500" y="16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10120</xdr:rowOff>
    </xdr:from>
    <xdr:ext cx="534377" cy="259045"/>
    <xdr:sp macro="" textlink="">
      <xdr:nvSpPr>
        <xdr:cNvPr id="262" name="テキスト ボックス 261"/>
        <xdr:cNvSpPr txBox="1"/>
      </xdr:nvSpPr>
      <xdr:spPr>
        <a:xfrm>
          <a:off x="1752111" y="169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95301</xdr:rowOff>
    </xdr:from>
    <xdr:to>
      <xdr:col>1</xdr:col>
      <xdr:colOff>485775</xdr:colOff>
      <xdr:row>99</xdr:row>
      <xdr:rowOff>25451</xdr:rowOff>
    </xdr:to>
    <xdr:sp macro="" textlink="">
      <xdr:nvSpPr>
        <xdr:cNvPr id="263" name="円/楕円 262"/>
        <xdr:cNvSpPr/>
      </xdr:nvSpPr>
      <xdr:spPr>
        <a:xfrm>
          <a:off x="1079500" y="168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16578</xdr:rowOff>
    </xdr:from>
    <xdr:ext cx="534377" cy="259045"/>
    <xdr:sp macro="" textlink="">
      <xdr:nvSpPr>
        <xdr:cNvPr id="264" name="テキスト ボックス 263"/>
        <xdr:cNvSpPr txBox="1"/>
      </xdr:nvSpPr>
      <xdr:spPr>
        <a:xfrm>
          <a:off x="863111" y="169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45060</xdr:rowOff>
    </xdr:from>
    <xdr:to>
      <xdr:col>15</xdr:col>
      <xdr:colOff>180340</xdr:colOff>
      <xdr:row>38</xdr:row>
      <xdr:rowOff>119911</xdr:rowOff>
    </xdr:to>
    <xdr:cxnSp macro="">
      <xdr:nvCxnSpPr>
        <xdr:cNvPr id="288" name="直線コネクタ 287"/>
        <xdr:cNvCxnSpPr/>
      </xdr:nvCxnSpPr>
      <xdr:spPr>
        <a:xfrm flipV="1">
          <a:off x="10475595" y="5702910"/>
          <a:ext cx="1270" cy="93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123738</xdr:rowOff>
    </xdr:from>
    <xdr:ext cx="534377" cy="259045"/>
    <xdr:sp macro="" textlink="">
      <xdr:nvSpPr>
        <xdr:cNvPr id="289" name="補助費等最小値テキスト"/>
        <xdr:cNvSpPr txBox="1"/>
      </xdr:nvSpPr>
      <xdr:spPr>
        <a:xfrm>
          <a:off x="10528300" y="66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119911</xdr:rowOff>
    </xdr:from>
    <xdr:to>
      <xdr:col>15</xdr:col>
      <xdr:colOff>269875</xdr:colOff>
      <xdr:row>38</xdr:row>
      <xdr:rowOff>119911</xdr:rowOff>
    </xdr:to>
    <xdr:cxnSp macro="">
      <xdr:nvCxnSpPr>
        <xdr:cNvPr id="290" name="直線コネクタ 289"/>
        <xdr:cNvCxnSpPr/>
      </xdr:nvCxnSpPr>
      <xdr:spPr>
        <a:xfrm>
          <a:off x="10388600" y="66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163187</xdr:rowOff>
    </xdr:from>
    <xdr:ext cx="599010" cy="259045"/>
    <xdr:sp macro="" textlink="">
      <xdr:nvSpPr>
        <xdr:cNvPr id="291" name="補助費等最大値テキスト"/>
        <xdr:cNvSpPr txBox="1"/>
      </xdr:nvSpPr>
      <xdr:spPr>
        <a:xfrm>
          <a:off x="10528300" y="547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33</xdr:row>
      <xdr:rowOff>45060</xdr:rowOff>
    </xdr:from>
    <xdr:to>
      <xdr:col>15</xdr:col>
      <xdr:colOff>269875</xdr:colOff>
      <xdr:row>33</xdr:row>
      <xdr:rowOff>45060</xdr:rowOff>
    </xdr:to>
    <xdr:cxnSp macro="">
      <xdr:nvCxnSpPr>
        <xdr:cNvPr id="292" name="直線コネクタ 291"/>
        <xdr:cNvCxnSpPr/>
      </xdr:nvCxnSpPr>
      <xdr:spPr>
        <a:xfrm>
          <a:off x="10388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153751</xdr:rowOff>
    </xdr:from>
    <xdr:to>
      <xdr:col>15</xdr:col>
      <xdr:colOff>180975</xdr:colOff>
      <xdr:row>37</xdr:row>
      <xdr:rowOff>156540</xdr:rowOff>
    </xdr:to>
    <xdr:cxnSp macro="">
      <xdr:nvCxnSpPr>
        <xdr:cNvPr id="293" name="直線コネクタ 292"/>
        <xdr:cNvCxnSpPr/>
      </xdr:nvCxnSpPr>
      <xdr:spPr>
        <a:xfrm flipV="1">
          <a:off x="9639300" y="649740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39966</xdr:rowOff>
    </xdr:from>
    <xdr:ext cx="534377" cy="259045"/>
    <xdr:sp macro="" textlink="">
      <xdr:nvSpPr>
        <xdr:cNvPr id="294" name="補助費等平均値テキスト"/>
        <xdr:cNvSpPr txBox="1"/>
      </xdr:nvSpPr>
      <xdr:spPr>
        <a:xfrm>
          <a:off x="10528300" y="6212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17089</xdr:rowOff>
    </xdr:from>
    <xdr:to>
      <xdr:col>15</xdr:col>
      <xdr:colOff>231775</xdr:colOff>
      <xdr:row>37</xdr:row>
      <xdr:rowOff>118689</xdr:rowOff>
    </xdr:to>
    <xdr:sp macro="" textlink="">
      <xdr:nvSpPr>
        <xdr:cNvPr id="295" name="フローチャート : 判断 294"/>
        <xdr:cNvSpPr/>
      </xdr:nvSpPr>
      <xdr:spPr>
        <a:xfrm>
          <a:off x="10426700" y="636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168069</xdr:rowOff>
    </xdr:from>
    <xdr:to>
      <xdr:col>14</xdr:col>
      <xdr:colOff>28575</xdr:colOff>
      <xdr:row>37</xdr:row>
      <xdr:rowOff>156540</xdr:rowOff>
    </xdr:to>
    <xdr:cxnSp macro="">
      <xdr:nvCxnSpPr>
        <xdr:cNvPr id="296" name="直線コネクタ 295"/>
        <xdr:cNvCxnSpPr/>
      </xdr:nvCxnSpPr>
      <xdr:spPr>
        <a:xfrm>
          <a:off x="8750300" y="5140119"/>
          <a:ext cx="889000" cy="13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29883</xdr:rowOff>
    </xdr:from>
    <xdr:to>
      <xdr:col>14</xdr:col>
      <xdr:colOff>79375</xdr:colOff>
      <xdr:row>37</xdr:row>
      <xdr:rowOff>131483</xdr:rowOff>
    </xdr:to>
    <xdr:sp macro="" textlink="">
      <xdr:nvSpPr>
        <xdr:cNvPr id="297" name="フローチャート : 判断 296"/>
        <xdr:cNvSpPr/>
      </xdr:nvSpPr>
      <xdr:spPr>
        <a:xfrm>
          <a:off x="9588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148010</xdr:rowOff>
    </xdr:from>
    <xdr:ext cx="534377" cy="259045"/>
    <xdr:sp macro="" textlink="">
      <xdr:nvSpPr>
        <xdr:cNvPr id="298" name="テキスト ボックス 297"/>
        <xdr:cNvSpPr txBox="1"/>
      </xdr:nvSpPr>
      <xdr:spPr>
        <a:xfrm>
          <a:off x="9372111" y="61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168069</xdr:rowOff>
    </xdr:from>
    <xdr:to>
      <xdr:col>12</xdr:col>
      <xdr:colOff>511175</xdr:colOff>
      <xdr:row>38</xdr:row>
      <xdr:rowOff>3012</xdr:rowOff>
    </xdr:to>
    <xdr:cxnSp macro="">
      <xdr:nvCxnSpPr>
        <xdr:cNvPr id="299" name="直線コネクタ 298"/>
        <xdr:cNvCxnSpPr/>
      </xdr:nvCxnSpPr>
      <xdr:spPr>
        <a:xfrm flipV="1">
          <a:off x="7861300" y="5140119"/>
          <a:ext cx="889000" cy="13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4066</xdr:rowOff>
    </xdr:from>
    <xdr:to>
      <xdr:col>12</xdr:col>
      <xdr:colOff>561975</xdr:colOff>
      <xdr:row>37</xdr:row>
      <xdr:rowOff>105666</xdr:rowOff>
    </xdr:to>
    <xdr:sp macro="" textlink="">
      <xdr:nvSpPr>
        <xdr:cNvPr id="300" name="フローチャート : 判断 299"/>
        <xdr:cNvSpPr/>
      </xdr:nvSpPr>
      <xdr:spPr>
        <a:xfrm>
          <a:off x="8699500" y="634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96793</xdr:rowOff>
    </xdr:from>
    <xdr:ext cx="534377" cy="259045"/>
    <xdr:sp macro="" textlink="">
      <xdr:nvSpPr>
        <xdr:cNvPr id="301" name="テキスト ボックス 300"/>
        <xdr:cNvSpPr txBox="1"/>
      </xdr:nvSpPr>
      <xdr:spPr>
        <a:xfrm>
          <a:off x="8483111" y="64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136690</xdr:rowOff>
    </xdr:from>
    <xdr:to>
      <xdr:col>11</xdr:col>
      <xdr:colOff>307975</xdr:colOff>
      <xdr:row>38</xdr:row>
      <xdr:rowOff>3012</xdr:rowOff>
    </xdr:to>
    <xdr:cxnSp macro="">
      <xdr:nvCxnSpPr>
        <xdr:cNvPr id="302" name="直線コネクタ 301"/>
        <xdr:cNvCxnSpPr/>
      </xdr:nvCxnSpPr>
      <xdr:spPr>
        <a:xfrm>
          <a:off x="6972300" y="6480340"/>
          <a:ext cx="889000" cy="3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25281</xdr:rowOff>
    </xdr:from>
    <xdr:to>
      <xdr:col>11</xdr:col>
      <xdr:colOff>358775</xdr:colOff>
      <xdr:row>37</xdr:row>
      <xdr:rowOff>126881</xdr:rowOff>
    </xdr:to>
    <xdr:sp macro="" textlink="">
      <xdr:nvSpPr>
        <xdr:cNvPr id="303" name="フローチャート : 判断 302"/>
        <xdr:cNvSpPr/>
      </xdr:nvSpPr>
      <xdr:spPr>
        <a:xfrm>
          <a:off x="7810500" y="636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143408</xdr:rowOff>
    </xdr:from>
    <xdr:ext cx="534377" cy="259045"/>
    <xdr:sp macro="" textlink="">
      <xdr:nvSpPr>
        <xdr:cNvPr id="304" name="テキスト ボックス 303"/>
        <xdr:cNvSpPr txBox="1"/>
      </xdr:nvSpPr>
      <xdr:spPr>
        <a:xfrm>
          <a:off x="7594111" y="61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25959</xdr:rowOff>
    </xdr:from>
    <xdr:to>
      <xdr:col>10</xdr:col>
      <xdr:colOff>155575</xdr:colOff>
      <xdr:row>37</xdr:row>
      <xdr:rowOff>127559</xdr:rowOff>
    </xdr:to>
    <xdr:sp macro="" textlink="">
      <xdr:nvSpPr>
        <xdr:cNvPr id="305" name="フローチャート : 判断 304"/>
        <xdr:cNvSpPr/>
      </xdr:nvSpPr>
      <xdr:spPr>
        <a:xfrm>
          <a:off x="6921500" y="63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144086</xdr:rowOff>
    </xdr:from>
    <xdr:ext cx="534377" cy="259045"/>
    <xdr:sp macro="" textlink="">
      <xdr:nvSpPr>
        <xdr:cNvPr id="306" name="テキスト ボックス 305"/>
        <xdr:cNvSpPr txBox="1"/>
      </xdr:nvSpPr>
      <xdr:spPr>
        <a:xfrm>
          <a:off x="6705111" y="61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102951</xdr:rowOff>
    </xdr:from>
    <xdr:to>
      <xdr:col>15</xdr:col>
      <xdr:colOff>231775</xdr:colOff>
      <xdr:row>38</xdr:row>
      <xdr:rowOff>33102</xdr:rowOff>
    </xdr:to>
    <xdr:sp macro="" textlink="">
      <xdr:nvSpPr>
        <xdr:cNvPr id="312" name="円/楕円 311"/>
        <xdr:cNvSpPr/>
      </xdr:nvSpPr>
      <xdr:spPr>
        <a:xfrm>
          <a:off x="10426700" y="6446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81378</xdr:rowOff>
    </xdr:from>
    <xdr:ext cx="534377" cy="259045"/>
    <xdr:sp macro="" textlink="">
      <xdr:nvSpPr>
        <xdr:cNvPr id="313" name="補助費等該当値テキスト"/>
        <xdr:cNvSpPr txBox="1"/>
      </xdr:nvSpPr>
      <xdr:spPr>
        <a:xfrm>
          <a:off x="10528300" y="64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105740</xdr:rowOff>
    </xdr:from>
    <xdr:to>
      <xdr:col>14</xdr:col>
      <xdr:colOff>79375</xdr:colOff>
      <xdr:row>38</xdr:row>
      <xdr:rowOff>35890</xdr:rowOff>
    </xdr:to>
    <xdr:sp macro="" textlink="">
      <xdr:nvSpPr>
        <xdr:cNvPr id="314" name="円/楕円 313"/>
        <xdr:cNvSpPr/>
      </xdr:nvSpPr>
      <xdr:spPr>
        <a:xfrm>
          <a:off x="9588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27017</xdr:rowOff>
    </xdr:from>
    <xdr:ext cx="534377" cy="259045"/>
    <xdr:sp macro="" textlink="">
      <xdr:nvSpPr>
        <xdr:cNvPr id="315" name="テキスト ボックス 314"/>
        <xdr:cNvSpPr txBox="1"/>
      </xdr:nvSpPr>
      <xdr:spPr>
        <a:xfrm>
          <a:off x="9372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117269</xdr:rowOff>
    </xdr:from>
    <xdr:to>
      <xdr:col>12</xdr:col>
      <xdr:colOff>561975</xdr:colOff>
      <xdr:row>30</xdr:row>
      <xdr:rowOff>47419</xdr:rowOff>
    </xdr:to>
    <xdr:sp macro="" textlink="">
      <xdr:nvSpPr>
        <xdr:cNvPr id="316" name="円/楕円 315"/>
        <xdr:cNvSpPr/>
      </xdr:nvSpPr>
      <xdr:spPr>
        <a:xfrm>
          <a:off x="8699500" y="50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63946</xdr:rowOff>
    </xdr:from>
    <xdr:ext cx="599010" cy="259045"/>
    <xdr:sp macro="" textlink="">
      <xdr:nvSpPr>
        <xdr:cNvPr id="317" name="テキスト ボックス 316"/>
        <xdr:cNvSpPr txBox="1"/>
      </xdr:nvSpPr>
      <xdr:spPr>
        <a:xfrm>
          <a:off x="8450794" y="486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123663</xdr:rowOff>
    </xdr:from>
    <xdr:to>
      <xdr:col>11</xdr:col>
      <xdr:colOff>358775</xdr:colOff>
      <xdr:row>38</xdr:row>
      <xdr:rowOff>53812</xdr:rowOff>
    </xdr:to>
    <xdr:sp macro="" textlink="">
      <xdr:nvSpPr>
        <xdr:cNvPr id="318" name="円/楕円 317"/>
        <xdr:cNvSpPr/>
      </xdr:nvSpPr>
      <xdr:spPr>
        <a:xfrm>
          <a:off x="7810500" y="6467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44939</xdr:rowOff>
    </xdr:from>
    <xdr:ext cx="534377" cy="259045"/>
    <xdr:sp macro="" textlink="">
      <xdr:nvSpPr>
        <xdr:cNvPr id="319" name="テキスト ボックス 318"/>
        <xdr:cNvSpPr txBox="1"/>
      </xdr:nvSpPr>
      <xdr:spPr>
        <a:xfrm>
          <a:off x="7594111" y="65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85890</xdr:rowOff>
    </xdr:from>
    <xdr:to>
      <xdr:col>10</xdr:col>
      <xdr:colOff>155575</xdr:colOff>
      <xdr:row>38</xdr:row>
      <xdr:rowOff>16040</xdr:rowOff>
    </xdr:to>
    <xdr:sp macro="" textlink="">
      <xdr:nvSpPr>
        <xdr:cNvPr id="320" name="円/楕円 319"/>
        <xdr:cNvSpPr/>
      </xdr:nvSpPr>
      <xdr:spPr>
        <a:xfrm>
          <a:off x="6921500" y="64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7167</xdr:rowOff>
    </xdr:from>
    <xdr:ext cx="534377" cy="259045"/>
    <xdr:sp macro="" textlink="">
      <xdr:nvSpPr>
        <xdr:cNvPr id="321" name="テキスト ボックス 320"/>
        <xdr:cNvSpPr txBox="1"/>
      </xdr:nvSpPr>
      <xdr:spPr>
        <a:xfrm>
          <a:off x="6705111" y="65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5" name="直線コネクタ 344"/>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6"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7" name="直線コネクタ 346"/>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48"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49" name="直線コネクタ 348"/>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31313</xdr:rowOff>
    </xdr:from>
    <xdr:to>
      <xdr:col>15</xdr:col>
      <xdr:colOff>180975</xdr:colOff>
      <xdr:row>57</xdr:row>
      <xdr:rowOff>64742</xdr:rowOff>
    </xdr:to>
    <xdr:cxnSp macro="">
      <xdr:nvCxnSpPr>
        <xdr:cNvPr id="350" name="直線コネクタ 349"/>
        <xdr:cNvCxnSpPr/>
      </xdr:nvCxnSpPr>
      <xdr:spPr>
        <a:xfrm>
          <a:off x="9639300" y="9803963"/>
          <a:ext cx="8382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1"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2" name="フローチャート : 判断 351"/>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158841</xdr:rowOff>
    </xdr:from>
    <xdr:to>
      <xdr:col>14</xdr:col>
      <xdr:colOff>28575</xdr:colOff>
      <xdr:row>57</xdr:row>
      <xdr:rowOff>31313</xdr:rowOff>
    </xdr:to>
    <xdr:cxnSp macro="">
      <xdr:nvCxnSpPr>
        <xdr:cNvPr id="353" name="直線コネクタ 352"/>
        <xdr:cNvCxnSpPr/>
      </xdr:nvCxnSpPr>
      <xdr:spPr>
        <a:xfrm>
          <a:off x="8750300" y="9760041"/>
          <a:ext cx="889000" cy="4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4" name="フローチャート : 判断 353"/>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5" name="テキスト ボックス 354"/>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158841</xdr:rowOff>
    </xdr:from>
    <xdr:to>
      <xdr:col>12</xdr:col>
      <xdr:colOff>511175</xdr:colOff>
      <xdr:row>57</xdr:row>
      <xdr:rowOff>88387</xdr:rowOff>
    </xdr:to>
    <xdr:cxnSp macro="">
      <xdr:nvCxnSpPr>
        <xdr:cNvPr id="356" name="直線コネクタ 355"/>
        <xdr:cNvCxnSpPr/>
      </xdr:nvCxnSpPr>
      <xdr:spPr>
        <a:xfrm flipV="1">
          <a:off x="7861300" y="9760041"/>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7" name="フローチャート : 判断 356"/>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58" name="テキスト ボックス 357"/>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88387</xdr:rowOff>
    </xdr:from>
    <xdr:to>
      <xdr:col>11</xdr:col>
      <xdr:colOff>307975</xdr:colOff>
      <xdr:row>58</xdr:row>
      <xdr:rowOff>45174</xdr:rowOff>
    </xdr:to>
    <xdr:cxnSp macro="">
      <xdr:nvCxnSpPr>
        <xdr:cNvPr id="359" name="直線コネクタ 358"/>
        <xdr:cNvCxnSpPr/>
      </xdr:nvCxnSpPr>
      <xdr:spPr>
        <a:xfrm flipV="1">
          <a:off x="6972300" y="9861037"/>
          <a:ext cx="889000" cy="1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0" name="フローチャート : 判断 359"/>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1" name="テキスト ボックス 360"/>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2" name="フローチャート : 判断 361"/>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3" name="テキスト ボックス 362"/>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13942</xdr:rowOff>
    </xdr:from>
    <xdr:to>
      <xdr:col>15</xdr:col>
      <xdr:colOff>231775</xdr:colOff>
      <xdr:row>57</xdr:row>
      <xdr:rowOff>115542</xdr:rowOff>
    </xdr:to>
    <xdr:sp macro="" textlink="">
      <xdr:nvSpPr>
        <xdr:cNvPr id="369" name="円/楕円 368"/>
        <xdr:cNvSpPr/>
      </xdr:nvSpPr>
      <xdr:spPr>
        <a:xfrm>
          <a:off x="104267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163819</xdr:rowOff>
    </xdr:from>
    <xdr:ext cx="534377" cy="259045"/>
    <xdr:sp macro="" textlink="">
      <xdr:nvSpPr>
        <xdr:cNvPr id="370" name="普通建設事業費該当値テキスト"/>
        <xdr:cNvSpPr txBox="1"/>
      </xdr:nvSpPr>
      <xdr:spPr>
        <a:xfrm>
          <a:off x="10528300" y="97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151963</xdr:rowOff>
    </xdr:from>
    <xdr:to>
      <xdr:col>14</xdr:col>
      <xdr:colOff>79375</xdr:colOff>
      <xdr:row>57</xdr:row>
      <xdr:rowOff>82113</xdr:rowOff>
    </xdr:to>
    <xdr:sp macro="" textlink="">
      <xdr:nvSpPr>
        <xdr:cNvPr id="371" name="円/楕円 370"/>
        <xdr:cNvSpPr/>
      </xdr:nvSpPr>
      <xdr:spPr>
        <a:xfrm>
          <a:off x="9588500" y="97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73240</xdr:rowOff>
    </xdr:from>
    <xdr:ext cx="534377" cy="259045"/>
    <xdr:sp macro="" textlink="">
      <xdr:nvSpPr>
        <xdr:cNvPr id="372" name="テキスト ボックス 371"/>
        <xdr:cNvSpPr txBox="1"/>
      </xdr:nvSpPr>
      <xdr:spPr>
        <a:xfrm>
          <a:off x="9372111" y="98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108041</xdr:rowOff>
    </xdr:from>
    <xdr:to>
      <xdr:col>12</xdr:col>
      <xdr:colOff>561975</xdr:colOff>
      <xdr:row>57</xdr:row>
      <xdr:rowOff>38191</xdr:rowOff>
    </xdr:to>
    <xdr:sp macro="" textlink="">
      <xdr:nvSpPr>
        <xdr:cNvPr id="373" name="円/楕円 372"/>
        <xdr:cNvSpPr/>
      </xdr:nvSpPr>
      <xdr:spPr>
        <a:xfrm>
          <a:off x="8699500" y="9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29318</xdr:rowOff>
    </xdr:from>
    <xdr:ext cx="534377" cy="259045"/>
    <xdr:sp macro="" textlink="">
      <xdr:nvSpPr>
        <xdr:cNvPr id="374" name="テキスト ボックス 373"/>
        <xdr:cNvSpPr txBox="1"/>
      </xdr:nvSpPr>
      <xdr:spPr>
        <a:xfrm>
          <a:off x="8483111" y="9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37587</xdr:rowOff>
    </xdr:from>
    <xdr:to>
      <xdr:col>11</xdr:col>
      <xdr:colOff>358775</xdr:colOff>
      <xdr:row>57</xdr:row>
      <xdr:rowOff>139187</xdr:rowOff>
    </xdr:to>
    <xdr:sp macro="" textlink="">
      <xdr:nvSpPr>
        <xdr:cNvPr id="375" name="円/楕円 374"/>
        <xdr:cNvSpPr/>
      </xdr:nvSpPr>
      <xdr:spPr>
        <a:xfrm>
          <a:off x="7810500" y="98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130314</xdr:rowOff>
    </xdr:from>
    <xdr:ext cx="534377" cy="259045"/>
    <xdr:sp macro="" textlink="">
      <xdr:nvSpPr>
        <xdr:cNvPr id="376" name="テキスト ボックス 375"/>
        <xdr:cNvSpPr txBox="1"/>
      </xdr:nvSpPr>
      <xdr:spPr>
        <a:xfrm>
          <a:off x="7594111" y="99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165824</xdr:rowOff>
    </xdr:from>
    <xdr:to>
      <xdr:col>10</xdr:col>
      <xdr:colOff>155575</xdr:colOff>
      <xdr:row>58</xdr:row>
      <xdr:rowOff>95974</xdr:rowOff>
    </xdr:to>
    <xdr:sp macro="" textlink="">
      <xdr:nvSpPr>
        <xdr:cNvPr id="377" name="円/楕円 376"/>
        <xdr:cNvSpPr/>
      </xdr:nvSpPr>
      <xdr:spPr>
        <a:xfrm>
          <a:off x="6921500" y="99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87101</xdr:rowOff>
    </xdr:from>
    <xdr:ext cx="534377" cy="259045"/>
    <xdr:sp macro="" textlink="">
      <xdr:nvSpPr>
        <xdr:cNvPr id="378" name="テキスト ボックス 377"/>
        <xdr:cNvSpPr txBox="1"/>
      </xdr:nvSpPr>
      <xdr:spPr>
        <a:xfrm>
          <a:off x="6705111" y="100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4" name="直線コネクタ 403"/>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7"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08" name="直線コネクタ 407"/>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75333</xdr:rowOff>
    </xdr:from>
    <xdr:to>
      <xdr:col>15</xdr:col>
      <xdr:colOff>180975</xdr:colOff>
      <xdr:row>79</xdr:row>
      <xdr:rowOff>96582</xdr:rowOff>
    </xdr:to>
    <xdr:cxnSp macro="">
      <xdr:nvCxnSpPr>
        <xdr:cNvPr id="409" name="直線コネクタ 408"/>
        <xdr:cNvCxnSpPr/>
      </xdr:nvCxnSpPr>
      <xdr:spPr>
        <a:xfrm flipV="1">
          <a:off x="9639300" y="13619883"/>
          <a:ext cx="838200" cy="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0"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1" name="フローチャート : 判断 410"/>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2" name="フローチャート : 判断 411"/>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3" name="テキスト ボックス 412"/>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24533</xdr:rowOff>
    </xdr:from>
    <xdr:to>
      <xdr:col>15</xdr:col>
      <xdr:colOff>231775</xdr:colOff>
      <xdr:row>79</xdr:row>
      <xdr:rowOff>126133</xdr:rowOff>
    </xdr:to>
    <xdr:sp macro="" textlink="">
      <xdr:nvSpPr>
        <xdr:cNvPr id="419" name="円/楕円 418"/>
        <xdr:cNvSpPr/>
      </xdr:nvSpPr>
      <xdr:spPr>
        <a:xfrm>
          <a:off x="10426700" y="135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110910</xdr:rowOff>
    </xdr:from>
    <xdr:ext cx="469744" cy="259045"/>
    <xdr:sp macro="" textlink="">
      <xdr:nvSpPr>
        <xdr:cNvPr id="420" name="普通建設事業費 （ うち新規整備　）該当値テキスト"/>
        <xdr:cNvSpPr txBox="1"/>
      </xdr:nvSpPr>
      <xdr:spPr>
        <a:xfrm>
          <a:off x="10528300" y="134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45782</xdr:rowOff>
    </xdr:from>
    <xdr:to>
      <xdr:col>14</xdr:col>
      <xdr:colOff>79375</xdr:colOff>
      <xdr:row>79</xdr:row>
      <xdr:rowOff>147382</xdr:rowOff>
    </xdr:to>
    <xdr:sp macro="" textlink="">
      <xdr:nvSpPr>
        <xdr:cNvPr id="421" name="円/楕円 420"/>
        <xdr:cNvSpPr/>
      </xdr:nvSpPr>
      <xdr:spPr>
        <a:xfrm>
          <a:off x="9588500" y="135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138509</xdr:rowOff>
    </xdr:from>
    <xdr:ext cx="378565" cy="259045"/>
    <xdr:sp macro="" textlink="">
      <xdr:nvSpPr>
        <xdr:cNvPr id="422" name="テキスト ボックス 421"/>
        <xdr:cNvSpPr txBox="1"/>
      </xdr:nvSpPr>
      <xdr:spPr>
        <a:xfrm>
          <a:off x="9450017" y="1368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6" name="直線コネクタ 445"/>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7"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8" name="直線コネクタ 447"/>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49"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0" name="直線コネクタ 449"/>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141987</xdr:rowOff>
    </xdr:from>
    <xdr:to>
      <xdr:col>15</xdr:col>
      <xdr:colOff>180975</xdr:colOff>
      <xdr:row>97</xdr:row>
      <xdr:rowOff>25845</xdr:rowOff>
    </xdr:to>
    <xdr:cxnSp macro="">
      <xdr:nvCxnSpPr>
        <xdr:cNvPr id="451" name="直線コネクタ 450"/>
        <xdr:cNvCxnSpPr/>
      </xdr:nvCxnSpPr>
      <xdr:spPr>
        <a:xfrm>
          <a:off x="9639300" y="16429737"/>
          <a:ext cx="8382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2"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3" name="フローチャート : 判断 452"/>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4" name="フローチャート : 判断 453"/>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5" name="テキスト ボックス 454"/>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146495</xdr:rowOff>
    </xdr:from>
    <xdr:to>
      <xdr:col>15</xdr:col>
      <xdr:colOff>231775</xdr:colOff>
      <xdr:row>97</xdr:row>
      <xdr:rowOff>76645</xdr:rowOff>
    </xdr:to>
    <xdr:sp macro="" textlink="">
      <xdr:nvSpPr>
        <xdr:cNvPr id="461" name="円/楕円 460"/>
        <xdr:cNvSpPr/>
      </xdr:nvSpPr>
      <xdr:spPr>
        <a:xfrm>
          <a:off x="10426700" y="166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169372</xdr:rowOff>
    </xdr:from>
    <xdr:ext cx="534377" cy="259045"/>
    <xdr:sp macro="" textlink="">
      <xdr:nvSpPr>
        <xdr:cNvPr id="462" name="普通建設事業費 （ うち更新整備　）該当値テキスト"/>
        <xdr:cNvSpPr txBox="1"/>
      </xdr:nvSpPr>
      <xdr:spPr>
        <a:xfrm>
          <a:off x="10528300" y="164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28,465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91187</xdr:rowOff>
    </xdr:from>
    <xdr:to>
      <xdr:col>14</xdr:col>
      <xdr:colOff>79375</xdr:colOff>
      <xdr:row>96</xdr:row>
      <xdr:rowOff>21337</xdr:rowOff>
    </xdr:to>
    <xdr:sp macro="" textlink="">
      <xdr:nvSpPr>
        <xdr:cNvPr id="463" name="円/楕円 462"/>
        <xdr:cNvSpPr/>
      </xdr:nvSpPr>
      <xdr:spPr>
        <a:xfrm>
          <a:off x="95885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37864</xdr:rowOff>
    </xdr:from>
    <xdr:ext cx="534377" cy="259045"/>
    <xdr:sp macro="" textlink="">
      <xdr:nvSpPr>
        <xdr:cNvPr id="464" name="テキスト ボックス 463"/>
        <xdr:cNvSpPr txBox="1"/>
      </xdr:nvSpPr>
      <xdr:spPr>
        <a:xfrm>
          <a:off x="9372111" y="161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8" name="テキスト ボックス 47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2" name="テキスト ボックス 48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88" name="直線コネクタ 487"/>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0" name="直線コネクタ 48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1"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2" name="直線コネクタ 491"/>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3" name="直線コネクタ 49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4"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5" name="フローチャート : 判断 494"/>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6" name="直線コネクタ 49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7" name="フローチャート : 判断 496"/>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498" name="テキスト ボックス 497"/>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9" name="直線コネクタ 49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0" name="フローチャート : 判断 499"/>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1" name="テキスト ボックス 500"/>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2" name="直線コネクタ 50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3" name="フローチャート : 判断 502"/>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4" name="テキスト ボックス 503"/>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5" name="フローチャート : 判断 504"/>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6" name="テキスト ボックス 505"/>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2" name="円/楕円 51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4" name="円/楕円 51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5" name="テキスト ボックス 51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6" name="円/楕円 51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7" name="テキスト ボックス 51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8" name="円/楕円 51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9" name="テキスト ボックス 51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0" name="円/楕円 51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1" name="テキスト ボックス 52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6" name="直線コネクタ 595"/>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7"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8" name="直線コネクタ 597"/>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9"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0" name="直線コネクタ 599"/>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137202</xdr:rowOff>
    </xdr:from>
    <xdr:to>
      <xdr:col>23</xdr:col>
      <xdr:colOff>517525</xdr:colOff>
      <xdr:row>73</xdr:row>
      <xdr:rowOff>150902</xdr:rowOff>
    </xdr:to>
    <xdr:cxnSp macro="">
      <xdr:nvCxnSpPr>
        <xdr:cNvPr id="601" name="直線コネクタ 600"/>
        <xdr:cNvCxnSpPr/>
      </xdr:nvCxnSpPr>
      <xdr:spPr>
        <a:xfrm flipV="1">
          <a:off x="15481300" y="12653052"/>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2"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3" name="フローチャート : 判断 602"/>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150902</xdr:rowOff>
    </xdr:from>
    <xdr:to>
      <xdr:col>22</xdr:col>
      <xdr:colOff>365125</xdr:colOff>
      <xdr:row>74</xdr:row>
      <xdr:rowOff>144500</xdr:rowOff>
    </xdr:to>
    <xdr:cxnSp macro="">
      <xdr:nvCxnSpPr>
        <xdr:cNvPr id="604" name="直線コネクタ 603"/>
        <xdr:cNvCxnSpPr/>
      </xdr:nvCxnSpPr>
      <xdr:spPr>
        <a:xfrm flipV="1">
          <a:off x="14592300" y="12666752"/>
          <a:ext cx="889000" cy="1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5" name="フローチャート : 判断 604"/>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6" name="テキスト ボックス 605"/>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79643</xdr:rowOff>
    </xdr:from>
    <xdr:to>
      <xdr:col>21</xdr:col>
      <xdr:colOff>161925</xdr:colOff>
      <xdr:row>74</xdr:row>
      <xdr:rowOff>144500</xdr:rowOff>
    </xdr:to>
    <xdr:cxnSp macro="">
      <xdr:nvCxnSpPr>
        <xdr:cNvPr id="607" name="直線コネクタ 606"/>
        <xdr:cNvCxnSpPr/>
      </xdr:nvCxnSpPr>
      <xdr:spPr>
        <a:xfrm>
          <a:off x="13703300" y="12766943"/>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8" name="フローチャート : 判断 607"/>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09" name="テキスト ボックス 608"/>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131258</xdr:rowOff>
    </xdr:from>
    <xdr:to>
      <xdr:col>19</xdr:col>
      <xdr:colOff>644525</xdr:colOff>
      <xdr:row>74</xdr:row>
      <xdr:rowOff>79643</xdr:rowOff>
    </xdr:to>
    <xdr:cxnSp macro="">
      <xdr:nvCxnSpPr>
        <xdr:cNvPr id="610" name="直線コネクタ 609"/>
        <xdr:cNvCxnSpPr/>
      </xdr:nvCxnSpPr>
      <xdr:spPr>
        <a:xfrm>
          <a:off x="12814300" y="12647108"/>
          <a:ext cx="889000" cy="1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1" name="フローチャート : 判断 610"/>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2" name="テキスト ボックス 611"/>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3" name="フローチャート : 判断 612"/>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4" name="テキスト ボックス 613"/>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86402</xdr:rowOff>
    </xdr:from>
    <xdr:to>
      <xdr:col>23</xdr:col>
      <xdr:colOff>568325</xdr:colOff>
      <xdr:row>74</xdr:row>
      <xdr:rowOff>16552</xdr:rowOff>
    </xdr:to>
    <xdr:sp macro="" textlink="">
      <xdr:nvSpPr>
        <xdr:cNvPr id="620" name="円/楕円 619"/>
        <xdr:cNvSpPr/>
      </xdr:nvSpPr>
      <xdr:spPr>
        <a:xfrm>
          <a:off x="16268700" y="126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109279</xdr:rowOff>
    </xdr:from>
    <xdr:ext cx="534377" cy="259045"/>
    <xdr:sp macro="" textlink="">
      <xdr:nvSpPr>
        <xdr:cNvPr id="621" name="公債費該当値テキスト"/>
        <xdr:cNvSpPr txBox="1"/>
      </xdr:nvSpPr>
      <xdr:spPr>
        <a:xfrm>
          <a:off x="16370300" y="124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100102</xdr:rowOff>
    </xdr:from>
    <xdr:to>
      <xdr:col>22</xdr:col>
      <xdr:colOff>415925</xdr:colOff>
      <xdr:row>74</xdr:row>
      <xdr:rowOff>30252</xdr:rowOff>
    </xdr:to>
    <xdr:sp macro="" textlink="">
      <xdr:nvSpPr>
        <xdr:cNvPr id="622" name="円/楕円 621"/>
        <xdr:cNvSpPr/>
      </xdr:nvSpPr>
      <xdr:spPr>
        <a:xfrm>
          <a:off x="15430500" y="126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46779</xdr:rowOff>
    </xdr:from>
    <xdr:ext cx="534377" cy="259045"/>
    <xdr:sp macro="" textlink="">
      <xdr:nvSpPr>
        <xdr:cNvPr id="623" name="テキスト ボックス 622"/>
        <xdr:cNvSpPr txBox="1"/>
      </xdr:nvSpPr>
      <xdr:spPr>
        <a:xfrm>
          <a:off x="15214111" y="123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93700</xdr:rowOff>
    </xdr:from>
    <xdr:to>
      <xdr:col>21</xdr:col>
      <xdr:colOff>212725</xdr:colOff>
      <xdr:row>75</xdr:row>
      <xdr:rowOff>23850</xdr:rowOff>
    </xdr:to>
    <xdr:sp macro="" textlink="">
      <xdr:nvSpPr>
        <xdr:cNvPr id="624" name="円/楕円 623"/>
        <xdr:cNvSpPr/>
      </xdr:nvSpPr>
      <xdr:spPr>
        <a:xfrm>
          <a:off x="14541500" y="127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40377</xdr:rowOff>
    </xdr:from>
    <xdr:ext cx="534377" cy="259045"/>
    <xdr:sp macro="" textlink="">
      <xdr:nvSpPr>
        <xdr:cNvPr id="625" name="テキスト ボックス 624"/>
        <xdr:cNvSpPr txBox="1"/>
      </xdr:nvSpPr>
      <xdr:spPr>
        <a:xfrm>
          <a:off x="14325111" y="125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28843</xdr:rowOff>
    </xdr:from>
    <xdr:to>
      <xdr:col>20</xdr:col>
      <xdr:colOff>9525</xdr:colOff>
      <xdr:row>74</xdr:row>
      <xdr:rowOff>130443</xdr:rowOff>
    </xdr:to>
    <xdr:sp macro="" textlink="">
      <xdr:nvSpPr>
        <xdr:cNvPr id="626" name="円/楕円 625"/>
        <xdr:cNvSpPr/>
      </xdr:nvSpPr>
      <xdr:spPr>
        <a:xfrm>
          <a:off x="13652500" y="12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146970</xdr:rowOff>
    </xdr:from>
    <xdr:ext cx="534377" cy="259045"/>
    <xdr:sp macro="" textlink="">
      <xdr:nvSpPr>
        <xdr:cNvPr id="627" name="テキスト ボックス 626"/>
        <xdr:cNvSpPr txBox="1"/>
      </xdr:nvSpPr>
      <xdr:spPr>
        <a:xfrm>
          <a:off x="13436111" y="124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80458</xdr:rowOff>
    </xdr:from>
    <xdr:to>
      <xdr:col>18</xdr:col>
      <xdr:colOff>492125</xdr:colOff>
      <xdr:row>74</xdr:row>
      <xdr:rowOff>10608</xdr:rowOff>
    </xdr:to>
    <xdr:sp macro="" textlink="">
      <xdr:nvSpPr>
        <xdr:cNvPr id="628" name="円/楕円 627"/>
        <xdr:cNvSpPr/>
      </xdr:nvSpPr>
      <xdr:spPr>
        <a:xfrm>
          <a:off x="12763500" y="125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27135</xdr:rowOff>
    </xdr:from>
    <xdr:ext cx="534377" cy="259045"/>
    <xdr:sp macro="" textlink="">
      <xdr:nvSpPr>
        <xdr:cNvPr id="629" name="テキスト ボックス 628"/>
        <xdr:cNvSpPr txBox="1"/>
      </xdr:nvSpPr>
      <xdr:spPr>
        <a:xfrm>
          <a:off x="12547111" y="123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3" name="直線コネクタ 652"/>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4"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5" name="直線コネクタ 654"/>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6"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7" name="直線コネクタ 656"/>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150368</xdr:rowOff>
    </xdr:from>
    <xdr:to>
      <xdr:col>23</xdr:col>
      <xdr:colOff>517525</xdr:colOff>
      <xdr:row>98</xdr:row>
      <xdr:rowOff>75057</xdr:rowOff>
    </xdr:to>
    <xdr:cxnSp macro="">
      <xdr:nvCxnSpPr>
        <xdr:cNvPr id="658" name="直線コネクタ 657"/>
        <xdr:cNvCxnSpPr/>
      </xdr:nvCxnSpPr>
      <xdr:spPr>
        <a:xfrm flipV="1">
          <a:off x="15481300" y="16781018"/>
          <a:ext cx="838200" cy="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59"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0" name="フローチャート : 判断 659"/>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63602</xdr:rowOff>
    </xdr:from>
    <xdr:to>
      <xdr:col>22</xdr:col>
      <xdr:colOff>365125</xdr:colOff>
      <xdr:row>98</xdr:row>
      <xdr:rowOff>75057</xdr:rowOff>
    </xdr:to>
    <xdr:cxnSp macro="">
      <xdr:nvCxnSpPr>
        <xdr:cNvPr id="661" name="直線コネクタ 660"/>
        <xdr:cNvCxnSpPr/>
      </xdr:nvCxnSpPr>
      <xdr:spPr>
        <a:xfrm>
          <a:off x="14592300" y="16694252"/>
          <a:ext cx="889000" cy="1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2" name="フローチャート : 判断 661"/>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3" name="テキスト ボックス 662"/>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63602</xdr:rowOff>
    </xdr:from>
    <xdr:to>
      <xdr:col>21</xdr:col>
      <xdr:colOff>161925</xdr:colOff>
      <xdr:row>97</xdr:row>
      <xdr:rowOff>147473</xdr:rowOff>
    </xdr:to>
    <xdr:cxnSp macro="">
      <xdr:nvCxnSpPr>
        <xdr:cNvPr id="664" name="直線コネクタ 663"/>
        <xdr:cNvCxnSpPr/>
      </xdr:nvCxnSpPr>
      <xdr:spPr>
        <a:xfrm flipV="1">
          <a:off x="13703300" y="16694252"/>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5" name="フローチャート : 判断 664"/>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6" name="テキスト ボックス 665"/>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147473</xdr:rowOff>
    </xdr:from>
    <xdr:to>
      <xdr:col>19</xdr:col>
      <xdr:colOff>644525</xdr:colOff>
      <xdr:row>98</xdr:row>
      <xdr:rowOff>31280</xdr:rowOff>
    </xdr:to>
    <xdr:cxnSp macro="">
      <xdr:nvCxnSpPr>
        <xdr:cNvPr id="667" name="直線コネクタ 666"/>
        <xdr:cNvCxnSpPr/>
      </xdr:nvCxnSpPr>
      <xdr:spPr>
        <a:xfrm flipV="1">
          <a:off x="12814300" y="16778123"/>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8" name="フローチャート : 判断 667"/>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69" name="テキスト ボックス 668"/>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0" name="フローチャート : 判断 669"/>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1" name="テキスト ボックス 670"/>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99568</xdr:rowOff>
    </xdr:from>
    <xdr:to>
      <xdr:col>23</xdr:col>
      <xdr:colOff>568325</xdr:colOff>
      <xdr:row>98</xdr:row>
      <xdr:rowOff>29718</xdr:rowOff>
    </xdr:to>
    <xdr:sp macro="" textlink="">
      <xdr:nvSpPr>
        <xdr:cNvPr id="677" name="円/楕円 676"/>
        <xdr:cNvSpPr/>
      </xdr:nvSpPr>
      <xdr:spPr>
        <a:xfrm>
          <a:off x="162687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122445</xdr:rowOff>
    </xdr:from>
    <xdr:ext cx="534377" cy="259045"/>
    <xdr:sp macro="" textlink="">
      <xdr:nvSpPr>
        <xdr:cNvPr id="678" name="積立金該当値テキスト"/>
        <xdr:cNvSpPr txBox="1"/>
      </xdr:nvSpPr>
      <xdr:spPr>
        <a:xfrm>
          <a:off x="16370300" y="165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24257</xdr:rowOff>
    </xdr:from>
    <xdr:to>
      <xdr:col>22</xdr:col>
      <xdr:colOff>415925</xdr:colOff>
      <xdr:row>98</xdr:row>
      <xdr:rowOff>125857</xdr:rowOff>
    </xdr:to>
    <xdr:sp macro="" textlink="">
      <xdr:nvSpPr>
        <xdr:cNvPr id="679" name="円/楕円 678"/>
        <xdr:cNvSpPr/>
      </xdr:nvSpPr>
      <xdr:spPr>
        <a:xfrm>
          <a:off x="15430500" y="168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116984</xdr:rowOff>
    </xdr:from>
    <xdr:ext cx="534377" cy="259045"/>
    <xdr:sp macro="" textlink="">
      <xdr:nvSpPr>
        <xdr:cNvPr id="680" name="テキスト ボックス 679"/>
        <xdr:cNvSpPr txBox="1"/>
      </xdr:nvSpPr>
      <xdr:spPr>
        <a:xfrm>
          <a:off x="15214111" y="169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12802</xdr:rowOff>
    </xdr:from>
    <xdr:to>
      <xdr:col>21</xdr:col>
      <xdr:colOff>212725</xdr:colOff>
      <xdr:row>97</xdr:row>
      <xdr:rowOff>114402</xdr:rowOff>
    </xdr:to>
    <xdr:sp macro="" textlink="">
      <xdr:nvSpPr>
        <xdr:cNvPr id="681" name="円/楕円 680"/>
        <xdr:cNvSpPr/>
      </xdr:nvSpPr>
      <xdr:spPr>
        <a:xfrm>
          <a:off x="14541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130929</xdr:rowOff>
    </xdr:from>
    <xdr:ext cx="534377" cy="259045"/>
    <xdr:sp macro="" textlink="">
      <xdr:nvSpPr>
        <xdr:cNvPr id="682" name="テキスト ボックス 681"/>
        <xdr:cNvSpPr txBox="1"/>
      </xdr:nvSpPr>
      <xdr:spPr>
        <a:xfrm>
          <a:off x="14325111" y="164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96673</xdr:rowOff>
    </xdr:from>
    <xdr:to>
      <xdr:col>20</xdr:col>
      <xdr:colOff>9525</xdr:colOff>
      <xdr:row>98</xdr:row>
      <xdr:rowOff>26823</xdr:rowOff>
    </xdr:to>
    <xdr:sp macro="" textlink="">
      <xdr:nvSpPr>
        <xdr:cNvPr id="683" name="円/楕円 682"/>
        <xdr:cNvSpPr/>
      </xdr:nvSpPr>
      <xdr:spPr>
        <a:xfrm>
          <a:off x="13652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17950</xdr:rowOff>
    </xdr:from>
    <xdr:ext cx="534377" cy="259045"/>
    <xdr:sp macro="" textlink="">
      <xdr:nvSpPr>
        <xdr:cNvPr id="684" name="テキスト ボックス 683"/>
        <xdr:cNvSpPr txBox="1"/>
      </xdr:nvSpPr>
      <xdr:spPr>
        <a:xfrm>
          <a:off x="13436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151930</xdr:rowOff>
    </xdr:from>
    <xdr:to>
      <xdr:col>18</xdr:col>
      <xdr:colOff>492125</xdr:colOff>
      <xdr:row>98</xdr:row>
      <xdr:rowOff>82080</xdr:rowOff>
    </xdr:to>
    <xdr:sp macro="" textlink="">
      <xdr:nvSpPr>
        <xdr:cNvPr id="685" name="円/楕円 684"/>
        <xdr:cNvSpPr/>
      </xdr:nvSpPr>
      <xdr:spPr>
        <a:xfrm>
          <a:off x="12763500" y="167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73207</xdr:rowOff>
    </xdr:from>
    <xdr:ext cx="534377" cy="259045"/>
    <xdr:sp macro="" textlink="">
      <xdr:nvSpPr>
        <xdr:cNvPr id="686" name="テキスト ボックス 685"/>
        <xdr:cNvSpPr txBox="1"/>
      </xdr:nvSpPr>
      <xdr:spPr>
        <a:xfrm>
          <a:off x="12547111" y="168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2" name="直線コネクタ 711"/>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5"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6" name="直線コネクタ 715"/>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18"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9" name="フローチャート : 判断 718"/>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1" name="フローチャート : 判断 720"/>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2" name="テキスト ボックス 721"/>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4" name="フローチャート : 判断 723"/>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5" name="テキスト ボックス 724"/>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6" name="直線コネクタ 72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7" name="フローチャート : 判断 726"/>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28" name="テキスト ボックス 727"/>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9" name="フローチャート : 判断 728"/>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0" name="テキスト ボックス 729"/>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4" name="円/楕円 74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5" name="テキスト ボックス 74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59" name="テキスト ボックス 75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7" name="直線コネクタ 766"/>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0"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1" name="直線コネクタ 770"/>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2" name="直線コネクタ 77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3"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4" name="フローチャート : 判断 773"/>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5" name="直線コネクタ 77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6" name="フローチャート : 判断 775"/>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7" name="テキスト ボックス 776"/>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8" name="直線コネクタ 77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79" name="フローチャート : 判断 778"/>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0" name="テキスト ボックス 779"/>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1" name="直線コネクタ 78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2" name="フローチャート : 判断 781"/>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3" name="テキスト ボックス 782"/>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4" name="フローチャート : 判断 783"/>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5" name="テキスト ボックス 784"/>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円/楕円 79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3" name="円/楕円 79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5" name="円/楕円 79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7" name="円/楕円 79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8" name="テキスト ボックス 79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9" name="円/楕円 79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0" name="テキスト ボックス 79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5" name="直線コネクタ 824"/>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6"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7" name="直線コネクタ 826"/>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8"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9" name="直線コネクタ 828"/>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166466</xdr:rowOff>
    </xdr:from>
    <xdr:to>
      <xdr:col>32</xdr:col>
      <xdr:colOff>187325</xdr:colOff>
      <xdr:row>77</xdr:row>
      <xdr:rowOff>90856</xdr:rowOff>
    </xdr:to>
    <xdr:cxnSp macro="">
      <xdr:nvCxnSpPr>
        <xdr:cNvPr id="830" name="直線コネクタ 829"/>
        <xdr:cNvCxnSpPr/>
      </xdr:nvCxnSpPr>
      <xdr:spPr>
        <a:xfrm flipV="1">
          <a:off x="21323300" y="13196666"/>
          <a:ext cx="838200" cy="9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1"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2" name="フローチャート : 判断 831"/>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90856</xdr:rowOff>
    </xdr:from>
    <xdr:to>
      <xdr:col>31</xdr:col>
      <xdr:colOff>34925</xdr:colOff>
      <xdr:row>77</xdr:row>
      <xdr:rowOff>144996</xdr:rowOff>
    </xdr:to>
    <xdr:cxnSp macro="">
      <xdr:nvCxnSpPr>
        <xdr:cNvPr id="833" name="直線コネクタ 832"/>
        <xdr:cNvCxnSpPr/>
      </xdr:nvCxnSpPr>
      <xdr:spPr>
        <a:xfrm flipV="1">
          <a:off x="20434300" y="13292506"/>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4" name="フローチャート : 判断 833"/>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5" name="テキスト ボックス 834"/>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144996</xdr:rowOff>
    </xdr:from>
    <xdr:to>
      <xdr:col>29</xdr:col>
      <xdr:colOff>517525</xdr:colOff>
      <xdr:row>77</xdr:row>
      <xdr:rowOff>161626</xdr:rowOff>
    </xdr:to>
    <xdr:cxnSp macro="">
      <xdr:nvCxnSpPr>
        <xdr:cNvPr id="836" name="直線コネクタ 835"/>
        <xdr:cNvCxnSpPr/>
      </xdr:nvCxnSpPr>
      <xdr:spPr>
        <a:xfrm flipV="1">
          <a:off x="19545300" y="13346646"/>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7" name="フローチャート : 判断 836"/>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38" name="テキスト ボックス 837"/>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161626</xdr:rowOff>
    </xdr:from>
    <xdr:to>
      <xdr:col>28</xdr:col>
      <xdr:colOff>314325</xdr:colOff>
      <xdr:row>78</xdr:row>
      <xdr:rowOff>8674</xdr:rowOff>
    </xdr:to>
    <xdr:cxnSp macro="">
      <xdr:nvCxnSpPr>
        <xdr:cNvPr id="839" name="直線コネクタ 838"/>
        <xdr:cNvCxnSpPr/>
      </xdr:nvCxnSpPr>
      <xdr:spPr>
        <a:xfrm flipV="1">
          <a:off x="18656300" y="13363276"/>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0" name="フローチャート : 判断 839"/>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1" name="テキスト ボックス 840"/>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2" name="フローチャート : 判断 841"/>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3" name="テキスト ボックス 842"/>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115666</xdr:rowOff>
    </xdr:from>
    <xdr:to>
      <xdr:col>32</xdr:col>
      <xdr:colOff>238125</xdr:colOff>
      <xdr:row>77</xdr:row>
      <xdr:rowOff>45816</xdr:rowOff>
    </xdr:to>
    <xdr:sp macro="" textlink="">
      <xdr:nvSpPr>
        <xdr:cNvPr id="849" name="円/楕円 848"/>
        <xdr:cNvSpPr/>
      </xdr:nvSpPr>
      <xdr:spPr>
        <a:xfrm>
          <a:off x="22110700" y="131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94093</xdr:rowOff>
    </xdr:from>
    <xdr:ext cx="534377" cy="259045"/>
    <xdr:sp macro="" textlink="">
      <xdr:nvSpPr>
        <xdr:cNvPr id="850" name="繰出金該当値テキスト"/>
        <xdr:cNvSpPr txBox="1"/>
      </xdr:nvSpPr>
      <xdr:spPr>
        <a:xfrm>
          <a:off x="22212300" y="131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40056</xdr:rowOff>
    </xdr:from>
    <xdr:to>
      <xdr:col>31</xdr:col>
      <xdr:colOff>85725</xdr:colOff>
      <xdr:row>77</xdr:row>
      <xdr:rowOff>141656</xdr:rowOff>
    </xdr:to>
    <xdr:sp macro="" textlink="">
      <xdr:nvSpPr>
        <xdr:cNvPr id="851" name="円/楕円 850"/>
        <xdr:cNvSpPr/>
      </xdr:nvSpPr>
      <xdr:spPr>
        <a:xfrm>
          <a:off x="21272500" y="132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132783</xdr:rowOff>
    </xdr:from>
    <xdr:ext cx="534377" cy="259045"/>
    <xdr:sp macro="" textlink="">
      <xdr:nvSpPr>
        <xdr:cNvPr id="852" name="テキスト ボックス 851"/>
        <xdr:cNvSpPr txBox="1"/>
      </xdr:nvSpPr>
      <xdr:spPr>
        <a:xfrm>
          <a:off x="21056111" y="133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94196</xdr:rowOff>
    </xdr:from>
    <xdr:to>
      <xdr:col>29</xdr:col>
      <xdr:colOff>568325</xdr:colOff>
      <xdr:row>78</xdr:row>
      <xdr:rowOff>24346</xdr:rowOff>
    </xdr:to>
    <xdr:sp macro="" textlink="">
      <xdr:nvSpPr>
        <xdr:cNvPr id="853" name="円/楕円 852"/>
        <xdr:cNvSpPr/>
      </xdr:nvSpPr>
      <xdr:spPr>
        <a:xfrm>
          <a:off x="20383500" y="132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15473</xdr:rowOff>
    </xdr:from>
    <xdr:ext cx="534377" cy="259045"/>
    <xdr:sp macro="" textlink="">
      <xdr:nvSpPr>
        <xdr:cNvPr id="854" name="テキスト ボックス 853"/>
        <xdr:cNvSpPr txBox="1"/>
      </xdr:nvSpPr>
      <xdr:spPr>
        <a:xfrm>
          <a:off x="20167111" y="133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110826</xdr:rowOff>
    </xdr:from>
    <xdr:to>
      <xdr:col>28</xdr:col>
      <xdr:colOff>365125</xdr:colOff>
      <xdr:row>78</xdr:row>
      <xdr:rowOff>40976</xdr:rowOff>
    </xdr:to>
    <xdr:sp macro="" textlink="">
      <xdr:nvSpPr>
        <xdr:cNvPr id="855" name="円/楕円 854"/>
        <xdr:cNvSpPr/>
      </xdr:nvSpPr>
      <xdr:spPr>
        <a:xfrm>
          <a:off x="19494500" y="133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32103</xdr:rowOff>
    </xdr:from>
    <xdr:ext cx="534377" cy="259045"/>
    <xdr:sp macro="" textlink="">
      <xdr:nvSpPr>
        <xdr:cNvPr id="856" name="テキスト ボックス 855"/>
        <xdr:cNvSpPr txBox="1"/>
      </xdr:nvSpPr>
      <xdr:spPr>
        <a:xfrm>
          <a:off x="19278111" y="134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129324</xdr:rowOff>
    </xdr:from>
    <xdr:to>
      <xdr:col>27</xdr:col>
      <xdr:colOff>161925</xdr:colOff>
      <xdr:row>78</xdr:row>
      <xdr:rowOff>59474</xdr:rowOff>
    </xdr:to>
    <xdr:sp macro="" textlink="">
      <xdr:nvSpPr>
        <xdr:cNvPr id="857" name="円/楕円 856"/>
        <xdr:cNvSpPr/>
      </xdr:nvSpPr>
      <xdr:spPr>
        <a:xfrm>
          <a:off x="18605500" y="13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50601</xdr:rowOff>
    </xdr:from>
    <xdr:ext cx="534377" cy="259045"/>
    <xdr:sp macro="" textlink="">
      <xdr:nvSpPr>
        <xdr:cNvPr id="858" name="テキスト ボックス 857"/>
        <xdr:cNvSpPr txBox="1"/>
      </xdr:nvSpPr>
      <xdr:spPr>
        <a:xfrm>
          <a:off x="18389111" y="134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義務的経費（人件費、扶助費、公債費）の決算額は、前年度より微増している。義務的経費の一つである人件費の住民一人当たりのコストは、昨年度より減少しているが、ごみ処理施設及び町立（幼、小、中）全６校園の各給食施設（自校方式）を町で運営していること</a:t>
          </a:r>
          <a:r>
            <a:rPr kumimoji="1" lang="ja-JP" altLang="en-US" sz="1300" baseline="0">
              <a:solidFill>
                <a:schemeClr val="dk1"/>
              </a:solidFill>
              <a:effectLst/>
              <a:latin typeface="+mn-lt"/>
              <a:ea typeface="+mn-ea"/>
              <a:cs typeface="+mn-cs"/>
            </a:rPr>
            <a:t>により、</a:t>
          </a:r>
          <a:r>
            <a:rPr kumimoji="1" lang="ja-JP" altLang="ja-JP" sz="1300" baseline="0">
              <a:solidFill>
                <a:schemeClr val="dk1"/>
              </a:solidFill>
              <a:effectLst/>
              <a:latin typeface="+mn-lt"/>
              <a:ea typeface="+mn-ea"/>
              <a:cs typeface="+mn-cs"/>
            </a:rPr>
            <a:t>類似団体平均を大きく上回っている。今後、定年退職を控えている職員が多く、引き続き定員適正化を進め人件費の削減に努める。また、投資的経費（普通建設事業費など）の決算額は、補助事業費が上牧久渡古墳群土地購入により増加している。普通建設事業費に関しては</a:t>
          </a:r>
          <a:r>
            <a:rPr kumimoji="1" lang="ja-JP" altLang="en-US" sz="1300" baseline="0">
              <a:solidFill>
                <a:schemeClr val="dk1"/>
              </a:solidFill>
              <a:effectLst/>
              <a:latin typeface="+mn-lt"/>
              <a:ea typeface="+mn-ea"/>
              <a:cs typeface="+mn-cs"/>
            </a:rPr>
            <a:t>近年減少傾向であるが、</a:t>
          </a:r>
          <a:r>
            <a:rPr kumimoji="1" lang="ja-JP" altLang="ja-JP" sz="1300" baseline="0">
              <a:solidFill>
                <a:schemeClr val="dk1"/>
              </a:solidFill>
              <a:effectLst/>
              <a:latin typeface="+mn-lt"/>
              <a:ea typeface="+mn-ea"/>
              <a:cs typeface="+mn-cs"/>
            </a:rPr>
            <a:t>平成２８年度に</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公共施設等総合管理計画</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を作成することもあり、公共施設等の必要性・優先度を精査しながらも、住民ニーズを的確に把握した事業の選択により、</a:t>
          </a:r>
          <a:r>
            <a:rPr kumimoji="1" lang="ja-JP" altLang="en-US" sz="1300" baseline="0">
              <a:solidFill>
                <a:schemeClr val="dk1"/>
              </a:solidFill>
              <a:effectLst/>
              <a:latin typeface="+mn-lt"/>
              <a:ea typeface="+mn-ea"/>
              <a:cs typeface="+mn-cs"/>
            </a:rPr>
            <a:t>更なる</a:t>
          </a:r>
          <a:r>
            <a:rPr kumimoji="1" lang="ja-JP" altLang="ja-JP" sz="1300" baseline="0">
              <a:solidFill>
                <a:schemeClr val="dk1"/>
              </a:solidFill>
              <a:effectLst/>
              <a:latin typeface="+mn-lt"/>
              <a:ea typeface="+mn-ea"/>
              <a:cs typeface="+mn-cs"/>
            </a:rPr>
            <a:t>事業費の抑制に努める。</a:t>
          </a:r>
          <a:r>
            <a:rPr kumimoji="1" lang="ja-JP" altLang="en-US" sz="1300" baseline="0">
              <a:solidFill>
                <a:schemeClr val="dk1"/>
              </a:solidFill>
              <a:effectLst/>
              <a:latin typeface="+mn-lt"/>
              <a:ea typeface="+mn-ea"/>
              <a:cs typeface="+mn-cs"/>
            </a:rPr>
            <a:t>繰出金に関しては、介護保険特別会計・下水道事業特別会計等への繰出金が大きく増額している。</a:t>
          </a:r>
          <a:endParaRPr lang="ja-JP" altLang="ja-JP" sz="1300" baseline="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23,045
22,900
6.14
8,458,886
8,124,014
251,239
5,101,771
13,177,255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154.0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31605</xdr:rowOff>
    </xdr:from>
    <xdr:to>
      <xdr:col>6</xdr:col>
      <xdr:colOff>511175</xdr:colOff>
      <xdr:row>34</xdr:row>
      <xdr:rowOff>132516</xdr:rowOff>
    </xdr:to>
    <xdr:cxnSp macro="">
      <xdr:nvCxnSpPr>
        <xdr:cNvPr id="63" name="直線コネクタ 62"/>
        <xdr:cNvCxnSpPr/>
      </xdr:nvCxnSpPr>
      <xdr:spPr>
        <a:xfrm flipV="1">
          <a:off x="3797300" y="5860905"/>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132516</xdr:rowOff>
    </xdr:from>
    <xdr:to>
      <xdr:col>5</xdr:col>
      <xdr:colOff>358775</xdr:colOff>
      <xdr:row>35</xdr:row>
      <xdr:rowOff>36504</xdr:rowOff>
    </xdr:to>
    <xdr:cxnSp macro="">
      <xdr:nvCxnSpPr>
        <xdr:cNvPr id="66" name="直線コネクタ 65"/>
        <xdr:cNvCxnSpPr/>
      </xdr:nvCxnSpPr>
      <xdr:spPr>
        <a:xfrm flipV="1">
          <a:off x="2908300" y="596181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36504</xdr:rowOff>
    </xdr:from>
    <xdr:to>
      <xdr:col>4</xdr:col>
      <xdr:colOff>155575</xdr:colOff>
      <xdr:row>35</xdr:row>
      <xdr:rowOff>48260</xdr:rowOff>
    </xdr:to>
    <xdr:cxnSp macro="">
      <xdr:nvCxnSpPr>
        <xdr:cNvPr id="69" name="直線コネクタ 68"/>
        <xdr:cNvCxnSpPr/>
      </xdr:nvCxnSpPr>
      <xdr:spPr>
        <a:xfrm flipV="1">
          <a:off x="2019300" y="603725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135455</xdr:rowOff>
    </xdr:from>
    <xdr:to>
      <xdr:col>2</xdr:col>
      <xdr:colOff>638175</xdr:colOff>
      <xdr:row>35</xdr:row>
      <xdr:rowOff>48260</xdr:rowOff>
    </xdr:to>
    <xdr:cxnSp macro="">
      <xdr:nvCxnSpPr>
        <xdr:cNvPr id="72" name="直線コネクタ 71"/>
        <xdr:cNvCxnSpPr/>
      </xdr:nvCxnSpPr>
      <xdr:spPr>
        <a:xfrm>
          <a:off x="1130300" y="5964755"/>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152255</xdr:rowOff>
    </xdr:from>
    <xdr:to>
      <xdr:col>6</xdr:col>
      <xdr:colOff>561975</xdr:colOff>
      <xdr:row>34</xdr:row>
      <xdr:rowOff>82405</xdr:rowOff>
    </xdr:to>
    <xdr:sp macro="" textlink="">
      <xdr:nvSpPr>
        <xdr:cNvPr id="82" name="円/楕円 81"/>
        <xdr:cNvSpPr/>
      </xdr:nvSpPr>
      <xdr:spPr>
        <a:xfrm>
          <a:off x="4584700" y="5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3682</xdr:rowOff>
    </xdr:from>
    <xdr:ext cx="469744" cy="259045"/>
    <xdr:sp macro="" textlink="">
      <xdr:nvSpPr>
        <xdr:cNvPr id="83" name="議会費該当値テキスト"/>
        <xdr:cNvSpPr txBox="1"/>
      </xdr:nvSpPr>
      <xdr:spPr>
        <a:xfrm>
          <a:off x="4686300" y="566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81716</xdr:rowOff>
    </xdr:from>
    <xdr:to>
      <xdr:col>5</xdr:col>
      <xdr:colOff>409575</xdr:colOff>
      <xdr:row>35</xdr:row>
      <xdr:rowOff>11866</xdr:rowOff>
    </xdr:to>
    <xdr:sp macro="" textlink="">
      <xdr:nvSpPr>
        <xdr:cNvPr id="84" name="円/楕円 83"/>
        <xdr:cNvSpPr/>
      </xdr:nvSpPr>
      <xdr:spPr>
        <a:xfrm>
          <a:off x="3746500" y="5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28393</xdr:rowOff>
    </xdr:from>
    <xdr:ext cx="469744" cy="259045"/>
    <xdr:sp macro="" textlink="">
      <xdr:nvSpPr>
        <xdr:cNvPr id="85" name="テキスト ボックス 84"/>
        <xdr:cNvSpPr txBox="1"/>
      </xdr:nvSpPr>
      <xdr:spPr>
        <a:xfrm>
          <a:off x="3562427" y="568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157154</xdr:rowOff>
    </xdr:from>
    <xdr:to>
      <xdr:col>4</xdr:col>
      <xdr:colOff>206375</xdr:colOff>
      <xdr:row>35</xdr:row>
      <xdr:rowOff>87304</xdr:rowOff>
    </xdr:to>
    <xdr:sp macro="" textlink="">
      <xdr:nvSpPr>
        <xdr:cNvPr id="86" name="円/楕円 85"/>
        <xdr:cNvSpPr/>
      </xdr:nvSpPr>
      <xdr:spPr>
        <a:xfrm>
          <a:off x="2857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103831</xdr:rowOff>
    </xdr:from>
    <xdr:ext cx="469744" cy="259045"/>
    <xdr:sp macro="" textlink="">
      <xdr:nvSpPr>
        <xdr:cNvPr id="87" name="テキスト ボックス 86"/>
        <xdr:cNvSpPr txBox="1"/>
      </xdr:nvSpPr>
      <xdr:spPr>
        <a:xfrm>
          <a:off x="2673427"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168910</xdr:rowOff>
    </xdr:from>
    <xdr:to>
      <xdr:col>3</xdr:col>
      <xdr:colOff>3175</xdr:colOff>
      <xdr:row>35</xdr:row>
      <xdr:rowOff>99060</xdr:rowOff>
    </xdr:to>
    <xdr:sp macro="" textlink="">
      <xdr:nvSpPr>
        <xdr:cNvPr id="88" name="円/楕円 87"/>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115587</xdr:rowOff>
    </xdr:from>
    <xdr:ext cx="469744" cy="259045"/>
    <xdr:sp macro="" textlink="">
      <xdr:nvSpPr>
        <xdr:cNvPr id="89" name="テキスト ボックス 88"/>
        <xdr:cNvSpPr txBox="1"/>
      </xdr:nvSpPr>
      <xdr:spPr>
        <a:xfrm>
          <a:off x="1784427"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84655</xdr:rowOff>
    </xdr:from>
    <xdr:to>
      <xdr:col>1</xdr:col>
      <xdr:colOff>485775</xdr:colOff>
      <xdr:row>35</xdr:row>
      <xdr:rowOff>14805</xdr:rowOff>
    </xdr:to>
    <xdr:sp macro="" textlink="">
      <xdr:nvSpPr>
        <xdr:cNvPr id="90" name="円/楕円 89"/>
        <xdr:cNvSpPr/>
      </xdr:nvSpPr>
      <xdr:spPr>
        <a:xfrm>
          <a:off x="10795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5932</xdr:rowOff>
    </xdr:from>
    <xdr:ext cx="469744" cy="259045"/>
    <xdr:sp macro="" textlink="">
      <xdr:nvSpPr>
        <xdr:cNvPr id="91" name="テキスト ボックス 90"/>
        <xdr:cNvSpPr txBox="1"/>
      </xdr:nvSpPr>
      <xdr:spPr>
        <a:xfrm>
          <a:off x="895427" y="600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97071</xdr:rowOff>
    </xdr:from>
    <xdr:to>
      <xdr:col>6</xdr:col>
      <xdr:colOff>510540</xdr:colOff>
      <xdr:row>58</xdr:row>
      <xdr:rowOff>12781</xdr:rowOff>
    </xdr:to>
    <xdr:cxnSp macro="">
      <xdr:nvCxnSpPr>
        <xdr:cNvPr id="113" name="直線コネクタ 112"/>
        <xdr:cNvCxnSpPr/>
      </xdr:nvCxnSpPr>
      <xdr:spPr>
        <a:xfrm flipV="1">
          <a:off x="4633595" y="9183921"/>
          <a:ext cx="1270" cy="77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16608</xdr:rowOff>
    </xdr:from>
    <xdr:ext cx="534377" cy="259045"/>
    <xdr:sp macro="" textlink="">
      <xdr:nvSpPr>
        <xdr:cNvPr id="114" name="総務費最小値テキスト"/>
        <xdr:cNvSpPr txBox="1"/>
      </xdr:nvSpPr>
      <xdr:spPr>
        <a:xfrm>
          <a:off x="4686300" y="99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12781</xdr:rowOff>
    </xdr:from>
    <xdr:to>
      <xdr:col>6</xdr:col>
      <xdr:colOff>600075</xdr:colOff>
      <xdr:row>58</xdr:row>
      <xdr:rowOff>12781</xdr:rowOff>
    </xdr:to>
    <xdr:cxnSp macro="">
      <xdr:nvCxnSpPr>
        <xdr:cNvPr id="115" name="直線コネクタ 114"/>
        <xdr:cNvCxnSpPr/>
      </xdr:nvCxnSpPr>
      <xdr:spPr>
        <a:xfrm>
          <a:off x="4546600" y="995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43748</xdr:rowOff>
    </xdr:from>
    <xdr:ext cx="599010" cy="259045"/>
    <xdr:sp macro="" textlink="">
      <xdr:nvSpPr>
        <xdr:cNvPr id="116" name="総務費最大値テキスト"/>
        <xdr:cNvSpPr txBox="1"/>
      </xdr:nvSpPr>
      <xdr:spPr>
        <a:xfrm>
          <a:off x="4686300" y="895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53</xdr:row>
      <xdr:rowOff>97071</xdr:rowOff>
    </xdr:from>
    <xdr:to>
      <xdr:col>6</xdr:col>
      <xdr:colOff>600075</xdr:colOff>
      <xdr:row>53</xdr:row>
      <xdr:rowOff>97071</xdr:rowOff>
    </xdr:to>
    <xdr:cxnSp macro="">
      <xdr:nvCxnSpPr>
        <xdr:cNvPr id="117" name="直線コネクタ 116"/>
        <xdr:cNvCxnSpPr/>
      </xdr:nvCxnSpPr>
      <xdr:spPr>
        <a:xfrm>
          <a:off x="4546600" y="91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152648</xdr:rowOff>
    </xdr:from>
    <xdr:to>
      <xdr:col>6</xdr:col>
      <xdr:colOff>511175</xdr:colOff>
      <xdr:row>57</xdr:row>
      <xdr:rowOff>36007</xdr:rowOff>
    </xdr:to>
    <xdr:cxnSp macro="">
      <xdr:nvCxnSpPr>
        <xdr:cNvPr id="118" name="直線コネクタ 117"/>
        <xdr:cNvCxnSpPr/>
      </xdr:nvCxnSpPr>
      <xdr:spPr>
        <a:xfrm>
          <a:off x="3797300" y="9753848"/>
          <a:ext cx="8382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164989</xdr:rowOff>
    </xdr:from>
    <xdr:ext cx="534377" cy="259045"/>
    <xdr:sp macro="" textlink="">
      <xdr:nvSpPr>
        <xdr:cNvPr id="119" name="総務費平均値テキスト"/>
        <xdr:cNvSpPr txBox="1"/>
      </xdr:nvSpPr>
      <xdr:spPr>
        <a:xfrm>
          <a:off x="4686300" y="9766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15112</xdr:rowOff>
    </xdr:from>
    <xdr:to>
      <xdr:col>6</xdr:col>
      <xdr:colOff>561975</xdr:colOff>
      <xdr:row>57</xdr:row>
      <xdr:rowOff>116712</xdr:rowOff>
    </xdr:to>
    <xdr:sp macro="" textlink="">
      <xdr:nvSpPr>
        <xdr:cNvPr id="120" name="フローチャート : 判断 119"/>
        <xdr:cNvSpPr/>
      </xdr:nvSpPr>
      <xdr:spPr>
        <a:xfrm>
          <a:off x="4584700" y="97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64404</xdr:rowOff>
    </xdr:from>
    <xdr:to>
      <xdr:col>5</xdr:col>
      <xdr:colOff>358775</xdr:colOff>
      <xdr:row>56</xdr:row>
      <xdr:rowOff>152648</xdr:rowOff>
    </xdr:to>
    <xdr:cxnSp macro="">
      <xdr:nvCxnSpPr>
        <xdr:cNvPr id="121" name="直線コネクタ 120"/>
        <xdr:cNvCxnSpPr/>
      </xdr:nvCxnSpPr>
      <xdr:spPr>
        <a:xfrm>
          <a:off x="2908300" y="8979804"/>
          <a:ext cx="889000" cy="7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14870</xdr:rowOff>
    </xdr:from>
    <xdr:to>
      <xdr:col>5</xdr:col>
      <xdr:colOff>409575</xdr:colOff>
      <xdr:row>57</xdr:row>
      <xdr:rowOff>116470</xdr:rowOff>
    </xdr:to>
    <xdr:sp macro="" textlink="">
      <xdr:nvSpPr>
        <xdr:cNvPr id="122" name="フローチャート : 判断 121"/>
        <xdr:cNvSpPr/>
      </xdr:nvSpPr>
      <xdr:spPr>
        <a:xfrm>
          <a:off x="3746500" y="97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107597</xdr:rowOff>
    </xdr:from>
    <xdr:ext cx="534377" cy="259045"/>
    <xdr:sp macro="" textlink="">
      <xdr:nvSpPr>
        <xdr:cNvPr id="123" name="テキスト ボックス 122"/>
        <xdr:cNvSpPr txBox="1"/>
      </xdr:nvSpPr>
      <xdr:spPr>
        <a:xfrm>
          <a:off x="3530111" y="98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64404</xdr:rowOff>
    </xdr:from>
    <xdr:to>
      <xdr:col>4</xdr:col>
      <xdr:colOff>155575</xdr:colOff>
      <xdr:row>57</xdr:row>
      <xdr:rowOff>73140</xdr:rowOff>
    </xdr:to>
    <xdr:cxnSp macro="">
      <xdr:nvCxnSpPr>
        <xdr:cNvPr id="124" name="直線コネクタ 123"/>
        <xdr:cNvCxnSpPr/>
      </xdr:nvCxnSpPr>
      <xdr:spPr>
        <a:xfrm flipV="1">
          <a:off x="2019300" y="8979804"/>
          <a:ext cx="889000" cy="8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7706</xdr:rowOff>
    </xdr:from>
    <xdr:to>
      <xdr:col>4</xdr:col>
      <xdr:colOff>206375</xdr:colOff>
      <xdr:row>57</xdr:row>
      <xdr:rowOff>109306</xdr:rowOff>
    </xdr:to>
    <xdr:sp macro="" textlink="">
      <xdr:nvSpPr>
        <xdr:cNvPr id="125" name="フローチャート : 判断 124"/>
        <xdr:cNvSpPr/>
      </xdr:nvSpPr>
      <xdr:spPr>
        <a:xfrm>
          <a:off x="2857500" y="978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100433</xdr:rowOff>
    </xdr:from>
    <xdr:ext cx="534377" cy="259045"/>
    <xdr:sp macro="" textlink="">
      <xdr:nvSpPr>
        <xdr:cNvPr id="126" name="テキスト ボックス 125"/>
        <xdr:cNvSpPr txBox="1"/>
      </xdr:nvSpPr>
      <xdr:spPr>
        <a:xfrm>
          <a:off x="2641111" y="98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73140</xdr:rowOff>
    </xdr:from>
    <xdr:to>
      <xdr:col>2</xdr:col>
      <xdr:colOff>638175</xdr:colOff>
      <xdr:row>57</xdr:row>
      <xdr:rowOff>92906</xdr:rowOff>
    </xdr:to>
    <xdr:cxnSp macro="">
      <xdr:nvCxnSpPr>
        <xdr:cNvPr id="127" name="直線コネクタ 126"/>
        <xdr:cNvCxnSpPr/>
      </xdr:nvCxnSpPr>
      <xdr:spPr>
        <a:xfrm flipV="1">
          <a:off x="1130300" y="9845790"/>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163410</xdr:rowOff>
    </xdr:from>
    <xdr:to>
      <xdr:col>3</xdr:col>
      <xdr:colOff>3175</xdr:colOff>
      <xdr:row>57</xdr:row>
      <xdr:rowOff>93560</xdr:rowOff>
    </xdr:to>
    <xdr:sp macro="" textlink="">
      <xdr:nvSpPr>
        <xdr:cNvPr id="128" name="フローチャート : 判断 127"/>
        <xdr:cNvSpPr/>
      </xdr:nvSpPr>
      <xdr:spPr>
        <a:xfrm>
          <a:off x="1968500" y="97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110087</xdr:rowOff>
    </xdr:from>
    <xdr:ext cx="534377" cy="259045"/>
    <xdr:sp macro="" textlink="">
      <xdr:nvSpPr>
        <xdr:cNvPr id="129" name="テキスト ボックス 128"/>
        <xdr:cNvSpPr txBox="1"/>
      </xdr:nvSpPr>
      <xdr:spPr>
        <a:xfrm>
          <a:off x="1752111" y="95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12022</xdr:rowOff>
    </xdr:from>
    <xdr:to>
      <xdr:col>1</xdr:col>
      <xdr:colOff>485775</xdr:colOff>
      <xdr:row>57</xdr:row>
      <xdr:rowOff>113622</xdr:rowOff>
    </xdr:to>
    <xdr:sp macro="" textlink="">
      <xdr:nvSpPr>
        <xdr:cNvPr id="130" name="フローチャート : 判断 129"/>
        <xdr:cNvSpPr/>
      </xdr:nvSpPr>
      <xdr:spPr>
        <a:xfrm>
          <a:off x="1079500" y="978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130149</xdr:rowOff>
    </xdr:from>
    <xdr:ext cx="534377" cy="259045"/>
    <xdr:sp macro="" textlink="">
      <xdr:nvSpPr>
        <xdr:cNvPr id="131" name="テキスト ボックス 130"/>
        <xdr:cNvSpPr txBox="1"/>
      </xdr:nvSpPr>
      <xdr:spPr>
        <a:xfrm>
          <a:off x="863111" y="95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156657</xdr:rowOff>
    </xdr:from>
    <xdr:to>
      <xdr:col>6</xdr:col>
      <xdr:colOff>561975</xdr:colOff>
      <xdr:row>57</xdr:row>
      <xdr:rowOff>86807</xdr:rowOff>
    </xdr:to>
    <xdr:sp macro="" textlink="">
      <xdr:nvSpPr>
        <xdr:cNvPr id="137" name="円/楕円 136"/>
        <xdr:cNvSpPr/>
      </xdr:nvSpPr>
      <xdr:spPr>
        <a:xfrm>
          <a:off x="4584700" y="97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8084</xdr:rowOff>
    </xdr:from>
    <xdr:ext cx="534377" cy="259045"/>
    <xdr:sp macro="" textlink="">
      <xdr:nvSpPr>
        <xdr:cNvPr id="138" name="総務費該当値テキスト"/>
        <xdr:cNvSpPr txBox="1"/>
      </xdr:nvSpPr>
      <xdr:spPr>
        <a:xfrm>
          <a:off x="4686300" y="96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101848</xdr:rowOff>
    </xdr:from>
    <xdr:to>
      <xdr:col>5</xdr:col>
      <xdr:colOff>409575</xdr:colOff>
      <xdr:row>57</xdr:row>
      <xdr:rowOff>31998</xdr:rowOff>
    </xdr:to>
    <xdr:sp macro="" textlink="">
      <xdr:nvSpPr>
        <xdr:cNvPr id="139" name="円/楕円 138"/>
        <xdr:cNvSpPr/>
      </xdr:nvSpPr>
      <xdr:spPr>
        <a:xfrm>
          <a:off x="3746500" y="97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48525</xdr:rowOff>
    </xdr:from>
    <xdr:ext cx="534377" cy="259045"/>
    <xdr:sp macro="" textlink="">
      <xdr:nvSpPr>
        <xdr:cNvPr id="140" name="テキスト ボックス 139"/>
        <xdr:cNvSpPr txBox="1"/>
      </xdr:nvSpPr>
      <xdr:spPr>
        <a:xfrm>
          <a:off x="3530111" y="94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13604</xdr:rowOff>
    </xdr:from>
    <xdr:to>
      <xdr:col>4</xdr:col>
      <xdr:colOff>206375</xdr:colOff>
      <xdr:row>52</xdr:row>
      <xdr:rowOff>115204</xdr:rowOff>
    </xdr:to>
    <xdr:sp macro="" textlink="">
      <xdr:nvSpPr>
        <xdr:cNvPr id="141" name="円/楕円 140"/>
        <xdr:cNvSpPr/>
      </xdr:nvSpPr>
      <xdr:spPr>
        <a:xfrm>
          <a:off x="2857500" y="89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131731</xdr:rowOff>
    </xdr:from>
    <xdr:ext cx="599010" cy="259045"/>
    <xdr:sp macro="" textlink="">
      <xdr:nvSpPr>
        <xdr:cNvPr id="142" name="テキスト ボックス 141"/>
        <xdr:cNvSpPr txBox="1"/>
      </xdr:nvSpPr>
      <xdr:spPr>
        <a:xfrm>
          <a:off x="2608794" y="87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22340</xdr:rowOff>
    </xdr:from>
    <xdr:to>
      <xdr:col>3</xdr:col>
      <xdr:colOff>3175</xdr:colOff>
      <xdr:row>57</xdr:row>
      <xdr:rowOff>123940</xdr:rowOff>
    </xdr:to>
    <xdr:sp macro="" textlink="">
      <xdr:nvSpPr>
        <xdr:cNvPr id="143" name="円/楕円 142"/>
        <xdr:cNvSpPr/>
      </xdr:nvSpPr>
      <xdr:spPr>
        <a:xfrm>
          <a:off x="1968500" y="97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115067</xdr:rowOff>
    </xdr:from>
    <xdr:ext cx="534377" cy="259045"/>
    <xdr:sp macro="" textlink="">
      <xdr:nvSpPr>
        <xdr:cNvPr id="144" name="テキスト ボックス 143"/>
        <xdr:cNvSpPr txBox="1"/>
      </xdr:nvSpPr>
      <xdr:spPr>
        <a:xfrm>
          <a:off x="1752111" y="98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42106</xdr:rowOff>
    </xdr:from>
    <xdr:to>
      <xdr:col>1</xdr:col>
      <xdr:colOff>485775</xdr:colOff>
      <xdr:row>57</xdr:row>
      <xdr:rowOff>143706</xdr:rowOff>
    </xdr:to>
    <xdr:sp macro="" textlink="">
      <xdr:nvSpPr>
        <xdr:cNvPr id="145" name="円/楕円 144"/>
        <xdr:cNvSpPr/>
      </xdr:nvSpPr>
      <xdr:spPr>
        <a:xfrm>
          <a:off x="1079500" y="98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134833</xdr:rowOff>
    </xdr:from>
    <xdr:ext cx="534377" cy="259045"/>
    <xdr:sp macro="" textlink="">
      <xdr:nvSpPr>
        <xdr:cNvPr id="146" name="テキスト ボックス 145"/>
        <xdr:cNvSpPr txBox="1"/>
      </xdr:nvSpPr>
      <xdr:spPr>
        <a:xfrm>
          <a:off x="863111" y="99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1" name="直線コネクタ 170"/>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2"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3" name="直線コネクタ 172"/>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4"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5" name="直線コネクタ 174"/>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19228</xdr:rowOff>
    </xdr:from>
    <xdr:to>
      <xdr:col>6</xdr:col>
      <xdr:colOff>511175</xdr:colOff>
      <xdr:row>77</xdr:row>
      <xdr:rowOff>41729</xdr:rowOff>
    </xdr:to>
    <xdr:cxnSp macro="">
      <xdr:nvCxnSpPr>
        <xdr:cNvPr id="176" name="直線コネクタ 175"/>
        <xdr:cNvCxnSpPr/>
      </xdr:nvCxnSpPr>
      <xdr:spPr>
        <a:xfrm flipV="1">
          <a:off x="3797300" y="13220878"/>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7"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78" name="フローチャート : 判断 177"/>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41729</xdr:rowOff>
    </xdr:from>
    <xdr:to>
      <xdr:col>5</xdr:col>
      <xdr:colOff>358775</xdr:colOff>
      <xdr:row>77</xdr:row>
      <xdr:rowOff>106240</xdr:rowOff>
    </xdr:to>
    <xdr:cxnSp macro="">
      <xdr:nvCxnSpPr>
        <xdr:cNvPr id="179" name="直線コネクタ 178"/>
        <xdr:cNvCxnSpPr/>
      </xdr:nvCxnSpPr>
      <xdr:spPr>
        <a:xfrm flipV="1">
          <a:off x="2908300" y="13243379"/>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0" name="フローチャート : 判断 179"/>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1" name="テキスト ボックス 180"/>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106240</xdr:rowOff>
    </xdr:from>
    <xdr:to>
      <xdr:col>4</xdr:col>
      <xdr:colOff>155575</xdr:colOff>
      <xdr:row>77</xdr:row>
      <xdr:rowOff>113091</xdr:rowOff>
    </xdr:to>
    <xdr:cxnSp macro="">
      <xdr:nvCxnSpPr>
        <xdr:cNvPr id="182" name="直線コネクタ 181"/>
        <xdr:cNvCxnSpPr/>
      </xdr:nvCxnSpPr>
      <xdr:spPr>
        <a:xfrm flipV="1">
          <a:off x="2019300" y="133078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3" name="フローチャート : 判断 182"/>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4" name="テキスト ボックス 183"/>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113091</xdr:rowOff>
    </xdr:from>
    <xdr:to>
      <xdr:col>2</xdr:col>
      <xdr:colOff>638175</xdr:colOff>
      <xdr:row>77</xdr:row>
      <xdr:rowOff>126030</xdr:rowOff>
    </xdr:to>
    <xdr:cxnSp macro="">
      <xdr:nvCxnSpPr>
        <xdr:cNvPr id="185" name="直線コネクタ 184"/>
        <xdr:cNvCxnSpPr/>
      </xdr:nvCxnSpPr>
      <xdr:spPr>
        <a:xfrm flipV="1">
          <a:off x="1130300" y="13314741"/>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6" name="フローチャート : 判断 185"/>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7" name="テキスト ボックス 186"/>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88" name="フローチャート : 判断 187"/>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89" name="テキスト ボックス 188"/>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139878</xdr:rowOff>
    </xdr:from>
    <xdr:to>
      <xdr:col>6</xdr:col>
      <xdr:colOff>561975</xdr:colOff>
      <xdr:row>77</xdr:row>
      <xdr:rowOff>70028</xdr:rowOff>
    </xdr:to>
    <xdr:sp macro="" textlink="">
      <xdr:nvSpPr>
        <xdr:cNvPr id="195" name="円/楕円 194"/>
        <xdr:cNvSpPr/>
      </xdr:nvSpPr>
      <xdr:spPr>
        <a:xfrm>
          <a:off x="45847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54805</xdr:rowOff>
    </xdr:from>
    <xdr:ext cx="534377" cy="259045"/>
    <xdr:sp macro="" textlink="">
      <xdr:nvSpPr>
        <xdr:cNvPr id="196" name="民生費該当値テキスト"/>
        <xdr:cNvSpPr txBox="1"/>
      </xdr:nvSpPr>
      <xdr:spPr>
        <a:xfrm>
          <a:off x="4686300" y="130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162379</xdr:rowOff>
    </xdr:from>
    <xdr:to>
      <xdr:col>5</xdr:col>
      <xdr:colOff>409575</xdr:colOff>
      <xdr:row>77</xdr:row>
      <xdr:rowOff>92529</xdr:rowOff>
    </xdr:to>
    <xdr:sp macro="" textlink="">
      <xdr:nvSpPr>
        <xdr:cNvPr id="197" name="円/楕円 196"/>
        <xdr:cNvSpPr/>
      </xdr:nvSpPr>
      <xdr:spPr>
        <a:xfrm>
          <a:off x="3746500" y="131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83656</xdr:rowOff>
    </xdr:from>
    <xdr:ext cx="534377" cy="259045"/>
    <xdr:sp macro="" textlink="">
      <xdr:nvSpPr>
        <xdr:cNvPr id="198" name="テキスト ボックス 197"/>
        <xdr:cNvSpPr txBox="1"/>
      </xdr:nvSpPr>
      <xdr:spPr>
        <a:xfrm>
          <a:off x="3530111" y="132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55440</xdr:rowOff>
    </xdr:from>
    <xdr:to>
      <xdr:col>4</xdr:col>
      <xdr:colOff>206375</xdr:colOff>
      <xdr:row>77</xdr:row>
      <xdr:rowOff>157040</xdr:rowOff>
    </xdr:to>
    <xdr:sp macro="" textlink="">
      <xdr:nvSpPr>
        <xdr:cNvPr id="199" name="円/楕円 198"/>
        <xdr:cNvSpPr/>
      </xdr:nvSpPr>
      <xdr:spPr>
        <a:xfrm>
          <a:off x="2857500" y="132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148167</xdr:rowOff>
    </xdr:from>
    <xdr:ext cx="534377" cy="259045"/>
    <xdr:sp macro="" textlink="">
      <xdr:nvSpPr>
        <xdr:cNvPr id="200" name="テキスト ボックス 199"/>
        <xdr:cNvSpPr txBox="1"/>
      </xdr:nvSpPr>
      <xdr:spPr>
        <a:xfrm>
          <a:off x="2641111" y="133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62291</xdr:rowOff>
    </xdr:from>
    <xdr:to>
      <xdr:col>3</xdr:col>
      <xdr:colOff>3175</xdr:colOff>
      <xdr:row>77</xdr:row>
      <xdr:rowOff>163891</xdr:rowOff>
    </xdr:to>
    <xdr:sp macro="" textlink="">
      <xdr:nvSpPr>
        <xdr:cNvPr id="201" name="円/楕円 200"/>
        <xdr:cNvSpPr/>
      </xdr:nvSpPr>
      <xdr:spPr>
        <a:xfrm>
          <a:off x="1968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155018</xdr:rowOff>
    </xdr:from>
    <xdr:ext cx="534377" cy="259045"/>
    <xdr:sp macro="" textlink="">
      <xdr:nvSpPr>
        <xdr:cNvPr id="202" name="テキスト ボックス 201"/>
        <xdr:cNvSpPr txBox="1"/>
      </xdr:nvSpPr>
      <xdr:spPr>
        <a:xfrm>
          <a:off x="1752111" y="133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75230</xdr:rowOff>
    </xdr:from>
    <xdr:to>
      <xdr:col>1</xdr:col>
      <xdr:colOff>485775</xdr:colOff>
      <xdr:row>78</xdr:row>
      <xdr:rowOff>5380</xdr:rowOff>
    </xdr:to>
    <xdr:sp macro="" textlink="">
      <xdr:nvSpPr>
        <xdr:cNvPr id="203" name="円/楕円 202"/>
        <xdr:cNvSpPr/>
      </xdr:nvSpPr>
      <xdr:spPr>
        <a:xfrm>
          <a:off x="1079500" y="13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167957</xdr:rowOff>
    </xdr:from>
    <xdr:ext cx="534377" cy="259045"/>
    <xdr:sp macro="" textlink="">
      <xdr:nvSpPr>
        <xdr:cNvPr id="204" name="テキスト ボックス 203"/>
        <xdr:cNvSpPr txBox="1"/>
      </xdr:nvSpPr>
      <xdr:spPr>
        <a:xfrm>
          <a:off x="863111" y="133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1" name="直線コネクタ 230"/>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2"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3" name="直線コネクタ 232"/>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4"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5" name="直線コネクタ 234"/>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106423</xdr:rowOff>
    </xdr:from>
    <xdr:to>
      <xdr:col>6</xdr:col>
      <xdr:colOff>511175</xdr:colOff>
      <xdr:row>98</xdr:row>
      <xdr:rowOff>106961</xdr:rowOff>
    </xdr:to>
    <xdr:cxnSp macro="">
      <xdr:nvCxnSpPr>
        <xdr:cNvPr id="236" name="直線コネクタ 235"/>
        <xdr:cNvCxnSpPr/>
      </xdr:nvCxnSpPr>
      <xdr:spPr>
        <a:xfrm flipV="1">
          <a:off x="3797300" y="16908523"/>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7"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38" name="フローチャート : 判断 237"/>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102291</xdr:rowOff>
    </xdr:from>
    <xdr:to>
      <xdr:col>5</xdr:col>
      <xdr:colOff>358775</xdr:colOff>
      <xdr:row>98</xdr:row>
      <xdr:rowOff>106961</xdr:rowOff>
    </xdr:to>
    <xdr:cxnSp macro="">
      <xdr:nvCxnSpPr>
        <xdr:cNvPr id="239" name="直線コネクタ 238"/>
        <xdr:cNvCxnSpPr/>
      </xdr:nvCxnSpPr>
      <xdr:spPr>
        <a:xfrm>
          <a:off x="2908300" y="1690439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0" name="フローチャート : 判断 239"/>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1" name="テキスト ボックス 240"/>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102291</xdr:rowOff>
    </xdr:from>
    <xdr:to>
      <xdr:col>4</xdr:col>
      <xdr:colOff>155575</xdr:colOff>
      <xdr:row>98</xdr:row>
      <xdr:rowOff>132728</xdr:rowOff>
    </xdr:to>
    <xdr:cxnSp macro="">
      <xdr:nvCxnSpPr>
        <xdr:cNvPr id="242" name="直線コネクタ 241"/>
        <xdr:cNvCxnSpPr/>
      </xdr:nvCxnSpPr>
      <xdr:spPr>
        <a:xfrm flipV="1">
          <a:off x="2019300" y="16904391"/>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3" name="フローチャート : 判断 242"/>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4" name="テキスト ボックス 243"/>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132728</xdr:rowOff>
    </xdr:from>
    <xdr:to>
      <xdr:col>2</xdr:col>
      <xdr:colOff>638175</xdr:colOff>
      <xdr:row>98</xdr:row>
      <xdr:rowOff>148779</xdr:rowOff>
    </xdr:to>
    <xdr:cxnSp macro="">
      <xdr:nvCxnSpPr>
        <xdr:cNvPr id="245" name="直線コネクタ 244"/>
        <xdr:cNvCxnSpPr/>
      </xdr:nvCxnSpPr>
      <xdr:spPr>
        <a:xfrm flipV="1">
          <a:off x="1130300" y="16934828"/>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6" name="フローチャート : 判断 245"/>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7" name="テキスト ボックス 246"/>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48" name="フローチャート : 判断 247"/>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49" name="テキスト ボックス 248"/>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55623</xdr:rowOff>
    </xdr:from>
    <xdr:to>
      <xdr:col>6</xdr:col>
      <xdr:colOff>561975</xdr:colOff>
      <xdr:row>98</xdr:row>
      <xdr:rowOff>157223</xdr:rowOff>
    </xdr:to>
    <xdr:sp macro="" textlink="">
      <xdr:nvSpPr>
        <xdr:cNvPr id="255" name="円/楕円 254"/>
        <xdr:cNvSpPr/>
      </xdr:nvSpPr>
      <xdr:spPr>
        <a:xfrm>
          <a:off x="4584700" y="168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34050</xdr:rowOff>
    </xdr:from>
    <xdr:ext cx="534377" cy="259045"/>
    <xdr:sp macro="" textlink="">
      <xdr:nvSpPr>
        <xdr:cNvPr id="256" name="衛生費該当値テキスト"/>
        <xdr:cNvSpPr txBox="1"/>
      </xdr:nvSpPr>
      <xdr:spPr>
        <a:xfrm>
          <a:off x="4686300" y="168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56161</xdr:rowOff>
    </xdr:from>
    <xdr:to>
      <xdr:col>5</xdr:col>
      <xdr:colOff>409575</xdr:colOff>
      <xdr:row>98</xdr:row>
      <xdr:rowOff>157761</xdr:rowOff>
    </xdr:to>
    <xdr:sp macro="" textlink="">
      <xdr:nvSpPr>
        <xdr:cNvPr id="257" name="円/楕円 256"/>
        <xdr:cNvSpPr/>
      </xdr:nvSpPr>
      <xdr:spPr>
        <a:xfrm>
          <a:off x="3746500" y="168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148888</xdr:rowOff>
    </xdr:from>
    <xdr:ext cx="534377" cy="259045"/>
    <xdr:sp macro="" textlink="">
      <xdr:nvSpPr>
        <xdr:cNvPr id="258" name="テキスト ボックス 257"/>
        <xdr:cNvSpPr txBox="1"/>
      </xdr:nvSpPr>
      <xdr:spPr>
        <a:xfrm>
          <a:off x="3530111" y="169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51491</xdr:rowOff>
    </xdr:from>
    <xdr:to>
      <xdr:col>4</xdr:col>
      <xdr:colOff>206375</xdr:colOff>
      <xdr:row>98</xdr:row>
      <xdr:rowOff>153091</xdr:rowOff>
    </xdr:to>
    <xdr:sp macro="" textlink="">
      <xdr:nvSpPr>
        <xdr:cNvPr id="259" name="円/楕円 258"/>
        <xdr:cNvSpPr/>
      </xdr:nvSpPr>
      <xdr:spPr>
        <a:xfrm>
          <a:off x="2857500" y="168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144218</xdr:rowOff>
    </xdr:from>
    <xdr:ext cx="534377" cy="259045"/>
    <xdr:sp macro="" textlink="">
      <xdr:nvSpPr>
        <xdr:cNvPr id="260" name="テキスト ボックス 259"/>
        <xdr:cNvSpPr txBox="1"/>
      </xdr:nvSpPr>
      <xdr:spPr>
        <a:xfrm>
          <a:off x="2641111" y="1694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81928</xdr:rowOff>
    </xdr:from>
    <xdr:to>
      <xdr:col>3</xdr:col>
      <xdr:colOff>3175</xdr:colOff>
      <xdr:row>99</xdr:row>
      <xdr:rowOff>12078</xdr:rowOff>
    </xdr:to>
    <xdr:sp macro="" textlink="">
      <xdr:nvSpPr>
        <xdr:cNvPr id="261" name="円/楕円 260"/>
        <xdr:cNvSpPr/>
      </xdr:nvSpPr>
      <xdr:spPr>
        <a:xfrm>
          <a:off x="1968500" y="168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3205</xdr:rowOff>
    </xdr:from>
    <xdr:ext cx="534377" cy="259045"/>
    <xdr:sp macro="" textlink="">
      <xdr:nvSpPr>
        <xdr:cNvPr id="262" name="テキスト ボックス 261"/>
        <xdr:cNvSpPr txBox="1"/>
      </xdr:nvSpPr>
      <xdr:spPr>
        <a:xfrm>
          <a:off x="1752111" y="1697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97979</xdr:rowOff>
    </xdr:from>
    <xdr:to>
      <xdr:col>1</xdr:col>
      <xdr:colOff>485775</xdr:colOff>
      <xdr:row>99</xdr:row>
      <xdr:rowOff>28129</xdr:rowOff>
    </xdr:to>
    <xdr:sp macro="" textlink="">
      <xdr:nvSpPr>
        <xdr:cNvPr id="263" name="円/楕円 262"/>
        <xdr:cNvSpPr/>
      </xdr:nvSpPr>
      <xdr:spPr>
        <a:xfrm>
          <a:off x="1079500" y="1690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19256</xdr:rowOff>
    </xdr:from>
    <xdr:ext cx="534377" cy="259045"/>
    <xdr:sp macro="" textlink="">
      <xdr:nvSpPr>
        <xdr:cNvPr id="264" name="テキスト ボックス 263"/>
        <xdr:cNvSpPr txBox="1"/>
      </xdr:nvSpPr>
      <xdr:spPr>
        <a:xfrm>
          <a:off x="863111" y="1699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88" name="直線コネクタ 287"/>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1"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2" name="直線コネクタ 291"/>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68072</xdr:rowOff>
    </xdr:from>
    <xdr:to>
      <xdr:col>15</xdr:col>
      <xdr:colOff>180975</xdr:colOff>
      <xdr:row>38</xdr:row>
      <xdr:rowOff>93599</xdr:rowOff>
    </xdr:to>
    <xdr:cxnSp macro="">
      <xdr:nvCxnSpPr>
        <xdr:cNvPr id="293" name="直線コネクタ 292"/>
        <xdr:cNvCxnSpPr/>
      </xdr:nvCxnSpPr>
      <xdr:spPr>
        <a:xfrm flipV="1">
          <a:off x="9639300" y="6583172"/>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4"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5" name="フローチャート : 判断 294"/>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47498</xdr:rowOff>
    </xdr:from>
    <xdr:to>
      <xdr:col>14</xdr:col>
      <xdr:colOff>28575</xdr:colOff>
      <xdr:row>38</xdr:row>
      <xdr:rowOff>93599</xdr:rowOff>
    </xdr:to>
    <xdr:cxnSp macro="">
      <xdr:nvCxnSpPr>
        <xdr:cNvPr id="296" name="直線コネクタ 295"/>
        <xdr:cNvCxnSpPr/>
      </xdr:nvCxnSpPr>
      <xdr:spPr>
        <a:xfrm>
          <a:off x="8750300" y="65625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7" name="フローチャート : 判断 296"/>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298" name="テキスト ボックス 297"/>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4826</xdr:rowOff>
    </xdr:from>
    <xdr:to>
      <xdr:col>12</xdr:col>
      <xdr:colOff>511175</xdr:colOff>
      <xdr:row>38</xdr:row>
      <xdr:rowOff>47498</xdr:rowOff>
    </xdr:to>
    <xdr:cxnSp macro="">
      <xdr:nvCxnSpPr>
        <xdr:cNvPr id="299" name="直線コネクタ 298"/>
        <xdr:cNvCxnSpPr/>
      </xdr:nvCxnSpPr>
      <xdr:spPr>
        <a:xfrm>
          <a:off x="7861300" y="634847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0" name="フローチャート : 判断 299"/>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1" name="テキスト ボックス 300"/>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4826</xdr:rowOff>
    </xdr:from>
    <xdr:to>
      <xdr:col>11</xdr:col>
      <xdr:colOff>307975</xdr:colOff>
      <xdr:row>38</xdr:row>
      <xdr:rowOff>33782</xdr:rowOff>
    </xdr:to>
    <xdr:cxnSp macro="">
      <xdr:nvCxnSpPr>
        <xdr:cNvPr id="302" name="直線コネクタ 301"/>
        <xdr:cNvCxnSpPr/>
      </xdr:nvCxnSpPr>
      <xdr:spPr>
        <a:xfrm flipV="1">
          <a:off x="6972300" y="6348476"/>
          <a:ext cx="8890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3" name="フローチャート : 判断 302"/>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4" name="テキスト ボックス 303"/>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5" name="フローチャート : 判断 304"/>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6" name="テキスト ボックス 305"/>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17272</xdr:rowOff>
    </xdr:from>
    <xdr:to>
      <xdr:col>15</xdr:col>
      <xdr:colOff>231775</xdr:colOff>
      <xdr:row>38</xdr:row>
      <xdr:rowOff>118872</xdr:rowOff>
    </xdr:to>
    <xdr:sp macro="" textlink="">
      <xdr:nvSpPr>
        <xdr:cNvPr id="312" name="円/楕円 311"/>
        <xdr:cNvSpPr/>
      </xdr:nvSpPr>
      <xdr:spPr>
        <a:xfrm>
          <a:off x="10426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167149</xdr:rowOff>
    </xdr:from>
    <xdr:ext cx="378565" cy="259045"/>
    <xdr:sp macro="" textlink="">
      <xdr:nvSpPr>
        <xdr:cNvPr id="313" name="労働費該当値テキスト"/>
        <xdr:cNvSpPr txBox="1"/>
      </xdr:nvSpPr>
      <xdr:spPr>
        <a:xfrm>
          <a:off x="10528300"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42799</xdr:rowOff>
    </xdr:from>
    <xdr:to>
      <xdr:col>14</xdr:col>
      <xdr:colOff>79375</xdr:colOff>
      <xdr:row>38</xdr:row>
      <xdr:rowOff>144399</xdr:rowOff>
    </xdr:to>
    <xdr:sp macro="" textlink="">
      <xdr:nvSpPr>
        <xdr:cNvPr id="314" name="円/楕円 313"/>
        <xdr:cNvSpPr/>
      </xdr:nvSpPr>
      <xdr:spPr>
        <a:xfrm>
          <a:off x="9588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135526</xdr:rowOff>
    </xdr:from>
    <xdr:ext cx="378565" cy="259045"/>
    <xdr:sp macro="" textlink="">
      <xdr:nvSpPr>
        <xdr:cNvPr id="315" name="テキスト ボックス 314"/>
        <xdr:cNvSpPr txBox="1"/>
      </xdr:nvSpPr>
      <xdr:spPr>
        <a:xfrm>
          <a:off x="9450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168148</xdr:rowOff>
    </xdr:from>
    <xdr:to>
      <xdr:col>12</xdr:col>
      <xdr:colOff>561975</xdr:colOff>
      <xdr:row>38</xdr:row>
      <xdr:rowOff>98298</xdr:rowOff>
    </xdr:to>
    <xdr:sp macro="" textlink="">
      <xdr:nvSpPr>
        <xdr:cNvPr id="316" name="円/楕円 315"/>
        <xdr:cNvSpPr/>
      </xdr:nvSpPr>
      <xdr:spPr>
        <a:xfrm>
          <a:off x="8699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89425</xdr:rowOff>
    </xdr:from>
    <xdr:ext cx="378565" cy="259045"/>
    <xdr:sp macro="" textlink="">
      <xdr:nvSpPr>
        <xdr:cNvPr id="317" name="テキスト ボックス 316"/>
        <xdr:cNvSpPr txBox="1"/>
      </xdr:nvSpPr>
      <xdr:spPr>
        <a:xfrm>
          <a:off x="8561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125476</xdr:rowOff>
    </xdr:from>
    <xdr:to>
      <xdr:col>11</xdr:col>
      <xdr:colOff>358775</xdr:colOff>
      <xdr:row>37</xdr:row>
      <xdr:rowOff>55626</xdr:rowOff>
    </xdr:to>
    <xdr:sp macro="" textlink="">
      <xdr:nvSpPr>
        <xdr:cNvPr id="318" name="円/楕円 317"/>
        <xdr:cNvSpPr/>
      </xdr:nvSpPr>
      <xdr:spPr>
        <a:xfrm>
          <a:off x="781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46753</xdr:rowOff>
    </xdr:from>
    <xdr:ext cx="469744" cy="259045"/>
    <xdr:sp macro="" textlink="">
      <xdr:nvSpPr>
        <xdr:cNvPr id="319" name="テキスト ボックス 318"/>
        <xdr:cNvSpPr txBox="1"/>
      </xdr:nvSpPr>
      <xdr:spPr>
        <a:xfrm>
          <a:off x="7626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154432</xdr:rowOff>
    </xdr:from>
    <xdr:to>
      <xdr:col>10</xdr:col>
      <xdr:colOff>155575</xdr:colOff>
      <xdr:row>38</xdr:row>
      <xdr:rowOff>84582</xdr:rowOff>
    </xdr:to>
    <xdr:sp macro="" textlink="">
      <xdr:nvSpPr>
        <xdr:cNvPr id="320" name="円/楕円 319"/>
        <xdr:cNvSpPr/>
      </xdr:nvSpPr>
      <xdr:spPr>
        <a:xfrm>
          <a:off x="69215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75709</xdr:rowOff>
    </xdr:from>
    <xdr:ext cx="378565" cy="259045"/>
    <xdr:sp macro="" textlink="">
      <xdr:nvSpPr>
        <xdr:cNvPr id="321" name="テキスト ボックス 320"/>
        <xdr:cNvSpPr txBox="1"/>
      </xdr:nvSpPr>
      <xdr:spPr>
        <a:xfrm>
          <a:off x="6783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3" name="直線コネクタ 342"/>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4"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5" name="直線コネクタ 344"/>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6"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7" name="直線コネクタ 346"/>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97935</xdr:rowOff>
    </xdr:from>
    <xdr:to>
      <xdr:col>15</xdr:col>
      <xdr:colOff>180975</xdr:colOff>
      <xdr:row>58</xdr:row>
      <xdr:rowOff>100701</xdr:rowOff>
    </xdr:to>
    <xdr:cxnSp macro="">
      <xdr:nvCxnSpPr>
        <xdr:cNvPr id="348" name="直線コネクタ 347"/>
        <xdr:cNvCxnSpPr/>
      </xdr:nvCxnSpPr>
      <xdr:spPr>
        <a:xfrm flipV="1">
          <a:off x="9639300" y="10042035"/>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49"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0" name="フローチャート : 判断 349"/>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100701</xdr:rowOff>
    </xdr:from>
    <xdr:to>
      <xdr:col>14</xdr:col>
      <xdr:colOff>28575</xdr:colOff>
      <xdr:row>58</xdr:row>
      <xdr:rowOff>116315</xdr:rowOff>
    </xdr:to>
    <xdr:cxnSp macro="">
      <xdr:nvCxnSpPr>
        <xdr:cNvPr id="351" name="直線コネクタ 350"/>
        <xdr:cNvCxnSpPr/>
      </xdr:nvCxnSpPr>
      <xdr:spPr>
        <a:xfrm flipV="1">
          <a:off x="8750300" y="10044801"/>
          <a:ext cx="8890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2" name="フローチャート : 判断 351"/>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3" name="テキスト ボックス 352"/>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111811</xdr:rowOff>
    </xdr:from>
    <xdr:to>
      <xdr:col>12</xdr:col>
      <xdr:colOff>511175</xdr:colOff>
      <xdr:row>58</xdr:row>
      <xdr:rowOff>116315</xdr:rowOff>
    </xdr:to>
    <xdr:cxnSp macro="">
      <xdr:nvCxnSpPr>
        <xdr:cNvPr id="354" name="直線コネクタ 353"/>
        <xdr:cNvCxnSpPr/>
      </xdr:nvCxnSpPr>
      <xdr:spPr>
        <a:xfrm>
          <a:off x="7861300" y="10055911"/>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5" name="フローチャート : 判断 354"/>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6" name="テキスト ボックス 355"/>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108633</xdr:rowOff>
    </xdr:from>
    <xdr:to>
      <xdr:col>11</xdr:col>
      <xdr:colOff>307975</xdr:colOff>
      <xdr:row>58</xdr:row>
      <xdr:rowOff>111811</xdr:rowOff>
    </xdr:to>
    <xdr:cxnSp macro="">
      <xdr:nvCxnSpPr>
        <xdr:cNvPr id="357" name="直線コネクタ 356"/>
        <xdr:cNvCxnSpPr/>
      </xdr:nvCxnSpPr>
      <xdr:spPr>
        <a:xfrm>
          <a:off x="6972300" y="1005273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58" name="フローチャート : 判断 357"/>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59" name="テキスト ボックス 358"/>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0" name="フローチャート : 判断 359"/>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1" name="テキスト ボックス 360"/>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47135</xdr:rowOff>
    </xdr:from>
    <xdr:to>
      <xdr:col>15</xdr:col>
      <xdr:colOff>231775</xdr:colOff>
      <xdr:row>58</xdr:row>
      <xdr:rowOff>148735</xdr:rowOff>
    </xdr:to>
    <xdr:sp macro="" textlink="">
      <xdr:nvSpPr>
        <xdr:cNvPr id="367" name="円/楕円 366"/>
        <xdr:cNvSpPr/>
      </xdr:nvSpPr>
      <xdr:spPr>
        <a:xfrm>
          <a:off x="10426700" y="99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133512</xdr:rowOff>
    </xdr:from>
    <xdr:ext cx="469744" cy="259045"/>
    <xdr:sp macro="" textlink="">
      <xdr:nvSpPr>
        <xdr:cNvPr id="368" name="農林水産業費該当値テキスト"/>
        <xdr:cNvSpPr txBox="1"/>
      </xdr:nvSpPr>
      <xdr:spPr>
        <a:xfrm>
          <a:off x="10528300" y="99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49901</xdr:rowOff>
    </xdr:from>
    <xdr:to>
      <xdr:col>14</xdr:col>
      <xdr:colOff>79375</xdr:colOff>
      <xdr:row>58</xdr:row>
      <xdr:rowOff>151501</xdr:rowOff>
    </xdr:to>
    <xdr:sp macro="" textlink="">
      <xdr:nvSpPr>
        <xdr:cNvPr id="369" name="円/楕円 368"/>
        <xdr:cNvSpPr/>
      </xdr:nvSpPr>
      <xdr:spPr>
        <a:xfrm>
          <a:off x="9588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142628</xdr:rowOff>
    </xdr:from>
    <xdr:ext cx="469744" cy="259045"/>
    <xdr:sp macro="" textlink="">
      <xdr:nvSpPr>
        <xdr:cNvPr id="370" name="テキスト ボックス 369"/>
        <xdr:cNvSpPr txBox="1"/>
      </xdr:nvSpPr>
      <xdr:spPr>
        <a:xfrm>
          <a:off x="9404427"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65515</xdr:rowOff>
    </xdr:from>
    <xdr:to>
      <xdr:col>12</xdr:col>
      <xdr:colOff>561975</xdr:colOff>
      <xdr:row>58</xdr:row>
      <xdr:rowOff>167115</xdr:rowOff>
    </xdr:to>
    <xdr:sp macro="" textlink="">
      <xdr:nvSpPr>
        <xdr:cNvPr id="371" name="円/楕円 370"/>
        <xdr:cNvSpPr/>
      </xdr:nvSpPr>
      <xdr:spPr>
        <a:xfrm>
          <a:off x="8699500" y="100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158242</xdr:rowOff>
    </xdr:from>
    <xdr:ext cx="469744" cy="259045"/>
    <xdr:sp macro="" textlink="">
      <xdr:nvSpPr>
        <xdr:cNvPr id="372" name="テキスト ボックス 371"/>
        <xdr:cNvSpPr txBox="1"/>
      </xdr:nvSpPr>
      <xdr:spPr>
        <a:xfrm>
          <a:off x="8515427" y="1010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61011</xdr:rowOff>
    </xdr:from>
    <xdr:to>
      <xdr:col>11</xdr:col>
      <xdr:colOff>358775</xdr:colOff>
      <xdr:row>58</xdr:row>
      <xdr:rowOff>162611</xdr:rowOff>
    </xdr:to>
    <xdr:sp macro="" textlink="">
      <xdr:nvSpPr>
        <xdr:cNvPr id="373" name="円/楕円 372"/>
        <xdr:cNvSpPr/>
      </xdr:nvSpPr>
      <xdr:spPr>
        <a:xfrm>
          <a:off x="78105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153738</xdr:rowOff>
    </xdr:from>
    <xdr:ext cx="469744" cy="259045"/>
    <xdr:sp macro="" textlink="">
      <xdr:nvSpPr>
        <xdr:cNvPr id="374" name="テキスト ボックス 373"/>
        <xdr:cNvSpPr txBox="1"/>
      </xdr:nvSpPr>
      <xdr:spPr>
        <a:xfrm>
          <a:off x="7626427" y="1009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57833</xdr:rowOff>
    </xdr:from>
    <xdr:to>
      <xdr:col>10</xdr:col>
      <xdr:colOff>155575</xdr:colOff>
      <xdr:row>58</xdr:row>
      <xdr:rowOff>159433</xdr:rowOff>
    </xdr:to>
    <xdr:sp macro="" textlink="">
      <xdr:nvSpPr>
        <xdr:cNvPr id="375" name="円/楕円 374"/>
        <xdr:cNvSpPr/>
      </xdr:nvSpPr>
      <xdr:spPr>
        <a:xfrm>
          <a:off x="6921500" y="100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150560</xdr:rowOff>
    </xdr:from>
    <xdr:ext cx="469744" cy="259045"/>
    <xdr:sp macro="" textlink="">
      <xdr:nvSpPr>
        <xdr:cNvPr id="376" name="テキスト ボックス 375"/>
        <xdr:cNvSpPr txBox="1"/>
      </xdr:nvSpPr>
      <xdr:spPr>
        <a:xfrm>
          <a:off x="6737427" y="1009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398" name="直線コネクタ 397"/>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399"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0" name="直線コネクタ 399"/>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1"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2" name="直線コネクタ 401"/>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136820</xdr:rowOff>
    </xdr:from>
    <xdr:to>
      <xdr:col>15</xdr:col>
      <xdr:colOff>180975</xdr:colOff>
      <xdr:row>78</xdr:row>
      <xdr:rowOff>137002</xdr:rowOff>
    </xdr:to>
    <xdr:cxnSp macro="">
      <xdr:nvCxnSpPr>
        <xdr:cNvPr id="403" name="直線コネクタ 402"/>
        <xdr:cNvCxnSpPr/>
      </xdr:nvCxnSpPr>
      <xdr:spPr>
        <a:xfrm>
          <a:off x="9639300" y="13509920"/>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4"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5" name="フローチャート : 判断 404"/>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136728</xdr:rowOff>
    </xdr:from>
    <xdr:to>
      <xdr:col>14</xdr:col>
      <xdr:colOff>28575</xdr:colOff>
      <xdr:row>78</xdr:row>
      <xdr:rowOff>136820</xdr:rowOff>
    </xdr:to>
    <xdr:cxnSp macro="">
      <xdr:nvCxnSpPr>
        <xdr:cNvPr id="406" name="直線コネクタ 405"/>
        <xdr:cNvCxnSpPr/>
      </xdr:nvCxnSpPr>
      <xdr:spPr>
        <a:xfrm>
          <a:off x="8750300" y="1350982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7" name="フローチャート : 判断 406"/>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08" name="テキスト ボックス 407"/>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136728</xdr:rowOff>
    </xdr:from>
    <xdr:to>
      <xdr:col>12</xdr:col>
      <xdr:colOff>511175</xdr:colOff>
      <xdr:row>78</xdr:row>
      <xdr:rowOff>137049</xdr:rowOff>
    </xdr:to>
    <xdr:cxnSp macro="">
      <xdr:nvCxnSpPr>
        <xdr:cNvPr id="409" name="直線コネクタ 408"/>
        <xdr:cNvCxnSpPr/>
      </xdr:nvCxnSpPr>
      <xdr:spPr>
        <a:xfrm flipV="1">
          <a:off x="7861300" y="13509828"/>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0" name="フローチャート : 判断 409"/>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1" name="テキスト ボックス 410"/>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137049</xdr:rowOff>
    </xdr:from>
    <xdr:to>
      <xdr:col>11</xdr:col>
      <xdr:colOff>307975</xdr:colOff>
      <xdr:row>78</xdr:row>
      <xdr:rowOff>137185</xdr:rowOff>
    </xdr:to>
    <xdr:cxnSp macro="">
      <xdr:nvCxnSpPr>
        <xdr:cNvPr id="412" name="直線コネクタ 411"/>
        <xdr:cNvCxnSpPr/>
      </xdr:nvCxnSpPr>
      <xdr:spPr>
        <a:xfrm flipV="1">
          <a:off x="6972300" y="1351014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3" name="フローチャート : 判断 412"/>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4" name="テキスト ボックス 413"/>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5" name="フローチャート : 判断 414"/>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6" name="テキスト ボックス 415"/>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86202</xdr:rowOff>
    </xdr:from>
    <xdr:to>
      <xdr:col>15</xdr:col>
      <xdr:colOff>231775</xdr:colOff>
      <xdr:row>79</xdr:row>
      <xdr:rowOff>16352</xdr:rowOff>
    </xdr:to>
    <xdr:sp macro="" textlink="">
      <xdr:nvSpPr>
        <xdr:cNvPr id="422" name="円/楕円 421"/>
        <xdr:cNvSpPr/>
      </xdr:nvSpPr>
      <xdr:spPr>
        <a:xfrm>
          <a:off x="104267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1129</xdr:rowOff>
    </xdr:from>
    <xdr:ext cx="313932" cy="259045"/>
    <xdr:sp macro="" textlink="">
      <xdr:nvSpPr>
        <xdr:cNvPr id="423" name="商工費該当値テキスト"/>
        <xdr:cNvSpPr txBox="1"/>
      </xdr:nvSpPr>
      <xdr:spPr>
        <a:xfrm>
          <a:off x="10528300" y="13374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86020</xdr:rowOff>
    </xdr:from>
    <xdr:to>
      <xdr:col>14</xdr:col>
      <xdr:colOff>79375</xdr:colOff>
      <xdr:row>79</xdr:row>
      <xdr:rowOff>16170</xdr:rowOff>
    </xdr:to>
    <xdr:sp macro="" textlink="">
      <xdr:nvSpPr>
        <xdr:cNvPr id="424" name="円/楕円 423"/>
        <xdr:cNvSpPr/>
      </xdr:nvSpPr>
      <xdr:spPr>
        <a:xfrm>
          <a:off x="9588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7297</xdr:rowOff>
    </xdr:from>
    <xdr:ext cx="313932" cy="259045"/>
    <xdr:sp macro="" textlink="">
      <xdr:nvSpPr>
        <xdr:cNvPr id="425" name="テキスト ボックス 424"/>
        <xdr:cNvSpPr txBox="1"/>
      </xdr:nvSpPr>
      <xdr:spPr>
        <a:xfrm>
          <a:off x="9482333" y="1355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85928</xdr:rowOff>
    </xdr:from>
    <xdr:to>
      <xdr:col>12</xdr:col>
      <xdr:colOff>561975</xdr:colOff>
      <xdr:row>79</xdr:row>
      <xdr:rowOff>16078</xdr:rowOff>
    </xdr:to>
    <xdr:sp macro="" textlink="">
      <xdr:nvSpPr>
        <xdr:cNvPr id="426" name="円/楕円 425"/>
        <xdr:cNvSpPr/>
      </xdr:nvSpPr>
      <xdr:spPr>
        <a:xfrm>
          <a:off x="8699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79</xdr:row>
      <xdr:rowOff>7205</xdr:rowOff>
    </xdr:from>
    <xdr:ext cx="313932" cy="259045"/>
    <xdr:sp macro="" textlink="">
      <xdr:nvSpPr>
        <xdr:cNvPr id="427" name="テキスト ボックス 426"/>
        <xdr:cNvSpPr txBox="1"/>
      </xdr:nvSpPr>
      <xdr:spPr>
        <a:xfrm>
          <a:off x="8593333" y="135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86249</xdr:rowOff>
    </xdr:from>
    <xdr:to>
      <xdr:col>11</xdr:col>
      <xdr:colOff>358775</xdr:colOff>
      <xdr:row>79</xdr:row>
      <xdr:rowOff>16399</xdr:rowOff>
    </xdr:to>
    <xdr:sp macro="" textlink="">
      <xdr:nvSpPr>
        <xdr:cNvPr id="428" name="円/楕円 427"/>
        <xdr:cNvSpPr/>
      </xdr:nvSpPr>
      <xdr:spPr>
        <a:xfrm>
          <a:off x="7810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79</xdr:row>
      <xdr:rowOff>7526</xdr:rowOff>
    </xdr:from>
    <xdr:ext cx="313932" cy="259045"/>
    <xdr:sp macro="" textlink="">
      <xdr:nvSpPr>
        <xdr:cNvPr id="429" name="テキスト ボックス 428"/>
        <xdr:cNvSpPr txBox="1"/>
      </xdr:nvSpPr>
      <xdr:spPr>
        <a:xfrm>
          <a:off x="7704333" y="1355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86385</xdr:rowOff>
    </xdr:from>
    <xdr:to>
      <xdr:col>10</xdr:col>
      <xdr:colOff>155575</xdr:colOff>
      <xdr:row>79</xdr:row>
      <xdr:rowOff>16535</xdr:rowOff>
    </xdr:to>
    <xdr:sp macro="" textlink="">
      <xdr:nvSpPr>
        <xdr:cNvPr id="430" name="円/楕円 429"/>
        <xdr:cNvSpPr/>
      </xdr:nvSpPr>
      <xdr:spPr>
        <a:xfrm>
          <a:off x="6921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79</xdr:row>
      <xdr:rowOff>7662</xdr:rowOff>
    </xdr:from>
    <xdr:ext cx="313932" cy="259045"/>
    <xdr:sp macro="" textlink="">
      <xdr:nvSpPr>
        <xdr:cNvPr id="431" name="テキスト ボックス 430"/>
        <xdr:cNvSpPr txBox="1"/>
      </xdr:nvSpPr>
      <xdr:spPr>
        <a:xfrm>
          <a:off x="6815333" y="13552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5" name="直線コネクタ 454"/>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6"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7" name="直線コネクタ 456"/>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58"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59" name="直線コネクタ 458"/>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34595</xdr:rowOff>
    </xdr:from>
    <xdr:to>
      <xdr:col>15</xdr:col>
      <xdr:colOff>180975</xdr:colOff>
      <xdr:row>97</xdr:row>
      <xdr:rowOff>114160</xdr:rowOff>
    </xdr:to>
    <xdr:cxnSp macro="">
      <xdr:nvCxnSpPr>
        <xdr:cNvPr id="460" name="直線コネクタ 459"/>
        <xdr:cNvCxnSpPr/>
      </xdr:nvCxnSpPr>
      <xdr:spPr>
        <a:xfrm flipV="1">
          <a:off x="9639300" y="16665245"/>
          <a:ext cx="838200" cy="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1"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2" name="フローチャート : 判断 461"/>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161506</xdr:rowOff>
    </xdr:from>
    <xdr:to>
      <xdr:col>14</xdr:col>
      <xdr:colOff>28575</xdr:colOff>
      <xdr:row>97</xdr:row>
      <xdr:rowOff>114160</xdr:rowOff>
    </xdr:to>
    <xdr:cxnSp macro="">
      <xdr:nvCxnSpPr>
        <xdr:cNvPr id="463" name="直線コネクタ 462"/>
        <xdr:cNvCxnSpPr/>
      </xdr:nvCxnSpPr>
      <xdr:spPr>
        <a:xfrm>
          <a:off x="8750300" y="16620706"/>
          <a:ext cx="889000" cy="1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4" name="フローチャート : 判断 463"/>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5" name="テキスト ボックス 464"/>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162891</xdr:rowOff>
    </xdr:from>
    <xdr:to>
      <xdr:col>12</xdr:col>
      <xdr:colOff>511175</xdr:colOff>
      <xdr:row>96</xdr:row>
      <xdr:rowOff>161506</xdr:rowOff>
    </xdr:to>
    <xdr:cxnSp macro="">
      <xdr:nvCxnSpPr>
        <xdr:cNvPr id="466" name="直線コネクタ 465"/>
        <xdr:cNvCxnSpPr/>
      </xdr:nvCxnSpPr>
      <xdr:spPr>
        <a:xfrm>
          <a:off x="7861300" y="16450641"/>
          <a:ext cx="889000" cy="1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7" name="フローチャート : 判断 466"/>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68" name="テキスト ボックス 467"/>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162891</xdr:rowOff>
    </xdr:from>
    <xdr:to>
      <xdr:col>11</xdr:col>
      <xdr:colOff>307975</xdr:colOff>
      <xdr:row>97</xdr:row>
      <xdr:rowOff>11176</xdr:rowOff>
    </xdr:to>
    <xdr:cxnSp macro="">
      <xdr:nvCxnSpPr>
        <xdr:cNvPr id="469" name="直線コネクタ 468"/>
        <xdr:cNvCxnSpPr/>
      </xdr:nvCxnSpPr>
      <xdr:spPr>
        <a:xfrm flipV="1">
          <a:off x="6972300" y="16450641"/>
          <a:ext cx="889000" cy="1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0" name="フローチャート : 判断 469"/>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1" name="テキスト ボックス 470"/>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2" name="フローチャート : 判断 471"/>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3" name="テキスト ボックス 472"/>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155245</xdr:rowOff>
    </xdr:from>
    <xdr:to>
      <xdr:col>15</xdr:col>
      <xdr:colOff>231775</xdr:colOff>
      <xdr:row>97</xdr:row>
      <xdr:rowOff>85395</xdr:rowOff>
    </xdr:to>
    <xdr:sp macro="" textlink="">
      <xdr:nvSpPr>
        <xdr:cNvPr id="479" name="円/楕円 478"/>
        <xdr:cNvSpPr/>
      </xdr:nvSpPr>
      <xdr:spPr>
        <a:xfrm>
          <a:off x="10426700" y="166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133672</xdr:rowOff>
    </xdr:from>
    <xdr:ext cx="534377" cy="259045"/>
    <xdr:sp macro="" textlink="">
      <xdr:nvSpPr>
        <xdr:cNvPr id="480" name="土木費該当値テキスト"/>
        <xdr:cNvSpPr txBox="1"/>
      </xdr:nvSpPr>
      <xdr:spPr>
        <a:xfrm>
          <a:off x="10528300" y="165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63360</xdr:rowOff>
    </xdr:from>
    <xdr:to>
      <xdr:col>14</xdr:col>
      <xdr:colOff>79375</xdr:colOff>
      <xdr:row>97</xdr:row>
      <xdr:rowOff>164960</xdr:rowOff>
    </xdr:to>
    <xdr:sp macro="" textlink="">
      <xdr:nvSpPr>
        <xdr:cNvPr id="481" name="円/楕円 480"/>
        <xdr:cNvSpPr/>
      </xdr:nvSpPr>
      <xdr:spPr>
        <a:xfrm>
          <a:off x="9588500" y="166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156087</xdr:rowOff>
    </xdr:from>
    <xdr:ext cx="534377" cy="259045"/>
    <xdr:sp macro="" textlink="">
      <xdr:nvSpPr>
        <xdr:cNvPr id="482" name="テキスト ボックス 481"/>
        <xdr:cNvSpPr txBox="1"/>
      </xdr:nvSpPr>
      <xdr:spPr>
        <a:xfrm>
          <a:off x="9372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110706</xdr:rowOff>
    </xdr:from>
    <xdr:to>
      <xdr:col>12</xdr:col>
      <xdr:colOff>561975</xdr:colOff>
      <xdr:row>97</xdr:row>
      <xdr:rowOff>40856</xdr:rowOff>
    </xdr:to>
    <xdr:sp macro="" textlink="">
      <xdr:nvSpPr>
        <xdr:cNvPr id="483" name="円/楕円 482"/>
        <xdr:cNvSpPr/>
      </xdr:nvSpPr>
      <xdr:spPr>
        <a:xfrm>
          <a:off x="8699500" y="165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31983</xdr:rowOff>
    </xdr:from>
    <xdr:ext cx="534377" cy="259045"/>
    <xdr:sp macro="" textlink="">
      <xdr:nvSpPr>
        <xdr:cNvPr id="484" name="テキスト ボックス 483"/>
        <xdr:cNvSpPr txBox="1"/>
      </xdr:nvSpPr>
      <xdr:spPr>
        <a:xfrm>
          <a:off x="8483111" y="166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112091</xdr:rowOff>
    </xdr:from>
    <xdr:to>
      <xdr:col>11</xdr:col>
      <xdr:colOff>358775</xdr:colOff>
      <xdr:row>96</xdr:row>
      <xdr:rowOff>42241</xdr:rowOff>
    </xdr:to>
    <xdr:sp macro="" textlink="">
      <xdr:nvSpPr>
        <xdr:cNvPr id="485" name="円/楕円 484"/>
        <xdr:cNvSpPr/>
      </xdr:nvSpPr>
      <xdr:spPr>
        <a:xfrm>
          <a:off x="7810500" y="163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58768</xdr:rowOff>
    </xdr:from>
    <xdr:ext cx="534377" cy="259045"/>
    <xdr:sp macro="" textlink="">
      <xdr:nvSpPr>
        <xdr:cNvPr id="486" name="テキスト ボックス 485"/>
        <xdr:cNvSpPr txBox="1"/>
      </xdr:nvSpPr>
      <xdr:spPr>
        <a:xfrm>
          <a:off x="7594111" y="161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131826</xdr:rowOff>
    </xdr:from>
    <xdr:to>
      <xdr:col>10</xdr:col>
      <xdr:colOff>155575</xdr:colOff>
      <xdr:row>97</xdr:row>
      <xdr:rowOff>61976</xdr:rowOff>
    </xdr:to>
    <xdr:sp macro="" textlink="">
      <xdr:nvSpPr>
        <xdr:cNvPr id="487" name="円/楕円 486"/>
        <xdr:cNvSpPr/>
      </xdr:nvSpPr>
      <xdr:spPr>
        <a:xfrm>
          <a:off x="6921500" y="165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53103</xdr:rowOff>
    </xdr:from>
    <xdr:ext cx="534377" cy="259045"/>
    <xdr:sp macro="" textlink="">
      <xdr:nvSpPr>
        <xdr:cNvPr id="488" name="テキスト ボックス 487"/>
        <xdr:cNvSpPr txBox="1"/>
      </xdr:nvSpPr>
      <xdr:spPr>
        <a:xfrm>
          <a:off x="6705111" y="166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5" name="直線コネクタ 514"/>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6"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7" name="直線コネクタ 516"/>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18"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19" name="直線コネクタ 518"/>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141725</xdr:rowOff>
    </xdr:from>
    <xdr:to>
      <xdr:col>23</xdr:col>
      <xdr:colOff>517525</xdr:colOff>
      <xdr:row>38</xdr:row>
      <xdr:rowOff>159327</xdr:rowOff>
    </xdr:to>
    <xdr:cxnSp macro="">
      <xdr:nvCxnSpPr>
        <xdr:cNvPr id="520" name="直線コネクタ 519"/>
        <xdr:cNvCxnSpPr/>
      </xdr:nvCxnSpPr>
      <xdr:spPr>
        <a:xfrm>
          <a:off x="15481300" y="6656825"/>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1"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2" name="フローチャート : 判断 521"/>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141725</xdr:rowOff>
    </xdr:from>
    <xdr:to>
      <xdr:col>22</xdr:col>
      <xdr:colOff>365125</xdr:colOff>
      <xdr:row>39</xdr:row>
      <xdr:rowOff>26543</xdr:rowOff>
    </xdr:to>
    <xdr:cxnSp macro="">
      <xdr:nvCxnSpPr>
        <xdr:cNvPr id="523" name="直線コネクタ 522"/>
        <xdr:cNvCxnSpPr/>
      </xdr:nvCxnSpPr>
      <xdr:spPr>
        <a:xfrm flipV="1">
          <a:off x="14592300" y="6656825"/>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4" name="フローチャート : 判断 523"/>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5" name="テキスト ボックス 524"/>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26543</xdr:rowOff>
    </xdr:from>
    <xdr:to>
      <xdr:col>21</xdr:col>
      <xdr:colOff>161925</xdr:colOff>
      <xdr:row>39</xdr:row>
      <xdr:rowOff>30854</xdr:rowOff>
    </xdr:to>
    <xdr:cxnSp macro="">
      <xdr:nvCxnSpPr>
        <xdr:cNvPr id="526" name="直線コネクタ 525"/>
        <xdr:cNvCxnSpPr/>
      </xdr:nvCxnSpPr>
      <xdr:spPr>
        <a:xfrm flipV="1">
          <a:off x="13703300" y="6713093"/>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7" name="フローチャート : 判断 526"/>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28" name="テキスト ボックス 527"/>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18640</xdr:rowOff>
    </xdr:from>
    <xdr:to>
      <xdr:col>19</xdr:col>
      <xdr:colOff>644525</xdr:colOff>
      <xdr:row>39</xdr:row>
      <xdr:rowOff>30854</xdr:rowOff>
    </xdr:to>
    <xdr:cxnSp macro="">
      <xdr:nvCxnSpPr>
        <xdr:cNvPr id="529" name="直線コネクタ 528"/>
        <xdr:cNvCxnSpPr/>
      </xdr:nvCxnSpPr>
      <xdr:spPr>
        <a:xfrm>
          <a:off x="12814300" y="6705190"/>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0" name="フローチャート : 判断 529"/>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1" name="テキスト ボックス 530"/>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2" name="フローチャート : 判断 531"/>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3" name="テキスト ボックス 532"/>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108527</xdr:rowOff>
    </xdr:from>
    <xdr:to>
      <xdr:col>23</xdr:col>
      <xdr:colOff>568325</xdr:colOff>
      <xdr:row>39</xdr:row>
      <xdr:rowOff>38677</xdr:rowOff>
    </xdr:to>
    <xdr:sp macro="" textlink="">
      <xdr:nvSpPr>
        <xdr:cNvPr id="539" name="円/楕円 538"/>
        <xdr:cNvSpPr/>
      </xdr:nvSpPr>
      <xdr:spPr>
        <a:xfrm>
          <a:off x="16268700" y="66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86954</xdr:rowOff>
    </xdr:from>
    <xdr:ext cx="534377" cy="259045"/>
    <xdr:sp macro="" textlink="">
      <xdr:nvSpPr>
        <xdr:cNvPr id="540" name="消防費該当値テキスト"/>
        <xdr:cNvSpPr txBox="1"/>
      </xdr:nvSpPr>
      <xdr:spPr>
        <a:xfrm>
          <a:off x="16370300" y="66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90925</xdr:rowOff>
    </xdr:from>
    <xdr:to>
      <xdr:col>22</xdr:col>
      <xdr:colOff>415925</xdr:colOff>
      <xdr:row>39</xdr:row>
      <xdr:rowOff>21075</xdr:rowOff>
    </xdr:to>
    <xdr:sp macro="" textlink="">
      <xdr:nvSpPr>
        <xdr:cNvPr id="541" name="円/楕円 540"/>
        <xdr:cNvSpPr/>
      </xdr:nvSpPr>
      <xdr:spPr>
        <a:xfrm>
          <a:off x="15430500" y="66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12202</xdr:rowOff>
    </xdr:from>
    <xdr:ext cx="534377" cy="259045"/>
    <xdr:sp macro="" textlink="">
      <xdr:nvSpPr>
        <xdr:cNvPr id="542" name="テキスト ボックス 541"/>
        <xdr:cNvSpPr txBox="1"/>
      </xdr:nvSpPr>
      <xdr:spPr>
        <a:xfrm>
          <a:off x="15214111" y="66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147193</xdr:rowOff>
    </xdr:from>
    <xdr:to>
      <xdr:col>21</xdr:col>
      <xdr:colOff>212725</xdr:colOff>
      <xdr:row>39</xdr:row>
      <xdr:rowOff>77343</xdr:rowOff>
    </xdr:to>
    <xdr:sp macro="" textlink="">
      <xdr:nvSpPr>
        <xdr:cNvPr id="543" name="円/楕円 542"/>
        <xdr:cNvSpPr/>
      </xdr:nvSpPr>
      <xdr:spPr>
        <a:xfrm>
          <a:off x="14541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68470</xdr:rowOff>
    </xdr:from>
    <xdr:ext cx="534377" cy="259045"/>
    <xdr:sp macro="" textlink="">
      <xdr:nvSpPr>
        <xdr:cNvPr id="544" name="テキスト ボックス 543"/>
        <xdr:cNvSpPr txBox="1"/>
      </xdr:nvSpPr>
      <xdr:spPr>
        <a:xfrm>
          <a:off x="14325111" y="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151504</xdr:rowOff>
    </xdr:from>
    <xdr:to>
      <xdr:col>20</xdr:col>
      <xdr:colOff>9525</xdr:colOff>
      <xdr:row>39</xdr:row>
      <xdr:rowOff>81654</xdr:rowOff>
    </xdr:to>
    <xdr:sp macro="" textlink="">
      <xdr:nvSpPr>
        <xdr:cNvPr id="545" name="円/楕円 544"/>
        <xdr:cNvSpPr/>
      </xdr:nvSpPr>
      <xdr:spPr>
        <a:xfrm>
          <a:off x="13652500" y="66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72781</xdr:rowOff>
    </xdr:from>
    <xdr:ext cx="534377" cy="259045"/>
    <xdr:sp macro="" textlink="">
      <xdr:nvSpPr>
        <xdr:cNvPr id="546" name="テキスト ボックス 545"/>
        <xdr:cNvSpPr txBox="1"/>
      </xdr:nvSpPr>
      <xdr:spPr>
        <a:xfrm>
          <a:off x="13436111" y="67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139290</xdr:rowOff>
    </xdr:from>
    <xdr:to>
      <xdr:col>18</xdr:col>
      <xdr:colOff>492125</xdr:colOff>
      <xdr:row>39</xdr:row>
      <xdr:rowOff>69440</xdr:rowOff>
    </xdr:to>
    <xdr:sp macro="" textlink="">
      <xdr:nvSpPr>
        <xdr:cNvPr id="547" name="円/楕円 546"/>
        <xdr:cNvSpPr/>
      </xdr:nvSpPr>
      <xdr:spPr>
        <a:xfrm>
          <a:off x="12763500" y="66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60567</xdr:rowOff>
    </xdr:from>
    <xdr:ext cx="534377" cy="259045"/>
    <xdr:sp macro="" textlink="">
      <xdr:nvSpPr>
        <xdr:cNvPr id="548" name="テキスト ボックス 547"/>
        <xdr:cNvSpPr txBox="1"/>
      </xdr:nvSpPr>
      <xdr:spPr>
        <a:xfrm>
          <a:off x="12547111" y="67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3" name="直線コネクタ 572"/>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4"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5" name="直線コネクタ 574"/>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6"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7" name="直線コネクタ 576"/>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68986</xdr:rowOff>
    </xdr:from>
    <xdr:to>
      <xdr:col>23</xdr:col>
      <xdr:colOff>517525</xdr:colOff>
      <xdr:row>58</xdr:row>
      <xdr:rowOff>129566</xdr:rowOff>
    </xdr:to>
    <xdr:cxnSp macro="">
      <xdr:nvCxnSpPr>
        <xdr:cNvPr id="578" name="直線コネクタ 577"/>
        <xdr:cNvCxnSpPr/>
      </xdr:nvCxnSpPr>
      <xdr:spPr>
        <a:xfrm flipV="1">
          <a:off x="15481300" y="9841636"/>
          <a:ext cx="8382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79"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0" name="フローチャート : 判断 579"/>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65608</xdr:rowOff>
    </xdr:from>
    <xdr:to>
      <xdr:col>22</xdr:col>
      <xdr:colOff>365125</xdr:colOff>
      <xdr:row>58</xdr:row>
      <xdr:rowOff>129566</xdr:rowOff>
    </xdr:to>
    <xdr:cxnSp macro="">
      <xdr:nvCxnSpPr>
        <xdr:cNvPr id="581" name="直線コネクタ 580"/>
        <xdr:cNvCxnSpPr/>
      </xdr:nvCxnSpPr>
      <xdr:spPr>
        <a:xfrm>
          <a:off x="14592300" y="9838258"/>
          <a:ext cx="889000" cy="2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2" name="フローチャート : 判断 581"/>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3" name="テキスト ボックス 582"/>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65608</xdr:rowOff>
    </xdr:from>
    <xdr:to>
      <xdr:col>21</xdr:col>
      <xdr:colOff>161925</xdr:colOff>
      <xdr:row>59</xdr:row>
      <xdr:rowOff>92380</xdr:rowOff>
    </xdr:to>
    <xdr:cxnSp macro="">
      <xdr:nvCxnSpPr>
        <xdr:cNvPr id="584" name="直線コネクタ 583"/>
        <xdr:cNvCxnSpPr/>
      </xdr:nvCxnSpPr>
      <xdr:spPr>
        <a:xfrm flipV="1">
          <a:off x="13703300" y="9838258"/>
          <a:ext cx="889000" cy="3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5" name="フローチャート : 判断 584"/>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6" name="テキスト ボックス 585"/>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92380</xdr:rowOff>
    </xdr:from>
    <xdr:to>
      <xdr:col>19</xdr:col>
      <xdr:colOff>644525</xdr:colOff>
      <xdr:row>59</xdr:row>
      <xdr:rowOff>105588</xdr:rowOff>
    </xdr:to>
    <xdr:cxnSp macro="">
      <xdr:nvCxnSpPr>
        <xdr:cNvPr id="587" name="直線コネクタ 586"/>
        <xdr:cNvCxnSpPr/>
      </xdr:nvCxnSpPr>
      <xdr:spPr>
        <a:xfrm flipV="1">
          <a:off x="12814300" y="10207930"/>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88" name="フローチャート : 判断 587"/>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89" name="テキスト ボックス 588"/>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0" name="フローチャート : 判断 589"/>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1" name="テキスト ボックス 590"/>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18186</xdr:rowOff>
    </xdr:from>
    <xdr:to>
      <xdr:col>23</xdr:col>
      <xdr:colOff>568325</xdr:colOff>
      <xdr:row>57</xdr:row>
      <xdr:rowOff>119786</xdr:rowOff>
    </xdr:to>
    <xdr:sp macro="" textlink="">
      <xdr:nvSpPr>
        <xdr:cNvPr id="597" name="円/楕円 596"/>
        <xdr:cNvSpPr/>
      </xdr:nvSpPr>
      <xdr:spPr>
        <a:xfrm>
          <a:off x="16268700" y="97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41063</xdr:rowOff>
    </xdr:from>
    <xdr:ext cx="534377" cy="259045"/>
    <xdr:sp macro="" textlink="">
      <xdr:nvSpPr>
        <xdr:cNvPr id="598" name="教育費該当値テキスト"/>
        <xdr:cNvSpPr txBox="1"/>
      </xdr:nvSpPr>
      <xdr:spPr>
        <a:xfrm>
          <a:off x="16370300" y="96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78766</xdr:rowOff>
    </xdr:from>
    <xdr:to>
      <xdr:col>22</xdr:col>
      <xdr:colOff>415925</xdr:colOff>
      <xdr:row>59</xdr:row>
      <xdr:rowOff>8916</xdr:rowOff>
    </xdr:to>
    <xdr:sp macro="" textlink="">
      <xdr:nvSpPr>
        <xdr:cNvPr id="599" name="円/楕円 598"/>
        <xdr:cNvSpPr/>
      </xdr:nvSpPr>
      <xdr:spPr>
        <a:xfrm>
          <a:off x="15430500" y="10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43</xdr:rowOff>
    </xdr:from>
    <xdr:ext cx="534377" cy="259045"/>
    <xdr:sp macro="" textlink="">
      <xdr:nvSpPr>
        <xdr:cNvPr id="600" name="テキスト ボックス 599"/>
        <xdr:cNvSpPr txBox="1"/>
      </xdr:nvSpPr>
      <xdr:spPr>
        <a:xfrm>
          <a:off x="15214111" y="101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14808</xdr:rowOff>
    </xdr:from>
    <xdr:to>
      <xdr:col>21</xdr:col>
      <xdr:colOff>212725</xdr:colOff>
      <xdr:row>57</xdr:row>
      <xdr:rowOff>116408</xdr:rowOff>
    </xdr:to>
    <xdr:sp macro="" textlink="">
      <xdr:nvSpPr>
        <xdr:cNvPr id="601" name="円/楕円 600"/>
        <xdr:cNvSpPr/>
      </xdr:nvSpPr>
      <xdr:spPr>
        <a:xfrm>
          <a:off x="14541500" y="97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132935</xdr:rowOff>
    </xdr:from>
    <xdr:ext cx="534377" cy="259045"/>
    <xdr:sp macro="" textlink="">
      <xdr:nvSpPr>
        <xdr:cNvPr id="602" name="テキスト ボックス 601"/>
        <xdr:cNvSpPr txBox="1"/>
      </xdr:nvSpPr>
      <xdr:spPr>
        <a:xfrm>
          <a:off x="14325111" y="95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55,334</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41580</xdr:rowOff>
    </xdr:from>
    <xdr:to>
      <xdr:col>20</xdr:col>
      <xdr:colOff>9525</xdr:colOff>
      <xdr:row>59</xdr:row>
      <xdr:rowOff>143180</xdr:rowOff>
    </xdr:to>
    <xdr:sp macro="" textlink="">
      <xdr:nvSpPr>
        <xdr:cNvPr id="603" name="円/楕円 602"/>
        <xdr:cNvSpPr/>
      </xdr:nvSpPr>
      <xdr:spPr>
        <a:xfrm>
          <a:off x="136525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134307</xdr:rowOff>
    </xdr:from>
    <xdr:ext cx="534377" cy="259045"/>
    <xdr:sp macro="" textlink="">
      <xdr:nvSpPr>
        <xdr:cNvPr id="604" name="テキスト ボックス 603"/>
        <xdr:cNvSpPr txBox="1"/>
      </xdr:nvSpPr>
      <xdr:spPr>
        <a:xfrm>
          <a:off x="13436111" y="102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26,226</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54788</xdr:rowOff>
    </xdr:from>
    <xdr:to>
      <xdr:col>18</xdr:col>
      <xdr:colOff>492125</xdr:colOff>
      <xdr:row>59</xdr:row>
      <xdr:rowOff>156388</xdr:rowOff>
    </xdr:to>
    <xdr:sp macro="" textlink="">
      <xdr:nvSpPr>
        <xdr:cNvPr id="605" name="円/楕円 604"/>
        <xdr:cNvSpPr/>
      </xdr:nvSpPr>
      <xdr:spPr>
        <a:xfrm>
          <a:off x="12763500" y="101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147515</xdr:rowOff>
    </xdr:from>
    <xdr:ext cx="534377" cy="259045"/>
    <xdr:sp macro="" textlink="">
      <xdr:nvSpPr>
        <xdr:cNvPr id="606" name="テキスト ボックス 605"/>
        <xdr:cNvSpPr txBox="1"/>
      </xdr:nvSpPr>
      <xdr:spPr>
        <a:xfrm>
          <a:off x="12547111" y="102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0" name="直線コネクタ 629"/>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3"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4" name="直線コネクタ 633"/>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6"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7" name="フローチャート : 判断 636"/>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39" name="フローチャート : 判断 638"/>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0" name="テキスト ボックス 639"/>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2" name="フローチャート : 判断 641"/>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3" name="テキスト ボックス 642"/>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5" name="フローチャート : 判断 644"/>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6" name="テキスト ボックス 645"/>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7" name="フローチャート : 判断 646"/>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48" name="テキスト ボックス 647"/>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9" name="直線コネクタ 688"/>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0"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1" name="直線コネクタ 690"/>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2"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3" name="直線コネクタ 692"/>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121951</xdr:rowOff>
    </xdr:from>
    <xdr:to>
      <xdr:col>23</xdr:col>
      <xdr:colOff>517525</xdr:colOff>
      <xdr:row>93</xdr:row>
      <xdr:rowOff>137202</xdr:rowOff>
    </xdr:to>
    <xdr:cxnSp macro="">
      <xdr:nvCxnSpPr>
        <xdr:cNvPr id="694" name="直線コネクタ 693"/>
        <xdr:cNvCxnSpPr/>
      </xdr:nvCxnSpPr>
      <xdr:spPr>
        <a:xfrm>
          <a:off x="15481300" y="16066801"/>
          <a:ext cx="8382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5"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6" name="フローチャート : 判断 695"/>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121951</xdr:rowOff>
    </xdr:from>
    <xdr:to>
      <xdr:col>22</xdr:col>
      <xdr:colOff>365125</xdr:colOff>
      <xdr:row>94</xdr:row>
      <xdr:rowOff>144501</xdr:rowOff>
    </xdr:to>
    <xdr:cxnSp macro="">
      <xdr:nvCxnSpPr>
        <xdr:cNvPr id="697" name="直線コネクタ 696"/>
        <xdr:cNvCxnSpPr/>
      </xdr:nvCxnSpPr>
      <xdr:spPr>
        <a:xfrm flipV="1">
          <a:off x="14592300" y="16066801"/>
          <a:ext cx="889000" cy="1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8" name="フローチャート : 判断 697"/>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699" name="テキスト ボックス 698"/>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79643</xdr:rowOff>
    </xdr:from>
    <xdr:to>
      <xdr:col>21</xdr:col>
      <xdr:colOff>161925</xdr:colOff>
      <xdr:row>94</xdr:row>
      <xdr:rowOff>144501</xdr:rowOff>
    </xdr:to>
    <xdr:cxnSp macro="">
      <xdr:nvCxnSpPr>
        <xdr:cNvPr id="700" name="直線コネクタ 699"/>
        <xdr:cNvCxnSpPr/>
      </xdr:nvCxnSpPr>
      <xdr:spPr>
        <a:xfrm>
          <a:off x="13703300" y="16195943"/>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1" name="フローチャート : 判断 700"/>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2" name="テキスト ボックス 701"/>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131259</xdr:rowOff>
    </xdr:from>
    <xdr:to>
      <xdr:col>19</xdr:col>
      <xdr:colOff>644525</xdr:colOff>
      <xdr:row>94</xdr:row>
      <xdr:rowOff>79643</xdr:rowOff>
    </xdr:to>
    <xdr:cxnSp macro="">
      <xdr:nvCxnSpPr>
        <xdr:cNvPr id="703" name="直線コネクタ 702"/>
        <xdr:cNvCxnSpPr/>
      </xdr:nvCxnSpPr>
      <xdr:spPr>
        <a:xfrm>
          <a:off x="12814300" y="16076109"/>
          <a:ext cx="889000" cy="1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4" name="フローチャート : 判断 703"/>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5" name="テキスト ボックス 704"/>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6" name="フローチャート : 判断 705"/>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7" name="テキスト ボックス 706"/>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86402</xdr:rowOff>
    </xdr:from>
    <xdr:to>
      <xdr:col>23</xdr:col>
      <xdr:colOff>568325</xdr:colOff>
      <xdr:row>94</xdr:row>
      <xdr:rowOff>16552</xdr:rowOff>
    </xdr:to>
    <xdr:sp macro="" textlink="">
      <xdr:nvSpPr>
        <xdr:cNvPr id="713" name="円/楕円 712"/>
        <xdr:cNvSpPr/>
      </xdr:nvSpPr>
      <xdr:spPr>
        <a:xfrm>
          <a:off x="16268700" y="160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109279</xdr:rowOff>
    </xdr:from>
    <xdr:ext cx="534377" cy="259045"/>
    <xdr:sp macro="" textlink="">
      <xdr:nvSpPr>
        <xdr:cNvPr id="714" name="公債費該当値テキスト"/>
        <xdr:cNvSpPr txBox="1"/>
      </xdr:nvSpPr>
      <xdr:spPr>
        <a:xfrm>
          <a:off x="16370300" y="158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71151</xdr:rowOff>
    </xdr:from>
    <xdr:to>
      <xdr:col>22</xdr:col>
      <xdr:colOff>415925</xdr:colOff>
      <xdr:row>94</xdr:row>
      <xdr:rowOff>1301</xdr:rowOff>
    </xdr:to>
    <xdr:sp macro="" textlink="">
      <xdr:nvSpPr>
        <xdr:cNvPr id="715" name="円/楕円 714"/>
        <xdr:cNvSpPr/>
      </xdr:nvSpPr>
      <xdr:spPr>
        <a:xfrm>
          <a:off x="15430500" y="16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17828</xdr:rowOff>
    </xdr:from>
    <xdr:ext cx="534377" cy="259045"/>
    <xdr:sp macro="" textlink="">
      <xdr:nvSpPr>
        <xdr:cNvPr id="716" name="テキスト ボックス 715"/>
        <xdr:cNvSpPr txBox="1"/>
      </xdr:nvSpPr>
      <xdr:spPr>
        <a:xfrm>
          <a:off x="15214111" y="157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93701</xdr:rowOff>
    </xdr:from>
    <xdr:to>
      <xdr:col>21</xdr:col>
      <xdr:colOff>212725</xdr:colOff>
      <xdr:row>95</xdr:row>
      <xdr:rowOff>23851</xdr:rowOff>
    </xdr:to>
    <xdr:sp macro="" textlink="">
      <xdr:nvSpPr>
        <xdr:cNvPr id="717" name="円/楕円 716"/>
        <xdr:cNvSpPr/>
      </xdr:nvSpPr>
      <xdr:spPr>
        <a:xfrm>
          <a:off x="14541500" y="162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40378</xdr:rowOff>
    </xdr:from>
    <xdr:ext cx="534377" cy="259045"/>
    <xdr:sp macro="" textlink="">
      <xdr:nvSpPr>
        <xdr:cNvPr id="718" name="テキスト ボックス 717"/>
        <xdr:cNvSpPr txBox="1"/>
      </xdr:nvSpPr>
      <xdr:spPr>
        <a:xfrm>
          <a:off x="14325111" y="1598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28843</xdr:rowOff>
    </xdr:from>
    <xdr:to>
      <xdr:col>20</xdr:col>
      <xdr:colOff>9525</xdr:colOff>
      <xdr:row>94</xdr:row>
      <xdr:rowOff>130443</xdr:rowOff>
    </xdr:to>
    <xdr:sp macro="" textlink="">
      <xdr:nvSpPr>
        <xdr:cNvPr id="719" name="円/楕円 718"/>
        <xdr:cNvSpPr/>
      </xdr:nvSpPr>
      <xdr:spPr>
        <a:xfrm>
          <a:off x="13652500" y="161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146970</xdr:rowOff>
    </xdr:from>
    <xdr:ext cx="534377" cy="259045"/>
    <xdr:sp macro="" textlink="">
      <xdr:nvSpPr>
        <xdr:cNvPr id="720" name="テキスト ボックス 719"/>
        <xdr:cNvSpPr txBox="1"/>
      </xdr:nvSpPr>
      <xdr:spPr>
        <a:xfrm>
          <a:off x="13436111" y="159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80459</xdr:rowOff>
    </xdr:from>
    <xdr:to>
      <xdr:col>18</xdr:col>
      <xdr:colOff>492125</xdr:colOff>
      <xdr:row>94</xdr:row>
      <xdr:rowOff>10609</xdr:rowOff>
    </xdr:to>
    <xdr:sp macro="" textlink="">
      <xdr:nvSpPr>
        <xdr:cNvPr id="721" name="円/楕円 720"/>
        <xdr:cNvSpPr/>
      </xdr:nvSpPr>
      <xdr:spPr>
        <a:xfrm>
          <a:off x="12763500" y="16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27136</xdr:rowOff>
    </xdr:from>
    <xdr:ext cx="534377" cy="259045"/>
    <xdr:sp macro="" textlink="">
      <xdr:nvSpPr>
        <xdr:cNvPr id="722" name="テキスト ボックス 721"/>
        <xdr:cNvSpPr txBox="1"/>
      </xdr:nvSpPr>
      <xdr:spPr>
        <a:xfrm>
          <a:off x="12547111" y="158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97181</xdr:rowOff>
    </xdr:from>
    <xdr:to>
      <xdr:col>32</xdr:col>
      <xdr:colOff>186689</xdr:colOff>
      <xdr:row>38</xdr:row>
      <xdr:rowOff>139700</xdr:rowOff>
    </xdr:to>
    <xdr:cxnSp macro="">
      <xdr:nvCxnSpPr>
        <xdr:cNvPr id="744" name="直線コネクタ 743"/>
        <xdr:cNvCxnSpPr/>
      </xdr:nvCxnSpPr>
      <xdr:spPr>
        <a:xfrm flipV="1">
          <a:off x="22159595" y="5755031"/>
          <a:ext cx="1269" cy="89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161866</xdr:rowOff>
    </xdr:from>
    <xdr:ext cx="249299" cy="259045"/>
    <xdr:sp macro="" textlink="">
      <xdr:nvSpPr>
        <xdr:cNvPr id="745" name="諸支出金最小値テキスト"/>
        <xdr:cNvSpPr txBox="1"/>
      </xdr:nvSpPr>
      <xdr:spPr>
        <a:xfrm>
          <a:off x="22212300" y="6676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43858</xdr:rowOff>
    </xdr:from>
    <xdr:ext cx="469744" cy="259045"/>
    <xdr:sp macro="" textlink="">
      <xdr:nvSpPr>
        <xdr:cNvPr id="747" name="諸支出金最大値テキスト"/>
        <xdr:cNvSpPr txBox="1"/>
      </xdr:nvSpPr>
      <xdr:spPr>
        <a:xfrm>
          <a:off x="22212300" y="553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33</xdr:row>
      <xdr:rowOff>97181</xdr:rowOff>
    </xdr:from>
    <xdr:to>
      <xdr:col>32</xdr:col>
      <xdr:colOff>276225</xdr:colOff>
      <xdr:row>33</xdr:row>
      <xdr:rowOff>97181</xdr:rowOff>
    </xdr:to>
    <xdr:cxnSp macro="">
      <xdr:nvCxnSpPr>
        <xdr:cNvPr id="748" name="直線コネクタ 747"/>
        <xdr:cNvCxnSpPr/>
      </xdr:nvCxnSpPr>
      <xdr:spPr>
        <a:xfrm>
          <a:off x="22072600" y="57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79316</xdr:rowOff>
    </xdr:from>
    <xdr:ext cx="313932" cy="259045"/>
    <xdr:sp macro="" textlink="">
      <xdr:nvSpPr>
        <xdr:cNvPr id="750" name="諸支出金平均値テキスト"/>
        <xdr:cNvSpPr txBox="1"/>
      </xdr:nvSpPr>
      <xdr:spPr>
        <a:xfrm>
          <a:off x="22212300" y="64229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56438</xdr:rowOff>
    </xdr:from>
    <xdr:to>
      <xdr:col>32</xdr:col>
      <xdr:colOff>238125</xdr:colOff>
      <xdr:row>38</xdr:row>
      <xdr:rowOff>158038</xdr:rowOff>
    </xdr:to>
    <xdr:sp macro="" textlink="">
      <xdr:nvSpPr>
        <xdr:cNvPr id="751" name="フローチャート : 判断 750"/>
        <xdr:cNvSpPr/>
      </xdr:nvSpPr>
      <xdr:spPr>
        <a:xfrm>
          <a:off x="221107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15748</xdr:rowOff>
    </xdr:from>
    <xdr:to>
      <xdr:col>31</xdr:col>
      <xdr:colOff>85725</xdr:colOff>
      <xdr:row>38</xdr:row>
      <xdr:rowOff>117348</xdr:rowOff>
    </xdr:to>
    <xdr:sp macro="" textlink="">
      <xdr:nvSpPr>
        <xdr:cNvPr id="753" name="フローチャート : 判断 752"/>
        <xdr:cNvSpPr/>
      </xdr:nvSpPr>
      <xdr:spPr>
        <a:xfrm>
          <a:off x="21272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133875</xdr:rowOff>
    </xdr:from>
    <xdr:ext cx="378565" cy="259045"/>
    <xdr:sp macro="" textlink="">
      <xdr:nvSpPr>
        <xdr:cNvPr id="754" name="テキスト ボックス 753"/>
        <xdr:cNvSpPr txBox="1"/>
      </xdr:nvSpPr>
      <xdr:spPr>
        <a:xfrm>
          <a:off x="21134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85751</xdr:rowOff>
    </xdr:from>
    <xdr:to>
      <xdr:col>29</xdr:col>
      <xdr:colOff>517525</xdr:colOff>
      <xdr:row>38</xdr:row>
      <xdr:rowOff>139700</xdr:rowOff>
    </xdr:to>
    <xdr:cxnSp macro="">
      <xdr:nvCxnSpPr>
        <xdr:cNvPr id="755" name="直線コネクタ 754"/>
        <xdr:cNvCxnSpPr/>
      </xdr:nvCxnSpPr>
      <xdr:spPr>
        <a:xfrm>
          <a:off x="19545300" y="5229251"/>
          <a:ext cx="889000" cy="14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153822</xdr:rowOff>
    </xdr:from>
    <xdr:to>
      <xdr:col>29</xdr:col>
      <xdr:colOff>568325</xdr:colOff>
      <xdr:row>38</xdr:row>
      <xdr:rowOff>83972</xdr:rowOff>
    </xdr:to>
    <xdr:sp macro="" textlink="">
      <xdr:nvSpPr>
        <xdr:cNvPr id="756" name="フローチャート : 判断 755"/>
        <xdr:cNvSpPr/>
      </xdr:nvSpPr>
      <xdr:spPr>
        <a:xfrm>
          <a:off x="20383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100499</xdr:rowOff>
    </xdr:from>
    <xdr:ext cx="378565" cy="259045"/>
    <xdr:sp macro="" textlink="">
      <xdr:nvSpPr>
        <xdr:cNvPr id="757" name="テキスト ボックス 756"/>
        <xdr:cNvSpPr txBox="1"/>
      </xdr:nvSpPr>
      <xdr:spPr>
        <a:xfrm>
          <a:off x="20245017" y="62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85751</xdr:rowOff>
    </xdr:from>
    <xdr:to>
      <xdr:col>28</xdr:col>
      <xdr:colOff>314325</xdr:colOff>
      <xdr:row>38</xdr:row>
      <xdr:rowOff>139700</xdr:rowOff>
    </xdr:to>
    <xdr:cxnSp macro="">
      <xdr:nvCxnSpPr>
        <xdr:cNvPr id="758" name="直線コネクタ 757"/>
        <xdr:cNvCxnSpPr/>
      </xdr:nvCxnSpPr>
      <xdr:spPr>
        <a:xfrm flipV="1">
          <a:off x="18656300" y="5229251"/>
          <a:ext cx="889000" cy="14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169825</xdr:rowOff>
    </xdr:from>
    <xdr:to>
      <xdr:col>28</xdr:col>
      <xdr:colOff>365125</xdr:colOff>
      <xdr:row>38</xdr:row>
      <xdr:rowOff>99975</xdr:rowOff>
    </xdr:to>
    <xdr:sp macro="" textlink="">
      <xdr:nvSpPr>
        <xdr:cNvPr id="759" name="フローチャート : 判断 758"/>
        <xdr:cNvSpPr/>
      </xdr:nvSpPr>
      <xdr:spPr>
        <a:xfrm>
          <a:off x="19494500" y="65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91102</xdr:rowOff>
    </xdr:from>
    <xdr:ext cx="378565" cy="259045"/>
    <xdr:sp macro="" textlink="">
      <xdr:nvSpPr>
        <xdr:cNvPr id="760" name="テキスト ボックス 759"/>
        <xdr:cNvSpPr txBox="1"/>
      </xdr:nvSpPr>
      <xdr:spPr>
        <a:xfrm>
          <a:off x="19356017" y="660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134163</xdr:rowOff>
    </xdr:from>
    <xdr:to>
      <xdr:col>27</xdr:col>
      <xdr:colOff>161925</xdr:colOff>
      <xdr:row>38</xdr:row>
      <xdr:rowOff>64312</xdr:rowOff>
    </xdr:to>
    <xdr:sp macro="" textlink="">
      <xdr:nvSpPr>
        <xdr:cNvPr id="761" name="フローチャート : 判断 760"/>
        <xdr:cNvSpPr/>
      </xdr:nvSpPr>
      <xdr:spPr>
        <a:xfrm>
          <a:off x="18605500" y="6477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80840</xdr:rowOff>
    </xdr:from>
    <xdr:ext cx="378565" cy="259045"/>
    <xdr:sp macro="" textlink="">
      <xdr:nvSpPr>
        <xdr:cNvPr id="762" name="テキスト ボックス 761"/>
        <xdr:cNvSpPr txBox="1"/>
      </xdr:nvSpPr>
      <xdr:spPr>
        <a:xfrm>
          <a:off x="18467017" y="625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34866</xdr:rowOff>
    </xdr:from>
    <xdr:ext cx="249299" cy="259045"/>
    <xdr:sp macro="" textlink="">
      <xdr:nvSpPr>
        <xdr:cNvPr id="769" name="諸支出金該当値テキスト"/>
        <xdr:cNvSpPr txBox="1"/>
      </xdr:nvSpPr>
      <xdr:spPr>
        <a:xfrm>
          <a:off x="22212300" y="6549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34951</xdr:rowOff>
    </xdr:from>
    <xdr:to>
      <xdr:col>28</xdr:col>
      <xdr:colOff>365125</xdr:colOff>
      <xdr:row>30</xdr:row>
      <xdr:rowOff>136551</xdr:rowOff>
    </xdr:to>
    <xdr:sp macro="" textlink="">
      <xdr:nvSpPr>
        <xdr:cNvPr id="774" name="円/楕円 773"/>
        <xdr:cNvSpPr/>
      </xdr:nvSpPr>
      <xdr:spPr>
        <a:xfrm>
          <a:off x="19494500" y="51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153078</xdr:rowOff>
    </xdr:from>
    <xdr:ext cx="469744" cy="259045"/>
    <xdr:sp macro="" textlink="">
      <xdr:nvSpPr>
        <xdr:cNvPr id="775" name="テキスト ボックス 774"/>
        <xdr:cNvSpPr txBox="1"/>
      </xdr:nvSpPr>
      <xdr:spPr>
        <a:xfrm>
          <a:off x="19310427" y="49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民生費は、学童保育所の増築等により増加。</a:t>
          </a:r>
          <a:r>
            <a:rPr kumimoji="1" lang="ja-JP" altLang="ja-JP" sz="1300" baseline="0">
              <a:solidFill>
                <a:schemeClr val="dk1"/>
              </a:solidFill>
              <a:effectLst/>
              <a:latin typeface="+mn-lt"/>
              <a:ea typeface="+mn-ea"/>
              <a:cs typeface="+mn-cs"/>
            </a:rPr>
            <a:t>教育費に関して</a:t>
          </a:r>
          <a:r>
            <a:rPr kumimoji="1" lang="ja-JP" altLang="en-US" sz="1300" baseline="0">
              <a:solidFill>
                <a:schemeClr val="dk1"/>
              </a:solidFill>
              <a:effectLst/>
              <a:latin typeface="+mn-lt"/>
              <a:ea typeface="+mn-ea"/>
              <a:cs typeface="+mn-cs"/>
            </a:rPr>
            <a:t>も</a:t>
          </a:r>
          <a:r>
            <a:rPr kumimoji="1" lang="ja-JP" altLang="ja-JP" sz="1300" baseline="0">
              <a:solidFill>
                <a:schemeClr val="dk1"/>
              </a:solidFill>
              <a:effectLst/>
              <a:latin typeface="+mn-lt"/>
              <a:ea typeface="+mn-ea"/>
              <a:cs typeface="+mn-cs"/>
            </a:rPr>
            <a:t>、上牧中学校耐震補強工事等や上牧久渡古墳群土地購入により増加している。公債費に関しては、</a:t>
          </a:r>
          <a:r>
            <a:rPr kumimoji="1" lang="ja-JP" altLang="en-US" sz="1300" baseline="0">
              <a:solidFill>
                <a:schemeClr val="dk1"/>
              </a:solidFill>
              <a:effectLst/>
              <a:latin typeface="+mn-lt"/>
              <a:ea typeface="+mn-ea"/>
              <a:cs typeface="+mn-cs"/>
            </a:rPr>
            <a:t>前年度に行った繰上償還及び高利率の地方債における借換えによる効果等により減少しているが、依然として</a:t>
          </a:r>
          <a:r>
            <a:rPr kumimoji="1" lang="ja-JP" altLang="ja-JP" sz="1300" baseline="0">
              <a:solidFill>
                <a:schemeClr val="dk1"/>
              </a:solidFill>
              <a:effectLst/>
              <a:latin typeface="+mn-lt"/>
              <a:ea typeface="+mn-ea"/>
              <a:cs typeface="+mn-cs"/>
            </a:rPr>
            <a:t>住民一人当たりの金額が類似団体平均を大きく上回って</a:t>
          </a:r>
          <a:r>
            <a:rPr kumimoji="1" lang="ja-JP" altLang="en-US" sz="1300" baseline="0">
              <a:solidFill>
                <a:schemeClr val="dk1"/>
              </a:solidFill>
              <a:effectLst/>
              <a:latin typeface="+mn-lt"/>
              <a:ea typeface="+mn-ea"/>
              <a:cs typeface="+mn-cs"/>
            </a:rPr>
            <a:t>いる。ただし、</a:t>
          </a:r>
          <a:r>
            <a:rPr kumimoji="1" lang="ja-JP" altLang="ja-JP" sz="1300" baseline="0">
              <a:solidFill>
                <a:schemeClr val="dk1"/>
              </a:solidFill>
              <a:effectLst/>
              <a:latin typeface="+mn-lt"/>
              <a:ea typeface="+mn-ea"/>
              <a:cs typeface="+mn-cs"/>
            </a:rPr>
            <a:t>償還ピークが過ぎ</a:t>
          </a:r>
          <a:r>
            <a:rPr kumimoji="1" lang="ja-JP" altLang="en-US" sz="1300" baseline="0">
              <a:solidFill>
                <a:schemeClr val="dk1"/>
              </a:solidFill>
              <a:effectLst/>
              <a:latin typeface="+mn-lt"/>
              <a:ea typeface="+mn-ea"/>
              <a:cs typeface="+mn-cs"/>
            </a:rPr>
            <a:t>たこともあり</a:t>
          </a:r>
          <a:r>
            <a:rPr kumimoji="1" lang="ja-JP" altLang="ja-JP" sz="1300" baseline="0">
              <a:solidFill>
                <a:schemeClr val="dk1"/>
              </a:solidFill>
              <a:effectLst/>
              <a:latin typeface="+mn-lt"/>
              <a:ea typeface="+mn-ea"/>
              <a:cs typeface="+mn-cs"/>
            </a:rPr>
            <a:t>、以後は減少していく見込</a:t>
          </a:r>
          <a:r>
            <a:rPr kumimoji="1" lang="ja-JP" altLang="en-US" sz="1300" baseline="0">
              <a:solidFill>
                <a:schemeClr val="dk1"/>
              </a:solidFill>
              <a:effectLst/>
              <a:latin typeface="+mn-lt"/>
              <a:ea typeface="+mn-ea"/>
              <a:cs typeface="+mn-cs"/>
            </a:rPr>
            <a:t>みがある。</a:t>
          </a:r>
          <a:endParaRPr lang="ja-JP" altLang="ja-JP" sz="1300" baseline="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実質収支額は、景気の長期低迷などによる経常収入の減少、大型公共事業投資による公債費の増加に伴い、平成１６年度以降マイナスとなっていたが、財政再建団体への転落を回避し、早急に財政の再建を図るため、集中改革プランを策定、徴収強化による自主財源の確保、使用料の見直し等による歳入増加及び退職不補充や職員給与の１０％カットなどによる歳出削減による対応を図ったことにより、単年度ベースの収支は改善し、平成２１年度決算より実質収支額が黒字となった。以後、年々収支は改善しているが、福祉に力を入れた活力あるまちづくりを展開しつつ、行政の効率化に努め、財政の健全化を図る。</a:t>
          </a:r>
          <a:endParaRPr lang="en-US" altLang="ja-JP" sz="120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連結実質赤字比率に係る各会計において、黒字額の大部分を水道事業会計が占めている。集中改革プラン等により、行財政改革に取り組んだことで、</a:t>
          </a:r>
          <a:r>
            <a:rPr lang="ja-JP" altLang="en-US" sz="1400">
              <a:solidFill>
                <a:schemeClr val="dk1"/>
              </a:solidFill>
              <a:effectLst/>
              <a:latin typeface="+mn-lt"/>
              <a:ea typeface="+mn-ea"/>
              <a:cs typeface="+mn-cs"/>
            </a:rPr>
            <a:t>すべての会計</a:t>
          </a:r>
          <a:r>
            <a:rPr lang="ja-JP" altLang="ja-JP" sz="1400">
              <a:solidFill>
                <a:schemeClr val="dk1"/>
              </a:solidFill>
              <a:effectLst/>
              <a:latin typeface="+mn-lt"/>
              <a:ea typeface="+mn-ea"/>
              <a:cs typeface="+mn-cs"/>
            </a:rPr>
            <a:t>において平成２１年度決算以降、黒字となった。年々、収支は改善してきているが、今後も一般会計および各特別会計においては、引き続き財政の健全化を図る。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8458886</v>
      </c>
      <c r="BO4" s="409"/>
      <c r="BP4" s="409"/>
      <c r="BQ4" s="409"/>
      <c r="BR4" s="409"/>
      <c r="BS4" s="409"/>
      <c r="BT4" s="409"/>
      <c r="BU4" s="410"/>
      <c r="BV4" s="408">
        <v>8232034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8124014</v>
      </c>
      <c r="BO5" s="414"/>
      <c r="BP5" s="414"/>
      <c r="BQ5" s="414"/>
      <c r="BR5" s="414"/>
      <c r="BS5" s="414"/>
      <c r="BT5" s="414"/>
      <c r="BU5" s="415"/>
      <c r="BV5" s="413">
        <v>7865044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93.2</v>
      </c>
      <c r="CU5" s="384"/>
      <c r="CV5" s="384"/>
      <c r="CW5" s="384"/>
      <c r="CX5" s="384"/>
      <c r="CY5" s="384"/>
      <c r="CZ5" s="384"/>
      <c r="DA5" s="385"/>
      <c r="DB5" s="383">
        <v>97.2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334872</v>
      </c>
      <c r="BO6" s="414"/>
      <c r="BP6" s="414"/>
      <c r="BQ6" s="414"/>
      <c r="BR6" s="414"/>
      <c r="BS6" s="414"/>
      <c r="BT6" s="414"/>
      <c r="BU6" s="415"/>
      <c r="BV6" s="413">
        <v>366990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99.2</v>
      </c>
      <c r="CU6" s="560"/>
      <c r="CV6" s="560"/>
      <c r="CW6" s="560"/>
      <c r="CX6" s="560"/>
      <c r="CY6" s="560"/>
      <c r="CZ6" s="560"/>
      <c r="DA6" s="561"/>
      <c r="DB6" s="559">
        <v>104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83633</v>
      </c>
      <c r="BO7" s="414"/>
      <c r="BP7" s="414"/>
      <c r="BQ7" s="414"/>
      <c r="BR7" s="414"/>
      <c r="BS7" s="414"/>
      <c r="BT7" s="414"/>
      <c r="BU7" s="415"/>
      <c r="BV7" s="413">
        <v>66847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5101771</v>
      </c>
      <c r="CU7" s="414"/>
      <c r="CV7" s="414"/>
      <c r="CW7" s="414"/>
      <c r="CX7" s="414"/>
      <c r="CY7" s="414"/>
      <c r="CZ7" s="414"/>
      <c r="DA7" s="415"/>
      <c r="DB7" s="413">
        <v>4987011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251239</v>
      </c>
      <c r="BO8" s="414"/>
      <c r="BP8" s="414"/>
      <c r="BQ8" s="414"/>
      <c r="BR8" s="414"/>
      <c r="BS8" s="414"/>
      <c r="BT8" s="414"/>
      <c r="BU8" s="415"/>
      <c r="BV8" s="413">
        <v>300143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0.46</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22054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-48904</v>
      </c>
      <c r="BO9" s="414"/>
      <c r="BP9" s="414"/>
      <c r="BQ9" s="414"/>
      <c r="BR9" s="414"/>
      <c r="BS9" s="414"/>
      <c r="BT9" s="414"/>
      <c r="BU9" s="415"/>
      <c r="BV9" s="413">
        <v>18701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21.2</v>
      </c>
      <c r="CU9" s="384"/>
      <c r="CV9" s="384"/>
      <c r="CW9" s="384"/>
      <c r="CX9" s="384"/>
      <c r="CY9" s="384"/>
      <c r="CZ9" s="384"/>
      <c r="DA9" s="385"/>
      <c r="DB9" s="383">
        <v>22.6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23728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276618</v>
      </c>
      <c r="BO10" s="414"/>
      <c r="BP10" s="414"/>
      <c r="BQ10" s="414"/>
      <c r="BR10" s="414"/>
      <c r="BS10" s="414"/>
      <c r="BT10" s="414"/>
      <c r="BU10" s="415"/>
      <c r="BV10" s="413">
        <v>229742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154894</v>
      </c>
      <c r="BO11" s="414"/>
      <c r="BP11" s="414"/>
      <c r="BQ11" s="414"/>
      <c r="BR11" s="414"/>
      <c r="BS11" s="414"/>
      <c r="BT11" s="414"/>
      <c r="BU11" s="415"/>
      <c r="BV11" s="413">
        <v>88138</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23045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248753</v>
      </c>
      <c r="BO12" s="414"/>
      <c r="BP12" s="414"/>
      <c r="BQ12" s="414"/>
      <c r="BR12" s="414"/>
      <c r="BS12" s="414"/>
      <c r="BT12" s="414"/>
      <c r="BU12" s="415"/>
      <c r="BV12" s="413">
        <v>174745</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22900</v>
      </c>
      <c r="S13" s="515"/>
      <c r="T13" s="515"/>
      <c r="U13" s="515"/>
      <c r="V13" s="516"/>
      <c r="W13" s="502" t="s">
        <v>118</v>
      </c>
      <c r="X13" s="426"/>
      <c r="Y13" s="426"/>
      <c r="Z13" s="426"/>
      <c r="AA13" s="426"/>
      <c r="AB13" s="427"/>
      <c r="AC13" s="389">
        <v>62</v>
      </c>
      <c r="AD13" s="390"/>
      <c r="AE13" s="390"/>
      <c r="AF13" s="390"/>
      <c r="AG13" s="391"/>
      <c r="AH13" s="389">
        <v>91</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133855</v>
      </c>
      <c r="BO13" s="414"/>
      <c r="BP13" s="414"/>
      <c r="BQ13" s="414"/>
      <c r="BR13" s="414"/>
      <c r="BS13" s="414"/>
      <c r="BT13" s="414"/>
      <c r="BU13" s="415"/>
      <c r="BV13" s="413">
        <v>161836</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13.4</v>
      </c>
      <c r="CU13" s="384"/>
      <c r="CV13" s="384"/>
      <c r="CW13" s="384"/>
      <c r="CX13" s="384"/>
      <c r="CY13" s="384"/>
      <c r="CZ13" s="384"/>
      <c r="DA13" s="385"/>
      <c r="DB13" s="383">
        <v>13.2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23271</v>
      </c>
      <c r="S14" s="515"/>
      <c r="T14" s="515"/>
      <c r="U14" s="515"/>
      <c r="V14" s="516"/>
      <c r="W14" s="517"/>
      <c r="X14" s="429"/>
      <c r="Y14" s="429"/>
      <c r="Z14" s="429"/>
      <c r="AA14" s="429"/>
      <c r="AB14" s="430"/>
      <c r="AC14" s="507">
        <v>0.7</v>
      </c>
      <c r="AD14" s="508"/>
      <c r="AE14" s="508"/>
      <c r="AF14" s="508"/>
      <c r="AG14" s="509"/>
      <c r="AH14" s="507">
        <v>0.9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154</v>
      </c>
      <c r="CU14" s="486"/>
      <c r="CV14" s="486"/>
      <c r="CW14" s="486"/>
      <c r="CX14" s="486"/>
      <c r="CY14" s="486"/>
      <c r="CZ14" s="486"/>
      <c r="DA14" s="487"/>
      <c r="DB14" s="518">
        <v>188.9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23126</v>
      </c>
      <c r="S15" s="515"/>
      <c r="T15" s="515"/>
      <c r="U15" s="515"/>
      <c r="V15" s="516"/>
      <c r="W15" s="502" t="s">
        <v>124</v>
      </c>
      <c r="X15" s="426"/>
      <c r="Y15" s="426"/>
      <c r="Z15" s="426"/>
      <c r="AA15" s="426"/>
      <c r="AB15" s="427"/>
      <c r="AC15" s="389">
        <v>2393</v>
      </c>
      <c r="AD15" s="390"/>
      <c r="AE15" s="390"/>
      <c r="AF15" s="390"/>
      <c r="AG15" s="391"/>
      <c r="AH15" s="389">
        <v>2891</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2016116</v>
      </c>
      <c r="BO15" s="409"/>
      <c r="BP15" s="409"/>
      <c r="BQ15" s="409"/>
      <c r="BR15" s="409"/>
      <c r="BS15" s="409"/>
      <c r="BT15" s="409"/>
      <c r="BU15" s="410"/>
      <c r="BV15" s="408">
        <v>1910207</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26.6</v>
      </c>
      <c r="AD16" s="508"/>
      <c r="AE16" s="508"/>
      <c r="AF16" s="508"/>
      <c r="AG16" s="509"/>
      <c r="AH16" s="507">
        <v>27.1</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4257209</v>
      </c>
      <c r="BO16" s="414"/>
      <c r="BP16" s="414"/>
      <c r="BQ16" s="414"/>
      <c r="BR16" s="414"/>
      <c r="BS16" s="414"/>
      <c r="BT16" s="414"/>
      <c r="BU16" s="415"/>
      <c r="BV16" s="413">
        <v>4113509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6546</v>
      </c>
      <c r="AD17" s="390"/>
      <c r="AE17" s="390"/>
      <c r="AF17" s="390"/>
      <c r="AG17" s="391"/>
      <c r="AH17" s="389">
        <v>7369</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2543817</v>
      </c>
      <c r="BO17" s="414"/>
      <c r="BP17" s="414"/>
      <c r="BQ17" s="414"/>
      <c r="BR17" s="414"/>
      <c r="BS17" s="414"/>
      <c r="BT17" s="414"/>
      <c r="BU17" s="415"/>
      <c r="BV17" s="413">
        <v>2441217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133</v>
      </c>
      <c r="C18" s="476"/>
      <c r="D18" s="476"/>
      <c r="E18" s="477"/>
      <c r="F18" s="477"/>
      <c r="G18" s="477"/>
      <c r="H18" s="477"/>
      <c r="I18" s="477"/>
      <c r="J18" s="477"/>
      <c r="K18" s="477"/>
      <c r="L18" s="478">
        <v>6.14</v>
      </c>
      <c r="M18" s="478"/>
      <c r="N18" s="478"/>
      <c r="O18" s="478"/>
      <c r="P18" s="478"/>
      <c r="Q18" s="478"/>
      <c r="R18" s="479"/>
      <c r="S18" s="479"/>
      <c r="T18" s="479"/>
      <c r="U18" s="479"/>
      <c r="V18" s="480"/>
      <c r="W18" s="494"/>
      <c r="X18" s="495"/>
      <c r="Y18" s="495"/>
      <c r="Z18" s="495"/>
      <c r="AA18" s="495"/>
      <c r="AB18" s="503"/>
      <c r="AC18" s="377">
        <v>72.7</v>
      </c>
      <c r="AD18" s="378"/>
      <c r="AE18" s="378"/>
      <c r="AF18" s="378"/>
      <c r="AG18" s="481"/>
      <c r="AH18" s="377">
        <v>69.2</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4871910</v>
      </c>
      <c r="BO18" s="414"/>
      <c r="BP18" s="414"/>
      <c r="BQ18" s="414"/>
      <c r="BR18" s="414"/>
      <c r="BS18" s="414"/>
      <c r="BT18" s="414"/>
      <c r="BU18" s="415"/>
      <c r="BV18" s="413">
        <v>4912057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135</v>
      </c>
      <c r="C19" s="476"/>
      <c r="D19" s="476"/>
      <c r="E19" s="477"/>
      <c r="F19" s="477"/>
      <c r="G19" s="477"/>
      <c r="H19" s="477"/>
      <c r="I19" s="477"/>
      <c r="J19" s="477"/>
      <c r="K19" s="477"/>
      <c r="L19" s="483">
        <v>3592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6432183</v>
      </c>
      <c r="BO19" s="414"/>
      <c r="BP19" s="414"/>
      <c r="BQ19" s="414"/>
      <c r="BR19" s="414"/>
      <c r="BS19" s="414"/>
      <c r="BT19" s="414"/>
      <c r="BU19" s="415"/>
      <c r="BV19" s="413">
        <v>6016642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137</v>
      </c>
      <c r="C20" s="476"/>
      <c r="D20" s="476"/>
      <c r="E20" s="477"/>
      <c r="F20" s="477"/>
      <c r="G20" s="477"/>
      <c r="H20" s="477"/>
      <c r="I20" s="477"/>
      <c r="J20" s="477"/>
      <c r="K20" s="477"/>
      <c r="L20" s="483">
        <v>8085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13177255</v>
      </c>
      <c r="BO23" s="414"/>
      <c r="BP23" s="414"/>
      <c r="BQ23" s="414"/>
      <c r="BR23" s="414"/>
      <c r="BS23" s="414"/>
      <c r="BT23" s="414"/>
      <c r="BU23" s="415"/>
      <c r="BV23" s="413">
        <v>13867090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146</v>
      </c>
      <c r="F24" s="387"/>
      <c r="G24" s="387"/>
      <c r="H24" s="387"/>
      <c r="I24" s="387"/>
      <c r="J24" s="387"/>
      <c r="K24" s="388"/>
      <c r="L24" s="389">
        <v>1</v>
      </c>
      <c r="M24" s="390"/>
      <c r="N24" s="390"/>
      <c r="O24" s="390"/>
      <c r="P24" s="391"/>
      <c r="Q24" s="389">
        <v>8200</v>
      </c>
      <c r="R24" s="390"/>
      <c r="S24" s="390"/>
      <c r="T24" s="390"/>
      <c r="U24" s="390"/>
      <c r="V24" s="391"/>
      <c r="W24" s="455"/>
      <c r="X24" s="446"/>
      <c r="Y24" s="447"/>
      <c r="Z24" s="386" t="s">
        <v>147</v>
      </c>
      <c r="AA24" s="387"/>
      <c r="AB24" s="387"/>
      <c r="AC24" s="387"/>
      <c r="AD24" s="387"/>
      <c r="AE24" s="387"/>
      <c r="AF24" s="387"/>
      <c r="AG24" s="388"/>
      <c r="AH24" s="389">
        <v>168</v>
      </c>
      <c r="AI24" s="390"/>
      <c r="AJ24" s="390"/>
      <c r="AK24" s="390"/>
      <c r="AL24" s="391"/>
      <c r="AM24" s="389">
        <v>509544</v>
      </c>
      <c r="AN24" s="390"/>
      <c r="AO24" s="390"/>
      <c r="AP24" s="390"/>
      <c r="AQ24" s="390"/>
      <c r="AR24" s="391"/>
      <c r="AS24" s="389">
        <v>3033</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6829083</v>
      </c>
      <c r="BO24" s="414"/>
      <c r="BP24" s="414"/>
      <c r="BQ24" s="414"/>
      <c r="BR24" s="414"/>
      <c r="BS24" s="414"/>
      <c r="BT24" s="414"/>
      <c r="BU24" s="415"/>
      <c r="BV24" s="413">
        <v>6991326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149</v>
      </c>
      <c r="F25" s="387"/>
      <c r="G25" s="387"/>
      <c r="H25" s="387"/>
      <c r="I25" s="387"/>
      <c r="J25" s="387"/>
      <c r="K25" s="388"/>
      <c r="L25" s="389">
        <v>1</v>
      </c>
      <c r="M25" s="390"/>
      <c r="N25" s="390"/>
      <c r="O25" s="390"/>
      <c r="P25" s="391"/>
      <c r="Q25" s="389">
        <v>6900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533466</v>
      </c>
      <c r="BO25" s="409"/>
      <c r="BP25" s="409"/>
      <c r="BQ25" s="409"/>
      <c r="BR25" s="409"/>
      <c r="BS25" s="409"/>
      <c r="BT25" s="409"/>
      <c r="BU25" s="410"/>
      <c r="BV25" s="408">
        <v>633668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6000</v>
      </c>
      <c r="R26" s="390"/>
      <c r="S26" s="390"/>
      <c r="T26" s="390"/>
      <c r="U26" s="390"/>
      <c r="V26" s="391"/>
      <c r="W26" s="455"/>
      <c r="X26" s="446"/>
      <c r="Y26" s="447"/>
      <c r="Z26" s="386" t="s">
        <v>154</v>
      </c>
      <c r="AA26" s="468"/>
      <c r="AB26" s="468"/>
      <c r="AC26" s="468"/>
      <c r="AD26" s="468"/>
      <c r="AE26" s="468"/>
      <c r="AF26" s="468"/>
      <c r="AG26" s="469"/>
      <c r="AH26" s="389">
        <v>33</v>
      </c>
      <c r="AI26" s="390"/>
      <c r="AJ26" s="390"/>
      <c r="AK26" s="390"/>
      <c r="AL26" s="391"/>
      <c r="AM26" s="389">
        <v>95766</v>
      </c>
      <c r="AN26" s="390"/>
      <c r="AO26" s="390"/>
      <c r="AP26" s="390"/>
      <c r="AQ26" s="390"/>
      <c r="AR26" s="391"/>
      <c r="AS26" s="389">
        <v>2902</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3700</v>
      </c>
      <c r="R27" s="390"/>
      <c r="S27" s="390"/>
      <c r="T27" s="390"/>
      <c r="U27" s="390"/>
      <c r="V27" s="391"/>
      <c r="W27" s="455"/>
      <c r="X27" s="446"/>
      <c r="Y27" s="447"/>
      <c r="Z27" s="386" t="s">
        <v>157</v>
      </c>
      <c r="AA27" s="387"/>
      <c r="AB27" s="387"/>
      <c r="AC27" s="387"/>
      <c r="AD27" s="387"/>
      <c r="AE27" s="387"/>
      <c r="AF27" s="387"/>
      <c r="AG27" s="388"/>
      <c r="AH27" s="389">
        <v>10</v>
      </c>
      <c r="AI27" s="390"/>
      <c r="AJ27" s="390"/>
      <c r="AK27" s="390"/>
      <c r="AL27" s="391"/>
      <c r="AM27" s="389">
        <v>29170</v>
      </c>
      <c r="AN27" s="390"/>
      <c r="AO27" s="390"/>
      <c r="AP27" s="390"/>
      <c r="AQ27" s="390"/>
      <c r="AR27" s="391"/>
      <c r="AS27" s="389">
        <v>2917</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43489</v>
      </c>
      <c r="BO27" s="417"/>
      <c r="BP27" s="417"/>
      <c r="BQ27" s="417"/>
      <c r="BR27" s="417"/>
      <c r="BS27" s="417"/>
      <c r="BT27" s="417"/>
      <c r="BU27" s="418"/>
      <c r="BV27" s="416">
        <v>43489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3000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1109115</v>
      </c>
      <c r="BO28" s="409"/>
      <c r="BP28" s="409"/>
      <c r="BQ28" s="409"/>
      <c r="BR28" s="409"/>
      <c r="BS28" s="409"/>
      <c r="BT28" s="409"/>
      <c r="BU28" s="410"/>
      <c r="BV28" s="408">
        <v>1081250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10</v>
      </c>
      <c r="M29" s="390"/>
      <c r="N29" s="390"/>
      <c r="O29" s="390"/>
      <c r="P29" s="391"/>
      <c r="Q29" s="389">
        <v>2800</v>
      </c>
      <c r="R29" s="390"/>
      <c r="S29" s="390"/>
      <c r="T29" s="390"/>
      <c r="U29" s="390"/>
      <c r="V29" s="391"/>
      <c r="W29" s="456"/>
      <c r="X29" s="457"/>
      <c r="Y29" s="458"/>
      <c r="Z29" s="386" t="s">
        <v>164</v>
      </c>
      <c r="AA29" s="387"/>
      <c r="AB29" s="387"/>
      <c r="AC29" s="387"/>
      <c r="AD29" s="387"/>
      <c r="AE29" s="387"/>
      <c r="AF29" s="387"/>
      <c r="AG29" s="388"/>
      <c r="AH29" s="389">
        <v>178</v>
      </c>
      <c r="AI29" s="390"/>
      <c r="AJ29" s="390"/>
      <c r="AK29" s="390"/>
      <c r="AL29" s="391"/>
      <c r="AM29" s="389">
        <v>538714</v>
      </c>
      <c r="AN29" s="390"/>
      <c r="AO29" s="390"/>
      <c r="AP29" s="390"/>
      <c r="AQ29" s="390"/>
      <c r="AR29" s="391"/>
      <c r="AS29" s="389">
        <v>3026</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43</v>
      </c>
      <c r="BO29" s="414"/>
      <c r="BP29" s="414"/>
      <c r="BQ29" s="414"/>
      <c r="BR29" s="414"/>
      <c r="BS29" s="414"/>
      <c r="BT29" s="414"/>
      <c r="BU29" s="415"/>
      <c r="BV29" s="413">
        <v>43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89.9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36448</v>
      </c>
      <c r="BO30" s="417"/>
      <c r="BP30" s="417"/>
      <c r="BQ30" s="417"/>
      <c r="BR30" s="417"/>
      <c r="BS30" s="417"/>
      <c r="BT30" s="417"/>
      <c r="BU30" s="418"/>
      <c r="BV30" s="416">
        <v>34291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老人福祉施設三室園組合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奈良県葛城地区清掃事務組合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介護保険特別会計（介護ｻｰﾋﾞｽ事業）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西和衛生試験センター組合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王寺周辺広域休日応急診療施設組合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静香苑環境施設組合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奈良県市町村総合事務組合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奈良県後期高齢者医療広域連合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13.71</v>
      </c>
      <c r="G34" s="33">
        <v>14.91</v>
      </c>
      <c r="H34" s="33">
        <v>16.3</v>
      </c>
      <c r="I34" s="33">
        <v>17.77</v>
      </c>
      <c r="J34" s="34">
        <v>18.02</v>
      </c>
      <c r="K34" s="22"/>
      <c r="L34" s="22"/>
      <c r="M34" s="22"/>
      <c r="N34" s="22"/>
      <c r="O34" s="22"/>
      <c r="P34" s="22"/>
    </row>
    <row r="35" spans="1:16" ht="39" customHeight="1">
      <c r="A35" s="22"/>
      <c r="B35" s="35"/>
      <c r="C35" s="1175" t="s">
        <v>529</v>
      </c>
      <c r="D35" s="1176"/>
      <c r="E35" s="1177"/>
      <c r="F35" s="36">
        <v>5.3</v>
      </c>
      <c r="G35" s="37">
        <v>5.15</v>
      </c>
      <c r="H35" s="37">
        <v>5.57</v>
      </c>
      <c r="I35" s="37">
        <v>6</v>
      </c>
      <c r="J35" s="38">
        <v>4.91</v>
      </c>
      <c r="K35" s="22"/>
      <c r="L35" s="22"/>
      <c r="M35" s="22"/>
      <c r="N35" s="22"/>
      <c r="O35" s="22"/>
      <c r="P35" s="22"/>
    </row>
    <row r="36" spans="1:16" ht="39" customHeight="1">
      <c r="A36" s="22"/>
      <c r="B36" s="35"/>
      <c r="C36" s="1175" t="s">
        <v>530</v>
      </c>
      <c r="D36" s="1176"/>
      <c r="E36" s="1177"/>
      <c r="F36" s="36">
        <v>3.49</v>
      </c>
      <c r="G36" s="37">
        <v>2.95</v>
      </c>
      <c r="H36" s="37">
        <v>2.99</v>
      </c>
      <c r="I36" s="37">
        <v>2.6</v>
      </c>
      <c r="J36" s="38">
        <v>1.96</v>
      </c>
      <c r="K36" s="22"/>
      <c r="L36" s="22"/>
      <c r="M36" s="22"/>
      <c r="N36" s="22"/>
      <c r="O36" s="22"/>
      <c r="P36" s="22"/>
    </row>
    <row r="37" spans="1:16" ht="39" customHeight="1">
      <c r="A37" s="22"/>
      <c r="B37" s="35"/>
      <c r="C37" s="1175" t="s">
        <v>531</v>
      </c>
      <c r="D37" s="1176"/>
      <c r="E37" s="1177"/>
      <c r="F37" s="36">
        <v>0.13</v>
      </c>
      <c r="G37" s="37">
        <v>0.73</v>
      </c>
      <c r="H37" s="37">
        <v>0.7</v>
      </c>
      <c r="I37" s="37">
        <v>0.76</v>
      </c>
      <c r="J37" s="38">
        <v>1.22</v>
      </c>
      <c r="K37" s="22"/>
      <c r="L37" s="22"/>
      <c r="M37" s="22"/>
      <c r="N37" s="22"/>
      <c r="O37" s="22"/>
      <c r="P37" s="22"/>
    </row>
    <row r="38" spans="1:16" ht="39" customHeight="1">
      <c r="A38" s="22"/>
      <c r="B38" s="35"/>
      <c r="C38" s="1175" t="s">
        <v>532</v>
      </c>
      <c r="D38" s="1176"/>
      <c r="E38" s="1177"/>
      <c r="F38" s="36">
        <v>0.09</v>
      </c>
      <c r="G38" s="37">
        <v>0.02</v>
      </c>
      <c r="H38" s="37">
        <v>0.11</v>
      </c>
      <c r="I38" s="37">
        <v>0.19</v>
      </c>
      <c r="J38" s="38">
        <v>7.0000000000000007E-2</v>
      </c>
      <c r="K38" s="22"/>
      <c r="L38" s="22"/>
      <c r="M38" s="22"/>
      <c r="N38" s="22"/>
      <c r="O38" s="22"/>
      <c r="P38" s="22"/>
    </row>
    <row r="39" spans="1:16" ht="39" customHeight="1">
      <c r="A39" s="22"/>
      <c r="B39" s="35"/>
      <c r="C39" s="1175" t="s">
        <v>533</v>
      </c>
      <c r="D39" s="1176"/>
      <c r="E39" s="1177"/>
      <c r="F39" s="36">
        <v>0.16</v>
      </c>
      <c r="G39" s="37">
        <v>0.06</v>
      </c>
      <c r="H39" s="37">
        <v>0.12</v>
      </c>
      <c r="I39" s="37">
        <v>7.0000000000000007E-2</v>
      </c>
      <c r="J39" s="38">
        <v>0.01</v>
      </c>
      <c r="K39" s="22"/>
      <c r="L39" s="22"/>
      <c r="M39" s="22"/>
      <c r="N39" s="22"/>
      <c r="O39" s="22"/>
      <c r="P39" s="22"/>
    </row>
    <row r="40" spans="1:16" ht="39" customHeight="1">
      <c r="A40" s="22"/>
      <c r="B40" s="35"/>
      <c r="C40" s="1175" t="s">
        <v>534</v>
      </c>
      <c r="D40" s="1176"/>
      <c r="E40" s="1177"/>
      <c r="F40" s="36">
        <v>0.17</v>
      </c>
      <c r="G40" s="37">
        <v>0.18</v>
      </c>
      <c r="H40" s="37">
        <v>0.14000000000000001</v>
      </c>
      <c r="I40" s="37">
        <v>0.11</v>
      </c>
      <c r="J40" s="38">
        <v>0</v>
      </c>
      <c r="K40" s="22"/>
      <c r="L40" s="22"/>
      <c r="M40" s="22"/>
      <c r="N40" s="22"/>
      <c r="O40" s="22"/>
      <c r="P40" s="22"/>
    </row>
    <row r="41" spans="1:16" ht="39" customHeight="1">
      <c r="A41" s="22"/>
      <c r="B41" s="35"/>
      <c r="C41" s="1175" t="s">
        <v>535</v>
      </c>
      <c r="D41" s="1176"/>
      <c r="E41" s="1177"/>
      <c r="F41" s="36">
        <v>0</v>
      </c>
      <c r="G41" s="37">
        <v>0</v>
      </c>
      <c r="H41" s="37">
        <v>0</v>
      </c>
      <c r="I41" s="37">
        <v>0.01</v>
      </c>
      <c r="J41" s="38">
        <v>0</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1368</v>
      </c>
      <c r="L45" s="60">
        <v>1260</v>
      </c>
      <c r="M45" s="60">
        <v>1164</v>
      </c>
      <c r="N45" s="60">
        <v>1301</v>
      </c>
      <c r="O45" s="61">
        <v>1243</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116</v>
      </c>
      <c r="L48" s="64">
        <v>118</v>
      </c>
      <c r="M48" s="64">
        <v>118</v>
      </c>
      <c r="N48" s="64">
        <v>121</v>
      </c>
      <c r="O48" s="65">
        <v>110</v>
      </c>
      <c r="P48" s="48"/>
      <c r="Q48" s="48"/>
      <c r="R48" s="48"/>
      <c r="S48" s="48"/>
      <c r="T48" s="48"/>
      <c r="U48" s="48"/>
    </row>
    <row r="49" spans="1:21" ht="30.75" customHeight="1">
      <c r="A49" s="48"/>
      <c r="B49" s="1193"/>
      <c r="C49" s="1194"/>
      <c r="D49" s="62"/>
      <c r="E49" s="1185" t="s">
        <v>15</v>
      </c>
      <c r="F49" s="1185"/>
      <c r="G49" s="1185"/>
      <c r="H49" s="1185"/>
      <c r="I49" s="1185"/>
      <c r="J49" s="1186"/>
      <c r="K49" s="63">
        <v>134</v>
      </c>
      <c r="L49" s="64">
        <v>134</v>
      </c>
      <c r="M49" s="64">
        <v>144</v>
      </c>
      <c r="N49" s="64">
        <v>132</v>
      </c>
      <c r="O49" s="65">
        <v>128</v>
      </c>
      <c r="P49" s="48"/>
      <c r="Q49" s="48"/>
      <c r="R49" s="48"/>
      <c r="S49" s="48"/>
      <c r="T49" s="48"/>
      <c r="U49" s="48"/>
    </row>
    <row r="50" spans="1:21" ht="30.75" customHeight="1">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v>1</v>
      </c>
      <c r="L51" s="64">
        <v>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965</v>
      </c>
      <c r="L52" s="64">
        <v>967</v>
      </c>
      <c r="M52" s="64">
        <v>968</v>
      </c>
      <c r="N52" s="64">
        <v>932</v>
      </c>
      <c r="O52" s="65">
        <v>883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654</v>
      </c>
      <c r="L53" s="69">
        <v>547</v>
      </c>
      <c r="M53" s="69">
        <v>458</v>
      </c>
      <c r="N53" s="69">
        <v>622</v>
      </c>
      <c r="O53" s="70">
        <v>598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10919</v>
      </c>
      <c r="J41" s="83">
        <v>10296</v>
      </c>
      <c r="K41" s="83">
        <v>14237</v>
      </c>
      <c r="L41" s="83">
        <v>13867</v>
      </c>
      <c r="M41" s="84">
        <v>13177</v>
      </c>
    </row>
    <row r="42" spans="2:13" ht="27.75" customHeight="1">
      <c r="B42" s="1201"/>
      <c r="C42" s="1202"/>
      <c r="D42" s="85"/>
      <c r="E42" s="1205" t="s">
        <v>25</v>
      </c>
      <c r="F42" s="1205"/>
      <c r="G42" s="1205"/>
      <c r="H42" s="1206"/>
      <c r="I42" s="86" t="s">
        <v>482</v>
      </c>
      <c r="J42" s="87" t="s">
        <v>482</v>
      </c>
      <c r="K42" s="87">
        <v>3</v>
      </c>
      <c r="L42" s="87">
        <v>2</v>
      </c>
      <c r="M42" s="88">
        <v>1</v>
      </c>
    </row>
    <row r="43" spans="2:13" ht="27.75" customHeight="1">
      <c r="B43" s="1201"/>
      <c r="C43" s="1202"/>
      <c r="D43" s="85"/>
      <c r="E43" s="1205" t="s">
        <v>26</v>
      </c>
      <c r="F43" s="1205"/>
      <c r="G43" s="1205"/>
      <c r="H43" s="1206"/>
      <c r="I43" s="86">
        <v>2107</v>
      </c>
      <c r="J43" s="87">
        <v>2028</v>
      </c>
      <c r="K43" s="87">
        <v>2022</v>
      </c>
      <c r="L43" s="87">
        <v>2008</v>
      </c>
      <c r="M43" s="88">
        <v>1938</v>
      </c>
    </row>
    <row r="44" spans="2:13" ht="27.75" customHeight="1">
      <c r="B44" s="1201"/>
      <c r="C44" s="1202"/>
      <c r="D44" s="85"/>
      <c r="E44" s="1205" t="s">
        <v>27</v>
      </c>
      <c r="F44" s="1205"/>
      <c r="G44" s="1205"/>
      <c r="H44" s="1206"/>
      <c r="I44" s="86">
        <v>1105</v>
      </c>
      <c r="J44" s="87">
        <v>965</v>
      </c>
      <c r="K44" s="87">
        <v>818</v>
      </c>
      <c r="L44" s="87">
        <v>706</v>
      </c>
      <c r="M44" s="88">
        <v>621</v>
      </c>
    </row>
    <row r="45" spans="2:13" ht="27.75" customHeight="1">
      <c r="B45" s="1201"/>
      <c r="C45" s="1202"/>
      <c r="D45" s="85"/>
      <c r="E45" s="1205" t="s">
        <v>28</v>
      </c>
      <c r="F45" s="1205"/>
      <c r="G45" s="1205"/>
      <c r="H45" s="1206"/>
      <c r="I45" s="86">
        <v>943</v>
      </c>
      <c r="J45" s="87">
        <v>1282</v>
      </c>
      <c r="K45" s="87">
        <v>910</v>
      </c>
      <c r="L45" s="87">
        <v>1011</v>
      </c>
      <c r="M45" s="88">
        <v>634</v>
      </c>
    </row>
    <row r="46" spans="2:13" ht="27.75" customHeight="1">
      <c r="B46" s="1201"/>
      <c r="C46" s="1202"/>
      <c r="D46" s="85"/>
      <c r="E46" s="1205" t="s">
        <v>29</v>
      </c>
      <c r="F46" s="1205"/>
      <c r="G46" s="1205"/>
      <c r="H46" s="1206"/>
      <c r="I46" s="86">
        <v>4438</v>
      </c>
      <c r="J46" s="87">
        <v>4024</v>
      </c>
      <c r="K46" s="87" t="s">
        <v>482</v>
      </c>
      <c r="L46" s="87" t="s">
        <v>482</v>
      </c>
      <c r="M46" s="88" t="s">
        <v>482</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764</v>
      </c>
      <c r="J49" s="87">
        <v>757</v>
      </c>
      <c r="K49" s="87">
        <v>1162</v>
      </c>
      <c r="L49" s="87">
        <v>1124</v>
      </c>
      <c r="M49" s="88">
        <v>1154</v>
      </c>
    </row>
    <row r="50" spans="2:13" ht="27.75" customHeight="1">
      <c r="B50" s="1201"/>
      <c r="C50" s="1202"/>
      <c r="D50" s="85"/>
      <c r="E50" s="1205" t="s">
        <v>34</v>
      </c>
      <c r="F50" s="1205"/>
      <c r="G50" s="1205"/>
      <c r="H50" s="1206"/>
      <c r="I50" s="86">
        <v>194</v>
      </c>
      <c r="J50" s="87">
        <v>178</v>
      </c>
      <c r="K50" s="87">
        <v>161</v>
      </c>
      <c r="L50" s="87">
        <v>141</v>
      </c>
      <c r="M50" s="88">
        <v>136</v>
      </c>
    </row>
    <row r="51" spans="2:13" ht="27.75" customHeight="1">
      <c r="B51" s="1203"/>
      <c r="C51" s="1204"/>
      <c r="D51" s="85"/>
      <c r="E51" s="1205" t="s">
        <v>35</v>
      </c>
      <c r="F51" s="1205"/>
      <c r="G51" s="1205"/>
      <c r="H51" s="1206"/>
      <c r="I51" s="86">
        <v>9236</v>
      </c>
      <c r="J51" s="87">
        <v>9214</v>
      </c>
      <c r="K51" s="87">
        <v>8762</v>
      </c>
      <c r="L51" s="87">
        <v>8613</v>
      </c>
      <c r="M51" s="88">
        <v>8533</v>
      </c>
    </row>
    <row r="52" spans="2:13" ht="27.75" customHeight="1" thickBot="1">
      <c r="B52" s="1207" t="s">
        <v>36</v>
      </c>
      <c r="C52" s="1208"/>
      <c r="D52" s="90"/>
      <c r="E52" s="1209" t="s">
        <v>37</v>
      </c>
      <c r="F52" s="1209"/>
      <c r="G52" s="1209"/>
      <c r="H52" s="1210"/>
      <c r="I52" s="91">
        <v>9318</v>
      </c>
      <c r="J52" s="92">
        <v>8446</v>
      </c>
      <c r="K52" s="92">
        <v>7905</v>
      </c>
      <c r="L52" s="92">
        <v>7717</v>
      </c>
      <c r="M52" s="93">
        <v>6548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27" t="s">
        <v>561</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553</v>
      </c>
      <c r="H51" s="1240"/>
      <c r="I51" s="1245" t="s">
        <v>554</v>
      </c>
      <c r="J51" s="1245"/>
      <c r="K51" s="1249"/>
      <c r="L51" s="1249"/>
      <c r="M51" s="1249"/>
      <c r="N51" s="1249"/>
      <c r="O51" s="1215">
        <v>154</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47">
        <v>56.3</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15">
        <v>13</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47">
        <v>52.8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553</v>
      </c>
      <c r="H73" s="1240"/>
      <c r="I73" s="1245" t="s">
        <v>554</v>
      </c>
      <c r="J73" s="1245"/>
      <c r="K73" s="1226">
        <v>226.9</v>
      </c>
      <c r="L73" s="1226">
        <v>207.2</v>
      </c>
      <c r="M73" s="1215">
        <v>192.1</v>
      </c>
      <c r="N73" s="1215">
        <v>188.9</v>
      </c>
      <c r="O73" s="1215">
        <v>154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20.100000000000001</v>
      </c>
      <c r="L75" s="1247">
        <v>16.100000000000001</v>
      </c>
      <c r="M75" s="1247">
        <v>13.5</v>
      </c>
      <c r="N75" s="1247">
        <v>13.2</v>
      </c>
      <c r="O75" s="1247">
        <v>13.4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22405</v>
      </c>
      <c r="E3" s="116"/>
      <c r="F3" s="117">
        <v>42839</v>
      </c>
      <c r="G3" s="118"/>
      <c r="H3" s="119"/>
    </row>
    <row r="4" spans="1:8">
      <c r="A4" s="120"/>
      <c r="B4" s="121"/>
      <c r="C4" s="122"/>
      <c r="D4" s="123">
        <v>17328</v>
      </c>
      <c r="E4" s="124"/>
      <c r="F4" s="125">
        <v>22027</v>
      </c>
      <c r="G4" s="126"/>
      <c r="H4" s="127"/>
    </row>
    <row r="5" spans="1:8">
      <c r="A5" s="108" t="s">
        <v>516</v>
      </c>
      <c r="B5" s="113"/>
      <c r="C5" s="114"/>
      <c r="D5" s="115">
        <v>39234</v>
      </c>
      <c r="E5" s="116"/>
      <c r="F5" s="117">
        <v>46819</v>
      </c>
      <c r="G5" s="118"/>
      <c r="H5" s="119"/>
    </row>
    <row r="6" spans="1:8">
      <c r="A6" s="120"/>
      <c r="B6" s="121"/>
      <c r="C6" s="122"/>
      <c r="D6" s="123">
        <v>26896</v>
      </c>
      <c r="E6" s="124"/>
      <c r="F6" s="125">
        <v>24121</v>
      </c>
      <c r="G6" s="126"/>
      <c r="H6" s="127"/>
    </row>
    <row r="7" spans="1:8">
      <c r="A7" s="108" t="s">
        <v>517</v>
      </c>
      <c r="B7" s="113"/>
      <c r="C7" s="114"/>
      <c r="D7" s="115">
        <v>52488</v>
      </c>
      <c r="E7" s="116"/>
      <c r="F7" s="117">
        <v>53270</v>
      </c>
      <c r="G7" s="118"/>
      <c r="H7" s="119"/>
    </row>
    <row r="8" spans="1:8">
      <c r="A8" s="120"/>
      <c r="B8" s="121"/>
      <c r="C8" s="122"/>
      <c r="D8" s="123">
        <v>13191</v>
      </c>
      <c r="E8" s="124"/>
      <c r="F8" s="125">
        <v>24316</v>
      </c>
      <c r="G8" s="126"/>
      <c r="H8" s="127"/>
    </row>
    <row r="9" spans="1:8">
      <c r="A9" s="108" t="s">
        <v>518</v>
      </c>
      <c r="B9" s="113"/>
      <c r="C9" s="114"/>
      <c r="D9" s="115">
        <v>46724</v>
      </c>
      <c r="E9" s="116"/>
      <c r="F9" s="117">
        <v>53292</v>
      </c>
      <c r="G9" s="118"/>
      <c r="H9" s="119"/>
    </row>
    <row r="10" spans="1:8">
      <c r="A10" s="120"/>
      <c r="B10" s="121"/>
      <c r="C10" s="122"/>
      <c r="D10" s="123">
        <v>35786</v>
      </c>
      <c r="E10" s="124"/>
      <c r="F10" s="125">
        <v>28900</v>
      </c>
      <c r="G10" s="126"/>
      <c r="H10" s="127"/>
    </row>
    <row r="11" spans="1:8">
      <c r="A11" s="108" t="s">
        <v>519</v>
      </c>
      <c r="B11" s="113"/>
      <c r="C11" s="114"/>
      <c r="D11" s="115">
        <v>42337</v>
      </c>
      <c r="E11" s="116"/>
      <c r="F11" s="117">
        <v>49919</v>
      </c>
      <c r="G11" s="118"/>
      <c r="H11" s="119"/>
    </row>
    <row r="12" spans="1:8">
      <c r="A12" s="120"/>
      <c r="B12" s="121"/>
      <c r="C12" s="128"/>
      <c r="D12" s="123">
        <v>20914</v>
      </c>
      <c r="E12" s="124"/>
      <c r="F12" s="125">
        <v>26398</v>
      </c>
      <c r="G12" s="126"/>
      <c r="H12" s="127"/>
    </row>
    <row r="13" spans="1:8">
      <c r="A13" s="108"/>
      <c r="B13" s="113"/>
      <c r="C13" s="129"/>
      <c r="D13" s="130">
        <v>40638</v>
      </c>
      <c r="E13" s="131"/>
      <c r="F13" s="132">
        <v>49228</v>
      </c>
      <c r="G13" s="133"/>
      <c r="H13" s="119"/>
    </row>
    <row r="14" spans="1:8">
      <c r="A14" s="120"/>
      <c r="B14" s="121"/>
      <c r="C14" s="122"/>
      <c r="D14" s="123">
        <v>22823</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5.31</v>
      </c>
      <c r="C19" s="134">
        <f>ROUND(VALUE(SUBSTITUTE(実質収支比率等に係る経年分析!G$48,"▲","-")),2)</f>
        <v>5.16</v>
      </c>
      <c r="D19" s="134">
        <f>ROUND(VALUE(SUBSTITUTE(実質収支比率等に係る経年分析!H$48,"▲","-")),2)</f>
        <v>5.58</v>
      </c>
      <c r="E19" s="134">
        <f>ROUND(VALUE(SUBSTITUTE(実質収支比率等に係る経年分析!I$48,"▲","-")),2)</f>
        <v>6.02</v>
      </c>
      <c r="F19" s="134">
        <f>ROUND(VALUE(SUBSTITUTE(実質収支比率等に係る経年分析!J$48,"▲","-")),2)</f>
        <v>4.92</v>
      </c>
    </row>
    <row r="20" spans="1:11">
      <c r="A20" s="134" t="s">
        <v>42</v>
      </c>
      <c r="B20" s="134">
        <f>ROUND(VALUE(SUBSTITUTE(実質収支比率等に係る経年分析!F$47,"▲","-")),2)</f>
        <v>14.27</v>
      </c>
      <c r="C20" s="134">
        <f>ROUND(VALUE(SUBSTITUTE(実質収支比率等に係る経年分析!G$47,"▲","-")),2)</f>
        <v>14.17</v>
      </c>
      <c r="D20" s="134">
        <f>ROUND(VALUE(SUBSTITUTE(実質収支比率等に係る経年分析!H$47,"▲","-")),2)</f>
        <v>20.34</v>
      </c>
      <c r="E20" s="134">
        <f>ROUND(VALUE(SUBSTITUTE(実質収支比率等に係る経年分析!I$47,"▲","-")),2)</f>
        <v>21.68</v>
      </c>
      <c r="F20" s="134">
        <f>ROUND(VALUE(SUBSTITUTE(実質収支比率等に係る経年分析!J$47,"▲","-")),2)</f>
        <v>21.74</v>
      </c>
    </row>
    <row r="21" spans="1:11">
      <c r="A21" s="134" t="s">
        <v>43</v>
      </c>
      <c r="B21" s="134">
        <f>IF(ISNUMBER(VALUE(SUBSTITUTE(実質収支比率等に係る経年分析!F$49,"▲","-"))),ROUND(VALUE(SUBSTITUTE(実質収支比率等に係る経年分析!F$49,"▲","-")),2),NA())</f>
        <v>10.34</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6.74</v>
      </c>
      <c r="E21" s="134">
        <f>IF(ISNUMBER(VALUE(SUBSTITUTE(実質収支比率等に係る経年分析!I$49,"▲","-"))),ROUND(VALUE(SUBSTITUTE(実質収支比率等に係る経年分析!I$49,"▲","-")),2),NA())</f>
        <v>3.25</v>
      </c>
      <c r="F21" s="134">
        <f>IF(ISNUMBER(VALUE(SUBSTITUTE(実質収支比率等に係る経年分析!J$49,"▲","-"))),ROUND(VALUE(SUBSTITUTE(実質収支比率等に係る経年分析!J$49,"▲","-")),2),NA())</f>
        <v>2.62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介護保険特別会計（介護ｻｰﾋﾞｽ事業）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965</v>
      </c>
      <c r="E42" s="136"/>
      <c r="F42" s="136"/>
      <c r="G42" s="136">
        <f>'実質公債費比率（分子）の構造'!L$52</f>
        <v>967</v>
      </c>
      <c r="H42" s="136"/>
      <c r="I42" s="136"/>
      <c r="J42" s="136">
        <f>'実質公債費比率（分子）の構造'!M$52</f>
        <v>968</v>
      </c>
      <c r="K42" s="136"/>
      <c r="L42" s="136"/>
      <c r="M42" s="136">
        <f>'実質公債費比率（分子）の構造'!N$52</f>
        <v>932</v>
      </c>
      <c r="N42" s="136"/>
      <c r="O42" s="136"/>
      <c r="P42" s="136">
        <f>'実質公債費比率（分子）の構造'!O$52</f>
        <v>883</v>
      </c>
    </row>
    <row r="43" spans="1:16">
      <c r="A43" s="136" t="s">
        <v>51</v>
      </c>
      <c r="B43" s="136">
        <f>'実質公債費比率（分子）の構造'!K$51</f>
        <v>1</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134</v>
      </c>
      <c r="C45" s="136"/>
      <c r="D45" s="136"/>
      <c r="E45" s="136">
        <f>'実質公債費比率（分子）の構造'!L$49</f>
        <v>134</v>
      </c>
      <c r="F45" s="136"/>
      <c r="G45" s="136"/>
      <c r="H45" s="136">
        <f>'実質公債費比率（分子）の構造'!M$49</f>
        <v>144</v>
      </c>
      <c r="I45" s="136"/>
      <c r="J45" s="136"/>
      <c r="K45" s="136">
        <f>'実質公債費比率（分子）の構造'!N$49</f>
        <v>132</v>
      </c>
      <c r="L45" s="136"/>
      <c r="M45" s="136"/>
      <c r="N45" s="136">
        <f>'実質公債費比率（分子）の構造'!O$49</f>
        <v>128</v>
      </c>
      <c r="O45" s="136"/>
      <c r="P45" s="136"/>
    </row>
    <row r="46" spans="1:16">
      <c r="A46" s="136" t="s">
        <v>54</v>
      </c>
      <c r="B46" s="136">
        <f>'実質公債費比率（分子）の構造'!K$48</f>
        <v>116</v>
      </c>
      <c r="C46" s="136"/>
      <c r="D46" s="136"/>
      <c r="E46" s="136">
        <f>'実質公債費比率（分子）の構造'!L$48</f>
        <v>118</v>
      </c>
      <c r="F46" s="136"/>
      <c r="G46" s="136"/>
      <c r="H46" s="136">
        <f>'実質公債費比率（分子）の構造'!M$48</f>
        <v>118</v>
      </c>
      <c r="I46" s="136"/>
      <c r="J46" s="136"/>
      <c r="K46" s="136">
        <f>'実質公債費比率（分子）の構造'!N$48</f>
        <v>121</v>
      </c>
      <c r="L46" s="136"/>
      <c r="M46" s="136"/>
      <c r="N46" s="136">
        <f>'実質公債費比率（分子）の構造'!O$48</f>
        <v>110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1368</v>
      </c>
      <c r="C49" s="136"/>
      <c r="D49" s="136"/>
      <c r="E49" s="136">
        <f>'実質公債費比率（分子）の構造'!L$45</f>
        <v>1260</v>
      </c>
      <c r="F49" s="136"/>
      <c r="G49" s="136"/>
      <c r="H49" s="136">
        <f>'実質公債費比率（分子）の構造'!M$45</f>
        <v>1164</v>
      </c>
      <c r="I49" s="136"/>
      <c r="J49" s="136"/>
      <c r="K49" s="136">
        <f>'実質公債費比率（分子）の構造'!N$45</f>
        <v>1301</v>
      </c>
      <c r="L49" s="136"/>
      <c r="M49" s="136"/>
      <c r="N49" s="136">
        <f>'実質公債費比率（分子）の構造'!O$45</f>
        <v>1243</v>
      </c>
      <c r="O49" s="136"/>
      <c r="P49" s="136"/>
    </row>
    <row r="50" spans="1:16">
      <c r="A50" s="136" t="s">
        <v>58</v>
      </c>
      <c r="B50" s="136" t="e">
        <f>NA()</f>
        <v>#N/A</v>
      </c>
      <c r="C50" s="136">
        <f>IF(ISNUMBER('実質公債費比率（分子）の構造'!K$53),'実質公債費比率（分子）の構造'!K$53,NA())</f>
        <v>654</v>
      </c>
      <c r="D50" s="136" t="e">
        <f>NA()</f>
        <v>#N/A</v>
      </c>
      <c r="E50" s="136" t="e">
        <f>NA()</f>
        <v>#N/A</v>
      </c>
      <c r="F50" s="136">
        <f>IF(ISNUMBER('実質公債費比率（分子）の構造'!L$53),'実質公債費比率（分子）の構造'!L$53,NA())</f>
        <v>547</v>
      </c>
      <c r="G50" s="136" t="e">
        <f>NA()</f>
        <v>#N/A</v>
      </c>
      <c r="H50" s="136" t="e">
        <f>NA()</f>
        <v>#N/A</v>
      </c>
      <c r="I50" s="136">
        <f>IF(ISNUMBER('実質公債費比率（分子）の構造'!M$53),'実質公債費比率（分子）の構造'!M$53,NA())</f>
        <v>458</v>
      </c>
      <c r="J50" s="136" t="e">
        <f>NA()</f>
        <v>#N/A</v>
      </c>
      <c r="K50" s="136" t="e">
        <f>NA()</f>
        <v>#N/A</v>
      </c>
      <c r="L50" s="136">
        <f>IF(ISNUMBER('実質公債費比率（分子）の構造'!N$53),'実質公債費比率（分子）の構造'!N$53,NA())</f>
        <v>622</v>
      </c>
      <c r="M50" s="136" t="e">
        <f>NA()</f>
        <v>#N/A</v>
      </c>
      <c r="N50" s="136" t="e">
        <f>NA()</f>
        <v>#N/A</v>
      </c>
      <c r="O50" s="136">
        <f>IF(ISNUMBER('実質公債費比率（分子）の構造'!O$53),'実質公債費比率（分子）の構造'!O$53,NA())</f>
        <v>598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9236</v>
      </c>
      <c r="E56" s="135"/>
      <c r="F56" s="135"/>
      <c r="G56" s="135">
        <f>'将来負担比率（分子）の構造'!J$51</f>
        <v>9214</v>
      </c>
      <c r="H56" s="135"/>
      <c r="I56" s="135"/>
      <c r="J56" s="135">
        <f>'将来負担比率（分子）の構造'!K$51</f>
        <v>8762</v>
      </c>
      <c r="K56" s="135"/>
      <c r="L56" s="135"/>
      <c r="M56" s="135">
        <f>'将来負担比率（分子）の構造'!L$51</f>
        <v>8613</v>
      </c>
      <c r="N56" s="135"/>
      <c r="O56" s="135"/>
      <c r="P56" s="135">
        <f>'将来負担比率（分子）の構造'!M$51</f>
        <v>8533</v>
      </c>
    </row>
    <row r="57" spans="1:16">
      <c r="A57" s="135" t="s">
        <v>34</v>
      </c>
      <c r="B57" s="135"/>
      <c r="C57" s="135"/>
      <c r="D57" s="135">
        <f>'将来負担比率（分子）の構造'!I$50</f>
        <v>194</v>
      </c>
      <c r="E57" s="135"/>
      <c r="F57" s="135"/>
      <c r="G57" s="135">
        <f>'将来負担比率（分子）の構造'!J$50</f>
        <v>178</v>
      </c>
      <c r="H57" s="135"/>
      <c r="I57" s="135"/>
      <c r="J57" s="135">
        <f>'将来負担比率（分子）の構造'!K$50</f>
        <v>161</v>
      </c>
      <c r="K57" s="135"/>
      <c r="L57" s="135"/>
      <c r="M57" s="135">
        <f>'将来負担比率（分子）の構造'!L$50</f>
        <v>141</v>
      </c>
      <c r="N57" s="135"/>
      <c r="O57" s="135"/>
      <c r="P57" s="135">
        <f>'将来負担比率（分子）の構造'!M$50</f>
        <v>136</v>
      </c>
    </row>
    <row r="58" spans="1:16">
      <c r="A58" s="135" t="s">
        <v>33</v>
      </c>
      <c r="B58" s="135"/>
      <c r="C58" s="135"/>
      <c r="D58" s="135">
        <f>'将来負担比率（分子）の構造'!I$49</f>
        <v>764</v>
      </c>
      <c r="E58" s="135"/>
      <c r="F58" s="135"/>
      <c r="G58" s="135">
        <f>'将来負担比率（分子）の構造'!J$49</f>
        <v>757</v>
      </c>
      <c r="H58" s="135"/>
      <c r="I58" s="135"/>
      <c r="J58" s="135">
        <f>'将来負担比率（分子）の構造'!K$49</f>
        <v>1162</v>
      </c>
      <c r="K58" s="135"/>
      <c r="L58" s="135"/>
      <c r="M58" s="135">
        <f>'将来負担比率（分子）の構造'!L$49</f>
        <v>1124</v>
      </c>
      <c r="N58" s="135"/>
      <c r="O58" s="135"/>
      <c r="P58" s="135">
        <f>'将来負担比率（分子）の構造'!M$49</f>
        <v>1154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4438</v>
      </c>
      <c r="C61" s="135"/>
      <c r="D61" s="135"/>
      <c r="E61" s="135">
        <f>'将来負担比率（分子）の構造'!J$46</f>
        <v>4024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943</v>
      </c>
      <c r="C62" s="135"/>
      <c r="D62" s="135"/>
      <c r="E62" s="135">
        <f>'将来負担比率（分子）の構造'!J$45</f>
        <v>1282</v>
      </c>
      <c r="F62" s="135"/>
      <c r="G62" s="135"/>
      <c r="H62" s="135">
        <f>'将来負担比率（分子）の構造'!K$45</f>
        <v>910</v>
      </c>
      <c r="I62" s="135"/>
      <c r="J62" s="135"/>
      <c r="K62" s="135">
        <f>'将来負担比率（分子）の構造'!L$45</f>
        <v>1011</v>
      </c>
      <c r="L62" s="135"/>
      <c r="M62" s="135"/>
      <c r="N62" s="135">
        <f>'将来負担比率（分子）の構造'!M$45</f>
        <v>634</v>
      </c>
      <c r="O62" s="135"/>
      <c r="P62" s="135"/>
    </row>
    <row r="63" spans="1:16">
      <c r="A63" s="135" t="s">
        <v>27</v>
      </c>
      <c r="B63" s="135">
        <f>'将来負担比率（分子）の構造'!I$44</f>
        <v>1105</v>
      </c>
      <c r="C63" s="135"/>
      <c r="D63" s="135"/>
      <c r="E63" s="135">
        <f>'将来負担比率（分子）の構造'!J$44</f>
        <v>965</v>
      </c>
      <c r="F63" s="135"/>
      <c r="G63" s="135"/>
      <c r="H63" s="135">
        <f>'将来負担比率（分子）の構造'!K$44</f>
        <v>818</v>
      </c>
      <c r="I63" s="135"/>
      <c r="J63" s="135"/>
      <c r="K63" s="135">
        <f>'将来負担比率（分子）の構造'!L$44</f>
        <v>706</v>
      </c>
      <c r="L63" s="135"/>
      <c r="M63" s="135"/>
      <c r="N63" s="135">
        <f>'将来負担比率（分子）の構造'!M$44</f>
        <v>621</v>
      </c>
      <c r="O63" s="135"/>
      <c r="P63" s="135"/>
    </row>
    <row r="64" spans="1:16">
      <c r="A64" s="135" t="s">
        <v>26</v>
      </c>
      <c r="B64" s="135">
        <f>'将来負担比率（分子）の構造'!I$43</f>
        <v>2107</v>
      </c>
      <c r="C64" s="135"/>
      <c r="D64" s="135"/>
      <c r="E64" s="135">
        <f>'将来負担比率（分子）の構造'!J$43</f>
        <v>2028</v>
      </c>
      <c r="F64" s="135"/>
      <c r="G64" s="135"/>
      <c r="H64" s="135">
        <f>'将来負担比率（分子）の構造'!K$43</f>
        <v>2022</v>
      </c>
      <c r="I64" s="135"/>
      <c r="J64" s="135"/>
      <c r="K64" s="135">
        <f>'将来負担比率（分子）の構造'!L$43</f>
        <v>2008</v>
      </c>
      <c r="L64" s="135"/>
      <c r="M64" s="135"/>
      <c r="N64" s="135">
        <f>'将来負担比率（分子）の構造'!M$43</f>
        <v>1938</v>
      </c>
      <c r="O64" s="135"/>
      <c r="P64" s="135"/>
    </row>
    <row r="65" spans="1:16">
      <c r="A65" s="135" t="s">
        <v>25</v>
      </c>
      <c r="B65" s="135" t="str">
        <f>'将来負担比率（分子）の構造'!I$42</f>
        <v>-</v>
      </c>
      <c r="C65" s="135"/>
      <c r="D65" s="135"/>
      <c r="E65" s="135" t="str">
        <f>'将来負担比率（分子）の構造'!J$42</f>
        <v>-</v>
      </c>
      <c r="F65" s="135"/>
      <c r="G65" s="135"/>
      <c r="H65" s="135">
        <f>'将来負担比率（分子）の構造'!K$42</f>
        <v>3</v>
      </c>
      <c r="I65" s="135"/>
      <c r="J65" s="135"/>
      <c r="K65" s="135">
        <f>'将来負担比率（分子）の構造'!L$42</f>
        <v>2</v>
      </c>
      <c r="L65" s="135"/>
      <c r="M65" s="135"/>
      <c r="N65" s="135">
        <f>'将来負担比率（分子）の構造'!M$42</f>
        <v>1</v>
      </c>
      <c r="O65" s="135"/>
      <c r="P65" s="135"/>
    </row>
    <row r="66" spans="1:16">
      <c r="A66" s="135" t="s">
        <v>24</v>
      </c>
      <c r="B66" s="135">
        <f>'将来負担比率（分子）の構造'!I$41</f>
        <v>10919</v>
      </c>
      <c r="C66" s="135"/>
      <c r="D66" s="135"/>
      <c r="E66" s="135">
        <f>'将来負担比率（分子）の構造'!J$41</f>
        <v>10296</v>
      </c>
      <c r="F66" s="135"/>
      <c r="G66" s="135"/>
      <c r="H66" s="135">
        <f>'将来負担比率（分子）の構造'!K$41</f>
        <v>14237</v>
      </c>
      <c r="I66" s="135"/>
      <c r="J66" s="135"/>
      <c r="K66" s="135">
        <f>'将来負担比率（分子）の構造'!L$41</f>
        <v>13867</v>
      </c>
      <c r="L66" s="135"/>
      <c r="M66" s="135"/>
      <c r="N66" s="135">
        <f>'将来負担比率（分子）の構造'!M$41</f>
        <v>13177</v>
      </c>
      <c r="O66" s="135"/>
      <c r="P66" s="135"/>
    </row>
    <row r="67" spans="1:16">
      <c r="A67" s="135" t="s">
        <v>62</v>
      </c>
      <c r="B67" s="135" t="e">
        <f>NA()</f>
        <v>#N/A</v>
      </c>
      <c r="C67" s="135">
        <f>IF(ISNUMBER('将来負担比率（分子）の構造'!I$52), IF('将来負担比率（分子）の構造'!I$52 &lt; 0, 0, '将来負担比率（分子）の構造'!I$52), NA())</f>
        <v>9318</v>
      </c>
      <c r="D67" s="135" t="e">
        <f>NA()</f>
        <v>#N/A</v>
      </c>
      <c r="E67" s="135" t="e">
        <f>NA()</f>
        <v>#N/A</v>
      </c>
      <c r="F67" s="135">
        <f>IF(ISNUMBER('将来負担比率（分子）の構造'!J$52), IF('将来負担比率（分子）の構造'!J$52 &lt; 0, 0, '将来負担比率（分子）の構造'!J$52), NA())</f>
        <v>8446</v>
      </c>
      <c r="G67" s="135" t="e">
        <f>NA()</f>
        <v>#N/A</v>
      </c>
      <c r="H67" s="135" t="e">
        <f>NA()</f>
        <v>#N/A</v>
      </c>
      <c r="I67" s="135">
        <f>IF(ISNUMBER('将来負担比率（分子）の構造'!K$52), IF('将来負担比率（分子）の構造'!K$52 &lt; 0, 0, '将来負担比率（分子）の構造'!K$52), NA())</f>
        <v>7905</v>
      </c>
      <c r="J67" s="135" t="e">
        <f>NA()</f>
        <v>#N/A</v>
      </c>
      <c r="K67" s="135" t="e">
        <f>NA()</f>
        <v>#N/A</v>
      </c>
      <c r="L67" s="135">
        <f>IF(ISNUMBER('将来負担比率（分子）の構造'!L$52), IF('将来負担比率（分子）の構造'!L$52 &lt; 0, 0, '将来負担比率（分子）の構造'!L$52), NA())</f>
        <v>7717</v>
      </c>
      <c r="M67" s="135" t="e">
        <f>NA()</f>
        <v>#N/A</v>
      </c>
      <c r="N67" s="135" t="e">
        <f>NA()</f>
        <v>#N/A</v>
      </c>
      <c r="O67" s="135">
        <f>IF(ISNUMBER('将来負担比率（分子）の構造'!M$52), IF('将来負担比率（分子）の構造'!M$52 &lt; 0, 0, '将来負担比率（分子）の構造'!M$52), NA())</f>
        <v>6548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202</v>
      </c>
      <c r="C5" s="706"/>
      <c r="D5" s="706"/>
      <c r="E5" s="706"/>
      <c r="F5" s="706"/>
      <c r="G5" s="706"/>
      <c r="H5" s="706"/>
      <c r="I5" s="706"/>
      <c r="J5" s="706"/>
      <c r="K5" s="706"/>
      <c r="L5" s="706"/>
      <c r="M5" s="706"/>
      <c r="N5" s="706"/>
      <c r="O5" s="706"/>
      <c r="P5" s="706"/>
      <c r="Q5" s="707"/>
      <c r="R5" s="668">
        <v>2160548</v>
      </c>
      <c r="S5" s="669"/>
      <c r="T5" s="669"/>
      <c r="U5" s="669"/>
      <c r="V5" s="669"/>
      <c r="W5" s="669"/>
      <c r="X5" s="669"/>
      <c r="Y5" s="716"/>
      <c r="Z5" s="729">
        <v>25.5</v>
      </c>
      <c r="AA5" s="729"/>
      <c r="AB5" s="729"/>
      <c r="AC5" s="729"/>
      <c r="AD5" s="730">
        <v>2160548</v>
      </c>
      <c r="AE5" s="730"/>
      <c r="AF5" s="730"/>
      <c r="AG5" s="730"/>
      <c r="AH5" s="730"/>
      <c r="AI5" s="730"/>
      <c r="AJ5" s="730"/>
      <c r="AK5" s="730"/>
      <c r="AL5" s="717">
        <v>44</v>
      </c>
      <c r="AM5" s="686"/>
      <c r="AN5" s="686"/>
      <c r="AO5" s="718"/>
      <c r="AP5" s="705" t="s">
        <v>203</v>
      </c>
      <c r="AQ5" s="706"/>
      <c r="AR5" s="706"/>
      <c r="AS5" s="706"/>
      <c r="AT5" s="706"/>
      <c r="AU5" s="706"/>
      <c r="AV5" s="706"/>
      <c r="AW5" s="706"/>
      <c r="AX5" s="706"/>
      <c r="AY5" s="706"/>
      <c r="AZ5" s="706"/>
      <c r="BA5" s="706"/>
      <c r="BB5" s="706"/>
      <c r="BC5" s="706"/>
      <c r="BD5" s="706"/>
      <c r="BE5" s="706"/>
      <c r="BF5" s="707"/>
      <c r="BG5" s="618">
        <v>2160548</v>
      </c>
      <c r="BH5" s="619"/>
      <c r="BI5" s="619"/>
      <c r="BJ5" s="619"/>
      <c r="BK5" s="619"/>
      <c r="BL5" s="619"/>
      <c r="BM5" s="619"/>
      <c r="BN5" s="620"/>
      <c r="BO5" s="671">
        <v>100</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50054</v>
      </c>
      <c r="S6" s="619"/>
      <c r="T6" s="619"/>
      <c r="U6" s="619"/>
      <c r="V6" s="619"/>
      <c r="W6" s="619"/>
      <c r="X6" s="619"/>
      <c r="Y6" s="620"/>
      <c r="Z6" s="671">
        <v>0.6</v>
      </c>
      <c r="AA6" s="671"/>
      <c r="AB6" s="671"/>
      <c r="AC6" s="671"/>
      <c r="AD6" s="672">
        <v>50054</v>
      </c>
      <c r="AE6" s="672"/>
      <c r="AF6" s="672"/>
      <c r="AG6" s="672"/>
      <c r="AH6" s="672"/>
      <c r="AI6" s="672"/>
      <c r="AJ6" s="672"/>
      <c r="AK6" s="672"/>
      <c r="AL6" s="641">
        <v>1</v>
      </c>
      <c r="AM6" s="673"/>
      <c r="AN6" s="673"/>
      <c r="AO6" s="674"/>
      <c r="AP6" s="615" t="s">
        <v>209</v>
      </c>
      <c r="AQ6" s="616"/>
      <c r="AR6" s="616"/>
      <c r="AS6" s="616"/>
      <c r="AT6" s="616"/>
      <c r="AU6" s="616"/>
      <c r="AV6" s="616"/>
      <c r="AW6" s="616"/>
      <c r="AX6" s="616"/>
      <c r="AY6" s="616"/>
      <c r="AZ6" s="616"/>
      <c r="BA6" s="616"/>
      <c r="BB6" s="616"/>
      <c r="BC6" s="616"/>
      <c r="BD6" s="616"/>
      <c r="BE6" s="616"/>
      <c r="BF6" s="617"/>
      <c r="BG6" s="618">
        <v>2160548</v>
      </c>
      <c r="BH6" s="619"/>
      <c r="BI6" s="619"/>
      <c r="BJ6" s="619"/>
      <c r="BK6" s="619"/>
      <c r="BL6" s="619"/>
      <c r="BM6" s="619"/>
      <c r="BN6" s="620"/>
      <c r="BO6" s="671">
        <v>100</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111326</v>
      </c>
      <c r="CS6" s="619"/>
      <c r="CT6" s="619"/>
      <c r="CU6" s="619"/>
      <c r="CV6" s="619"/>
      <c r="CW6" s="619"/>
      <c r="CX6" s="619"/>
      <c r="CY6" s="620"/>
      <c r="CZ6" s="671">
        <v>1.4</v>
      </c>
      <c r="DA6" s="671"/>
      <c r="DB6" s="671"/>
      <c r="DC6" s="671"/>
      <c r="DD6" s="624" t="s">
        <v>204</v>
      </c>
      <c r="DE6" s="619"/>
      <c r="DF6" s="619"/>
      <c r="DG6" s="619"/>
      <c r="DH6" s="619"/>
      <c r="DI6" s="619"/>
      <c r="DJ6" s="619"/>
      <c r="DK6" s="619"/>
      <c r="DL6" s="619"/>
      <c r="DM6" s="619"/>
      <c r="DN6" s="619"/>
      <c r="DO6" s="619"/>
      <c r="DP6" s="620"/>
      <c r="DQ6" s="624">
        <v>111097</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6933</v>
      </c>
      <c r="S7" s="619"/>
      <c r="T7" s="619"/>
      <c r="U7" s="619"/>
      <c r="V7" s="619"/>
      <c r="W7" s="619"/>
      <c r="X7" s="619"/>
      <c r="Y7" s="620"/>
      <c r="Z7" s="671">
        <v>0.1</v>
      </c>
      <c r="AA7" s="671"/>
      <c r="AB7" s="671"/>
      <c r="AC7" s="671"/>
      <c r="AD7" s="672">
        <v>6933</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1141405</v>
      </c>
      <c r="BH7" s="619"/>
      <c r="BI7" s="619"/>
      <c r="BJ7" s="619"/>
      <c r="BK7" s="619"/>
      <c r="BL7" s="619"/>
      <c r="BM7" s="619"/>
      <c r="BN7" s="620"/>
      <c r="BO7" s="671">
        <v>52.8</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1386848</v>
      </c>
      <c r="CS7" s="619"/>
      <c r="CT7" s="619"/>
      <c r="CU7" s="619"/>
      <c r="CV7" s="619"/>
      <c r="CW7" s="619"/>
      <c r="CX7" s="619"/>
      <c r="CY7" s="620"/>
      <c r="CZ7" s="671">
        <v>17.100000000000001</v>
      </c>
      <c r="DA7" s="671"/>
      <c r="DB7" s="671"/>
      <c r="DC7" s="671"/>
      <c r="DD7" s="624">
        <v>11303</v>
      </c>
      <c r="DE7" s="619"/>
      <c r="DF7" s="619"/>
      <c r="DG7" s="619"/>
      <c r="DH7" s="619"/>
      <c r="DI7" s="619"/>
      <c r="DJ7" s="619"/>
      <c r="DK7" s="619"/>
      <c r="DL7" s="619"/>
      <c r="DM7" s="619"/>
      <c r="DN7" s="619"/>
      <c r="DO7" s="619"/>
      <c r="DP7" s="620"/>
      <c r="DQ7" s="624">
        <v>1269036</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29038</v>
      </c>
      <c r="S8" s="619"/>
      <c r="T8" s="619"/>
      <c r="U8" s="619"/>
      <c r="V8" s="619"/>
      <c r="W8" s="619"/>
      <c r="X8" s="619"/>
      <c r="Y8" s="620"/>
      <c r="Z8" s="671">
        <v>0.3</v>
      </c>
      <c r="AA8" s="671"/>
      <c r="AB8" s="671"/>
      <c r="AC8" s="671"/>
      <c r="AD8" s="672">
        <v>29038</v>
      </c>
      <c r="AE8" s="672"/>
      <c r="AF8" s="672"/>
      <c r="AG8" s="672"/>
      <c r="AH8" s="672"/>
      <c r="AI8" s="672"/>
      <c r="AJ8" s="672"/>
      <c r="AK8" s="672"/>
      <c r="AL8" s="641">
        <v>0.6</v>
      </c>
      <c r="AM8" s="673"/>
      <c r="AN8" s="673"/>
      <c r="AO8" s="674"/>
      <c r="AP8" s="615" t="s">
        <v>215</v>
      </c>
      <c r="AQ8" s="616"/>
      <c r="AR8" s="616"/>
      <c r="AS8" s="616"/>
      <c r="AT8" s="616"/>
      <c r="AU8" s="616"/>
      <c r="AV8" s="616"/>
      <c r="AW8" s="616"/>
      <c r="AX8" s="616"/>
      <c r="AY8" s="616"/>
      <c r="AZ8" s="616"/>
      <c r="BA8" s="616"/>
      <c r="BB8" s="616"/>
      <c r="BC8" s="616"/>
      <c r="BD8" s="616"/>
      <c r="BE8" s="616"/>
      <c r="BF8" s="617"/>
      <c r="BG8" s="618">
        <v>34826</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2265546</v>
      </c>
      <c r="CS8" s="619"/>
      <c r="CT8" s="619"/>
      <c r="CU8" s="619"/>
      <c r="CV8" s="619"/>
      <c r="CW8" s="619"/>
      <c r="CX8" s="619"/>
      <c r="CY8" s="620"/>
      <c r="CZ8" s="671">
        <v>27.9</v>
      </c>
      <c r="DA8" s="671"/>
      <c r="DB8" s="671"/>
      <c r="DC8" s="671"/>
      <c r="DD8" s="624">
        <v>21750</v>
      </c>
      <c r="DE8" s="619"/>
      <c r="DF8" s="619"/>
      <c r="DG8" s="619"/>
      <c r="DH8" s="619"/>
      <c r="DI8" s="619"/>
      <c r="DJ8" s="619"/>
      <c r="DK8" s="619"/>
      <c r="DL8" s="619"/>
      <c r="DM8" s="619"/>
      <c r="DN8" s="619"/>
      <c r="DO8" s="619"/>
      <c r="DP8" s="620"/>
      <c r="DQ8" s="624">
        <v>1198901</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27262</v>
      </c>
      <c r="S9" s="619"/>
      <c r="T9" s="619"/>
      <c r="U9" s="619"/>
      <c r="V9" s="619"/>
      <c r="W9" s="619"/>
      <c r="X9" s="619"/>
      <c r="Y9" s="620"/>
      <c r="Z9" s="671">
        <v>0.3</v>
      </c>
      <c r="AA9" s="671"/>
      <c r="AB9" s="671"/>
      <c r="AC9" s="671"/>
      <c r="AD9" s="672">
        <v>27262</v>
      </c>
      <c r="AE9" s="672"/>
      <c r="AF9" s="672"/>
      <c r="AG9" s="672"/>
      <c r="AH9" s="672"/>
      <c r="AI9" s="672"/>
      <c r="AJ9" s="672"/>
      <c r="AK9" s="672"/>
      <c r="AL9" s="641">
        <v>0.6</v>
      </c>
      <c r="AM9" s="673"/>
      <c r="AN9" s="673"/>
      <c r="AO9" s="674"/>
      <c r="AP9" s="615" t="s">
        <v>218</v>
      </c>
      <c r="AQ9" s="616"/>
      <c r="AR9" s="616"/>
      <c r="AS9" s="616"/>
      <c r="AT9" s="616"/>
      <c r="AU9" s="616"/>
      <c r="AV9" s="616"/>
      <c r="AW9" s="616"/>
      <c r="AX9" s="616"/>
      <c r="AY9" s="616"/>
      <c r="AZ9" s="616"/>
      <c r="BA9" s="616"/>
      <c r="BB9" s="616"/>
      <c r="BC9" s="616"/>
      <c r="BD9" s="616"/>
      <c r="BE9" s="616"/>
      <c r="BF9" s="617"/>
      <c r="BG9" s="618">
        <v>1013821</v>
      </c>
      <c r="BH9" s="619"/>
      <c r="BI9" s="619"/>
      <c r="BJ9" s="619"/>
      <c r="BK9" s="619"/>
      <c r="BL9" s="619"/>
      <c r="BM9" s="619"/>
      <c r="BN9" s="620"/>
      <c r="BO9" s="671">
        <v>46.9</v>
      </c>
      <c r="BP9" s="671"/>
      <c r="BQ9" s="671"/>
      <c r="BR9" s="671"/>
      <c r="BS9" s="624" t="s">
        <v>109</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692227</v>
      </c>
      <c r="CS9" s="619"/>
      <c r="CT9" s="619"/>
      <c r="CU9" s="619"/>
      <c r="CV9" s="619"/>
      <c r="CW9" s="619"/>
      <c r="CX9" s="619"/>
      <c r="CY9" s="620"/>
      <c r="CZ9" s="671">
        <v>8.5</v>
      </c>
      <c r="DA9" s="671"/>
      <c r="DB9" s="671"/>
      <c r="DC9" s="671"/>
      <c r="DD9" s="624">
        <v>47737</v>
      </c>
      <c r="DE9" s="619"/>
      <c r="DF9" s="619"/>
      <c r="DG9" s="619"/>
      <c r="DH9" s="619"/>
      <c r="DI9" s="619"/>
      <c r="DJ9" s="619"/>
      <c r="DK9" s="619"/>
      <c r="DL9" s="619"/>
      <c r="DM9" s="619"/>
      <c r="DN9" s="619"/>
      <c r="DO9" s="619"/>
      <c r="DP9" s="620"/>
      <c r="DQ9" s="624">
        <v>594596</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339068</v>
      </c>
      <c r="S10" s="619"/>
      <c r="T10" s="619"/>
      <c r="U10" s="619"/>
      <c r="V10" s="619"/>
      <c r="W10" s="619"/>
      <c r="X10" s="619"/>
      <c r="Y10" s="620"/>
      <c r="Z10" s="671">
        <v>4</v>
      </c>
      <c r="AA10" s="671"/>
      <c r="AB10" s="671"/>
      <c r="AC10" s="671"/>
      <c r="AD10" s="672">
        <v>339068</v>
      </c>
      <c r="AE10" s="672"/>
      <c r="AF10" s="672"/>
      <c r="AG10" s="672"/>
      <c r="AH10" s="672"/>
      <c r="AI10" s="672"/>
      <c r="AJ10" s="672"/>
      <c r="AK10" s="672"/>
      <c r="AL10" s="641">
        <v>6.9</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36981</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8930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8930</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55777</v>
      </c>
      <c r="BH11" s="619"/>
      <c r="BI11" s="619"/>
      <c r="BJ11" s="619"/>
      <c r="BK11" s="619"/>
      <c r="BL11" s="619"/>
      <c r="BM11" s="619"/>
      <c r="BN11" s="620"/>
      <c r="BO11" s="671">
        <v>2.6</v>
      </c>
      <c r="BP11" s="671"/>
      <c r="BQ11" s="671"/>
      <c r="BR11" s="671"/>
      <c r="BS11" s="624" t="s">
        <v>109</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42113</v>
      </c>
      <c r="CS11" s="619"/>
      <c r="CT11" s="619"/>
      <c r="CU11" s="619"/>
      <c r="CV11" s="619"/>
      <c r="CW11" s="619"/>
      <c r="CX11" s="619"/>
      <c r="CY11" s="620"/>
      <c r="CZ11" s="671">
        <v>0.5</v>
      </c>
      <c r="DA11" s="671"/>
      <c r="DB11" s="671"/>
      <c r="DC11" s="671"/>
      <c r="DD11" s="624">
        <v>8840</v>
      </c>
      <c r="DE11" s="619"/>
      <c r="DF11" s="619"/>
      <c r="DG11" s="619"/>
      <c r="DH11" s="619"/>
      <c r="DI11" s="619"/>
      <c r="DJ11" s="619"/>
      <c r="DK11" s="619"/>
      <c r="DL11" s="619"/>
      <c r="DM11" s="619"/>
      <c r="DN11" s="619"/>
      <c r="DO11" s="619"/>
      <c r="DP11" s="620"/>
      <c r="DQ11" s="624">
        <v>32018</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823950</v>
      </c>
      <c r="BH12" s="619"/>
      <c r="BI12" s="619"/>
      <c r="BJ12" s="619"/>
      <c r="BK12" s="619"/>
      <c r="BL12" s="619"/>
      <c r="BM12" s="619"/>
      <c r="BN12" s="620"/>
      <c r="BO12" s="671">
        <v>38.1</v>
      </c>
      <c r="BP12" s="671"/>
      <c r="BQ12" s="671"/>
      <c r="BR12" s="671"/>
      <c r="BS12" s="624" t="s">
        <v>109</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1349</v>
      </c>
      <c r="CS12" s="619"/>
      <c r="CT12" s="619"/>
      <c r="CU12" s="619"/>
      <c r="CV12" s="619"/>
      <c r="CW12" s="619"/>
      <c r="CX12" s="619"/>
      <c r="CY12" s="620"/>
      <c r="CZ12" s="671">
        <v>0</v>
      </c>
      <c r="DA12" s="671"/>
      <c r="DB12" s="671"/>
      <c r="DC12" s="671"/>
      <c r="DD12" s="624" t="s">
        <v>109</v>
      </c>
      <c r="DE12" s="619"/>
      <c r="DF12" s="619"/>
      <c r="DG12" s="619"/>
      <c r="DH12" s="619"/>
      <c r="DI12" s="619"/>
      <c r="DJ12" s="619"/>
      <c r="DK12" s="619"/>
      <c r="DL12" s="619"/>
      <c r="DM12" s="619"/>
      <c r="DN12" s="619"/>
      <c r="DO12" s="619"/>
      <c r="DP12" s="620"/>
      <c r="DQ12" s="624">
        <v>512</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11503</v>
      </c>
      <c r="S13" s="619"/>
      <c r="T13" s="619"/>
      <c r="U13" s="619"/>
      <c r="V13" s="619"/>
      <c r="W13" s="619"/>
      <c r="X13" s="619"/>
      <c r="Y13" s="620"/>
      <c r="Z13" s="671">
        <v>0.1</v>
      </c>
      <c r="AA13" s="671"/>
      <c r="AB13" s="671"/>
      <c r="AC13" s="671"/>
      <c r="AD13" s="672">
        <v>11503</v>
      </c>
      <c r="AE13" s="672"/>
      <c r="AF13" s="672"/>
      <c r="AG13" s="672"/>
      <c r="AH13" s="672"/>
      <c r="AI13" s="672"/>
      <c r="AJ13" s="672"/>
      <c r="AK13" s="672"/>
      <c r="AL13" s="641">
        <v>0.2</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823950</v>
      </c>
      <c r="BH13" s="619"/>
      <c r="BI13" s="619"/>
      <c r="BJ13" s="619"/>
      <c r="BK13" s="619"/>
      <c r="BL13" s="619"/>
      <c r="BM13" s="619"/>
      <c r="BN13" s="620"/>
      <c r="BO13" s="671">
        <v>38.1</v>
      </c>
      <c r="BP13" s="671"/>
      <c r="BQ13" s="671"/>
      <c r="BR13" s="671"/>
      <c r="BS13" s="624" t="s">
        <v>109</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640108</v>
      </c>
      <c r="CS13" s="619"/>
      <c r="CT13" s="619"/>
      <c r="CU13" s="619"/>
      <c r="CV13" s="619"/>
      <c r="CW13" s="619"/>
      <c r="CX13" s="619"/>
      <c r="CY13" s="620"/>
      <c r="CZ13" s="671">
        <v>7.9</v>
      </c>
      <c r="DA13" s="671"/>
      <c r="DB13" s="671"/>
      <c r="DC13" s="671"/>
      <c r="DD13" s="624">
        <v>253476</v>
      </c>
      <c r="DE13" s="619"/>
      <c r="DF13" s="619"/>
      <c r="DG13" s="619"/>
      <c r="DH13" s="619"/>
      <c r="DI13" s="619"/>
      <c r="DJ13" s="619"/>
      <c r="DK13" s="619"/>
      <c r="DL13" s="619"/>
      <c r="DM13" s="619"/>
      <c r="DN13" s="619"/>
      <c r="DO13" s="619"/>
      <c r="DP13" s="620"/>
      <c r="DQ13" s="624">
        <v>361722</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35972</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308779</v>
      </c>
      <c r="CS14" s="619"/>
      <c r="CT14" s="619"/>
      <c r="CU14" s="619"/>
      <c r="CV14" s="619"/>
      <c r="CW14" s="619"/>
      <c r="CX14" s="619"/>
      <c r="CY14" s="620"/>
      <c r="CZ14" s="671">
        <v>3.8</v>
      </c>
      <c r="DA14" s="671"/>
      <c r="DB14" s="671"/>
      <c r="DC14" s="671"/>
      <c r="DD14" s="624">
        <v>6919</v>
      </c>
      <c r="DE14" s="619"/>
      <c r="DF14" s="619"/>
      <c r="DG14" s="619"/>
      <c r="DH14" s="619"/>
      <c r="DI14" s="619"/>
      <c r="DJ14" s="619"/>
      <c r="DK14" s="619"/>
      <c r="DL14" s="619"/>
      <c r="DM14" s="619"/>
      <c r="DN14" s="619"/>
      <c r="DO14" s="619"/>
      <c r="DP14" s="620"/>
      <c r="DQ14" s="624">
        <v>301546</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12512</v>
      </c>
      <c r="S15" s="619"/>
      <c r="T15" s="619"/>
      <c r="U15" s="619"/>
      <c r="V15" s="619"/>
      <c r="W15" s="619"/>
      <c r="X15" s="619"/>
      <c r="Y15" s="620"/>
      <c r="Z15" s="671">
        <v>0.1</v>
      </c>
      <c r="AA15" s="671"/>
      <c r="AB15" s="671"/>
      <c r="AC15" s="671"/>
      <c r="AD15" s="672">
        <v>12512</v>
      </c>
      <c r="AE15" s="672"/>
      <c r="AF15" s="672"/>
      <c r="AG15" s="672"/>
      <c r="AH15" s="672"/>
      <c r="AI15" s="672"/>
      <c r="AJ15" s="672"/>
      <c r="AK15" s="672"/>
      <c r="AL15" s="641">
        <v>0.3</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159221</v>
      </c>
      <c r="BH15" s="619"/>
      <c r="BI15" s="619"/>
      <c r="BJ15" s="619"/>
      <c r="BK15" s="619"/>
      <c r="BL15" s="619"/>
      <c r="BM15" s="619"/>
      <c r="BN15" s="620"/>
      <c r="BO15" s="671">
        <v>7.4</v>
      </c>
      <c r="BP15" s="671"/>
      <c r="BQ15" s="671"/>
      <c r="BR15" s="671"/>
      <c r="BS15" s="624" t="s">
        <v>109</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1269038</v>
      </c>
      <c r="CS15" s="619"/>
      <c r="CT15" s="619"/>
      <c r="CU15" s="619"/>
      <c r="CV15" s="619"/>
      <c r="CW15" s="619"/>
      <c r="CX15" s="619"/>
      <c r="CY15" s="620"/>
      <c r="CZ15" s="671">
        <v>15.6</v>
      </c>
      <c r="DA15" s="671"/>
      <c r="DB15" s="671"/>
      <c r="DC15" s="671"/>
      <c r="DD15" s="624">
        <v>625639</v>
      </c>
      <c r="DE15" s="619"/>
      <c r="DF15" s="619"/>
      <c r="DG15" s="619"/>
      <c r="DH15" s="619"/>
      <c r="DI15" s="619"/>
      <c r="DJ15" s="619"/>
      <c r="DK15" s="619"/>
      <c r="DL15" s="619"/>
      <c r="DM15" s="619"/>
      <c r="DN15" s="619"/>
      <c r="DO15" s="619"/>
      <c r="DP15" s="620"/>
      <c r="DQ15" s="624">
        <v>852157</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2625850</v>
      </c>
      <c r="S16" s="619"/>
      <c r="T16" s="619"/>
      <c r="U16" s="619"/>
      <c r="V16" s="619"/>
      <c r="W16" s="619"/>
      <c r="X16" s="619"/>
      <c r="Y16" s="620"/>
      <c r="Z16" s="671">
        <v>31</v>
      </c>
      <c r="AA16" s="671"/>
      <c r="AB16" s="671"/>
      <c r="AC16" s="671"/>
      <c r="AD16" s="672">
        <v>2241093</v>
      </c>
      <c r="AE16" s="672"/>
      <c r="AF16" s="672"/>
      <c r="AG16" s="672"/>
      <c r="AH16" s="672"/>
      <c r="AI16" s="672"/>
      <c r="AJ16" s="672"/>
      <c r="AK16" s="672"/>
      <c r="AL16" s="641">
        <v>45.6</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2241093</v>
      </c>
      <c r="S17" s="619"/>
      <c r="T17" s="619"/>
      <c r="U17" s="619"/>
      <c r="V17" s="619"/>
      <c r="W17" s="619"/>
      <c r="X17" s="619"/>
      <c r="Y17" s="620"/>
      <c r="Z17" s="671">
        <v>26.5</v>
      </c>
      <c r="AA17" s="671"/>
      <c r="AB17" s="671"/>
      <c r="AC17" s="671"/>
      <c r="AD17" s="672">
        <v>2241093</v>
      </c>
      <c r="AE17" s="672"/>
      <c r="AF17" s="672"/>
      <c r="AG17" s="672"/>
      <c r="AH17" s="672"/>
      <c r="AI17" s="672"/>
      <c r="AJ17" s="672"/>
      <c r="AK17" s="672"/>
      <c r="AL17" s="641">
        <v>45.6</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1397750</v>
      </c>
      <c r="CS17" s="619"/>
      <c r="CT17" s="619"/>
      <c r="CU17" s="619"/>
      <c r="CV17" s="619"/>
      <c r="CW17" s="619"/>
      <c r="CX17" s="619"/>
      <c r="CY17" s="620"/>
      <c r="CZ17" s="671">
        <v>17.2</v>
      </c>
      <c r="DA17" s="671"/>
      <c r="DB17" s="671"/>
      <c r="DC17" s="671"/>
      <c r="DD17" s="624" t="s">
        <v>109</v>
      </c>
      <c r="DE17" s="619"/>
      <c r="DF17" s="619"/>
      <c r="DG17" s="619"/>
      <c r="DH17" s="619"/>
      <c r="DI17" s="619"/>
      <c r="DJ17" s="619"/>
      <c r="DK17" s="619"/>
      <c r="DL17" s="619"/>
      <c r="DM17" s="619"/>
      <c r="DN17" s="619"/>
      <c r="DO17" s="619"/>
      <c r="DP17" s="620"/>
      <c r="DQ17" s="624">
        <v>1366796</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384757</v>
      </c>
      <c r="S18" s="619"/>
      <c r="T18" s="619"/>
      <c r="U18" s="619"/>
      <c r="V18" s="619"/>
      <c r="W18" s="619"/>
      <c r="X18" s="619"/>
      <c r="Y18" s="620"/>
      <c r="Z18" s="671">
        <v>4.5</v>
      </c>
      <c r="AA18" s="671"/>
      <c r="AB18" s="671"/>
      <c r="AC18" s="671"/>
      <c r="AD18" s="672" t="s">
        <v>109</v>
      </c>
      <c r="AE18" s="672"/>
      <c r="AF18" s="672"/>
      <c r="AG18" s="672"/>
      <c r="AH18" s="672"/>
      <c r="AI18" s="672"/>
      <c r="AJ18" s="672"/>
      <c r="AK18" s="672"/>
      <c r="AL18" s="641" t="s">
        <v>109</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5262768</v>
      </c>
      <c r="S20" s="619"/>
      <c r="T20" s="619"/>
      <c r="U20" s="619"/>
      <c r="V20" s="619"/>
      <c r="W20" s="619"/>
      <c r="X20" s="619"/>
      <c r="Y20" s="620"/>
      <c r="Z20" s="671">
        <v>62.2</v>
      </c>
      <c r="AA20" s="671"/>
      <c r="AB20" s="671"/>
      <c r="AC20" s="671"/>
      <c r="AD20" s="672">
        <v>4878011</v>
      </c>
      <c r="AE20" s="672"/>
      <c r="AF20" s="672"/>
      <c r="AG20" s="672"/>
      <c r="AH20" s="672"/>
      <c r="AI20" s="672"/>
      <c r="AJ20" s="672"/>
      <c r="AK20" s="672"/>
      <c r="AL20" s="641">
        <v>99.3</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8124014</v>
      </c>
      <c r="CS20" s="619"/>
      <c r="CT20" s="619"/>
      <c r="CU20" s="619"/>
      <c r="CV20" s="619"/>
      <c r="CW20" s="619"/>
      <c r="CX20" s="619"/>
      <c r="CY20" s="620"/>
      <c r="CZ20" s="671">
        <v>100</v>
      </c>
      <c r="DA20" s="671"/>
      <c r="DB20" s="671"/>
      <c r="DC20" s="671"/>
      <c r="DD20" s="624">
        <v>975664</v>
      </c>
      <c r="DE20" s="619"/>
      <c r="DF20" s="619"/>
      <c r="DG20" s="619"/>
      <c r="DH20" s="619"/>
      <c r="DI20" s="619"/>
      <c r="DJ20" s="619"/>
      <c r="DK20" s="619"/>
      <c r="DL20" s="619"/>
      <c r="DM20" s="619"/>
      <c r="DN20" s="619"/>
      <c r="DO20" s="619"/>
      <c r="DP20" s="620"/>
      <c r="DQ20" s="624">
        <v>6097311</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3081</v>
      </c>
      <c r="S21" s="619"/>
      <c r="T21" s="619"/>
      <c r="U21" s="619"/>
      <c r="V21" s="619"/>
      <c r="W21" s="619"/>
      <c r="X21" s="619"/>
      <c r="Y21" s="620"/>
      <c r="Z21" s="671">
        <v>0</v>
      </c>
      <c r="AA21" s="671"/>
      <c r="AB21" s="671"/>
      <c r="AC21" s="671"/>
      <c r="AD21" s="672">
        <v>3081</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88040</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121467</v>
      </c>
      <c r="S23" s="619"/>
      <c r="T23" s="619"/>
      <c r="U23" s="619"/>
      <c r="V23" s="619"/>
      <c r="W23" s="619"/>
      <c r="X23" s="619"/>
      <c r="Y23" s="620"/>
      <c r="Z23" s="671">
        <v>1.4</v>
      </c>
      <c r="AA23" s="671"/>
      <c r="AB23" s="671"/>
      <c r="AC23" s="671"/>
      <c r="AD23" s="672">
        <v>27984</v>
      </c>
      <c r="AE23" s="672"/>
      <c r="AF23" s="672"/>
      <c r="AG23" s="672"/>
      <c r="AH23" s="672"/>
      <c r="AI23" s="672"/>
      <c r="AJ23" s="672"/>
      <c r="AK23" s="672"/>
      <c r="AL23" s="641">
        <v>0.6</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82483</v>
      </c>
      <c r="S24" s="619"/>
      <c r="T24" s="619"/>
      <c r="U24" s="619"/>
      <c r="V24" s="619"/>
      <c r="W24" s="619"/>
      <c r="X24" s="619"/>
      <c r="Y24" s="620"/>
      <c r="Z24" s="671">
        <v>1</v>
      </c>
      <c r="AA24" s="671"/>
      <c r="AB24" s="671"/>
      <c r="AC24" s="671"/>
      <c r="AD24" s="672" t="s">
        <v>109</v>
      </c>
      <c r="AE24" s="672"/>
      <c r="AF24" s="672"/>
      <c r="AG24" s="672"/>
      <c r="AH24" s="672"/>
      <c r="AI24" s="672"/>
      <c r="AJ24" s="672"/>
      <c r="AK24" s="672"/>
      <c r="AL24" s="641" t="s">
        <v>109</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4136197</v>
      </c>
      <c r="CS24" s="669"/>
      <c r="CT24" s="669"/>
      <c r="CU24" s="669"/>
      <c r="CV24" s="669"/>
      <c r="CW24" s="669"/>
      <c r="CX24" s="669"/>
      <c r="CY24" s="716"/>
      <c r="CZ24" s="720">
        <v>50.9</v>
      </c>
      <c r="DA24" s="721"/>
      <c r="DB24" s="721"/>
      <c r="DC24" s="722"/>
      <c r="DD24" s="715">
        <v>3164762</v>
      </c>
      <c r="DE24" s="669"/>
      <c r="DF24" s="669"/>
      <c r="DG24" s="669"/>
      <c r="DH24" s="669"/>
      <c r="DI24" s="669"/>
      <c r="DJ24" s="669"/>
      <c r="DK24" s="716"/>
      <c r="DL24" s="715">
        <v>3007155</v>
      </c>
      <c r="DM24" s="669"/>
      <c r="DN24" s="669"/>
      <c r="DO24" s="669"/>
      <c r="DP24" s="669"/>
      <c r="DQ24" s="669"/>
      <c r="DR24" s="669"/>
      <c r="DS24" s="669"/>
      <c r="DT24" s="669"/>
      <c r="DU24" s="669"/>
      <c r="DV24" s="716"/>
      <c r="DW24" s="717">
        <v>57.5</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1052864</v>
      </c>
      <c r="S25" s="619"/>
      <c r="T25" s="619"/>
      <c r="U25" s="619"/>
      <c r="V25" s="619"/>
      <c r="W25" s="619"/>
      <c r="X25" s="619"/>
      <c r="Y25" s="620"/>
      <c r="Z25" s="671">
        <v>12.4</v>
      </c>
      <c r="AA25" s="671"/>
      <c r="AB25" s="671"/>
      <c r="AC25" s="671"/>
      <c r="AD25" s="672" t="s">
        <v>109</v>
      </c>
      <c r="AE25" s="672"/>
      <c r="AF25" s="672"/>
      <c r="AG25" s="672"/>
      <c r="AH25" s="672"/>
      <c r="AI25" s="672"/>
      <c r="AJ25" s="672"/>
      <c r="AK25" s="672"/>
      <c r="AL25" s="641" t="s">
        <v>109</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1589922</v>
      </c>
      <c r="CS25" s="637"/>
      <c r="CT25" s="637"/>
      <c r="CU25" s="637"/>
      <c r="CV25" s="637"/>
      <c r="CW25" s="637"/>
      <c r="CX25" s="637"/>
      <c r="CY25" s="638"/>
      <c r="CZ25" s="621">
        <v>19.600000000000001</v>
      </c>
      <c r="DA25" s="639"/>
      <c r="DB25" s="639"/>
      <c r="DC25" s="640"/>
      <c r="DD25" s="624">
        <v>1484142</v>
      </c>
      <c r="DE25" s="637"/>
      <c r="DF25" s="637"/>
      <c r="DG25" s="637"/>
      <c r="DH25" s="637"/>
      <c r="DI25" s="637"/>
      <c r="DJ25" s="637"/>
      <c r="DK25" s="638"/>
      <c r="DL25" s="624">
        <v>1481429</v>
      </c>
      <c r="DM25" s="637"/>
      <c r="DN25" s="637"/>
      <c r="DO25" s="637"/>
      <c r="DP25" s="637"/>
      <c r="DQ25" s="637"/>
      <c r="DR25" s="637"/>
      <c r="DS25" s="637"/>
      <c r="DT25" s="637"/>
      <c r="DU25" s="637"/>
      <c r="DV25" s="638"/>
      <c r="DW25" s="641">
        <v>28.3</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1015692</v>
      </c>
      <c r="CS26" s="619"/>
      <c r="CT26" s="619"/>
      <c r="CU26" s="619"/>
      <c r="CV26" s="619"/>
      <c r="CW26" s="619"/>
      <c r="CX26" s="619"/>
      <c r="CY26" s="620"/>
      <c r="CZ26" s="621">
        <v>12.5</v>
      </c>
      <c r="DA26" s="639"/>
      <c r="DB26" s="639"/>
      <c r="DC26" s="640"/>
      <c r="DD26" s="624">
        <v>923572</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482769</v>
      </c>
      <c r="S27" s="619"/>
      <c r="T27" s="619"/>
      <c r="U27" s="619"/>
      <c r="V27" s="619"/>
      <c r="W27" s="619"/>
      <c r="X27" s="619"/>
      <c r="Y27" s="620"/>
      <c r="Z27" s="671">
        <v>5.7</v>
      </c>
      <c r="AA27" s="671"/>
      <c r="AB27" s="671"/>
      <c r="AC27" s="671"/>
      <c r="AD27" s="672" t="s">
        <v>109</v>
      </c>
      <c r="AE27" s="672"/>
      <c r="AF27" s="672"/>
      <c r="AG27" s="672"/>
      <c r="AH27" s="672"/>
      <c r="AI27" s="672"/>
      <c r="AJ27" s="672"/>
      <c r="AK27" s="672"/>
      <c r="AL27" s="641" t="s">
        <v>109</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2160548</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1148525</v>
      </c>
      <c r="CS27" s="637"/>
      <c r="CT27" s="637"/>
      <c r="CU27" s="637"/>
      <c r="CV27" s="637"/>
      <c r="CW27" s="637"/>
      <c r="CX27" s="637"/>
      <c r="CY27" s="638"/>
      <c r="CZ27" s="621">
        <v>14.1</v>
      </c>
      <c r="DA27" s="639"/>
      <c r="DB27" s="639"/>
      <c r="DC27" s="640"/>
      <c r="DD27" s="624">
        <v>313824</v>
      </c>
      <c r="DE27" s="637"/>
      <c r="DF27" s="637"/>
      <c r="DG27" s="637"/>
      <c r="DH27" s="637"/>
      <c r="DI27" s="637"/>
      <c r="DJ27" s="637"/>
      <c r="DK27" s="638"/>
      <c r="DL27" s="624">
        <v>313824</v>
      </c>
      <c r="DM27" s="637"/>
      <c r="DN27" s="637"/>
      <c r="DO27" s="637"/>
      <c r="DP27" s="637"/>
      <c r="DQ27" s="637"/>
      <c r="DR27" s="637"/>
      <c r="DS27" s="637"/>
      <c r="DT27" s="637"/>
      <c r="DU27" s="637"/>
      <c r="DV27" s="638"/>
      <c r="DW27" s="641">
        <v>6</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5045</v>
      </c>
      <c r="S28" s="619"/>
      <c r="T28" s="619"/>
      <c r="U28" s="619"/>
      <c r="V28" s="619"/>
      <c r="W28" s="619"/>
      <c r="X28" s="619"/>
      <c r="Y28" s="620"/>
      <c r="Z28" s="671">
        <v>0.1</v>
      </c>
      <c r="AA28" s="671"/>
      <c r="AB28" s="671"/>
      <c r="AC28" s="671"/>
      <c r="AD28" s="672">
        <v>1845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1397750</v>
      </c>
      <c r="CS28" s="619"/>
      <c r="CT28" s="619"/>
      <c r="CU28" s="619"/>
      <c r="CV28" s="619"/>
      <c r="CW28" s="619"/>
      <c r="CX28" s="619"/>
      <c r="CY28" s="620"/>
      <c r="CZ28" s="621">
        <v>17.2</v>
      </c>
      <c r="DA28" s="639"/>
      <c r="DB28" s="639"/>
      <c r="DC28" s="640"/>
      <c r="DD28" s="624">
        <v>1366796</v>
      </c>
      <c r="DE28" s="619"/>
      <c r="DF28" s="619"/>
      <c r="DG28" s="619"/>
      <c r="DH28" s="619"/>
      <c r="DI28" s="619"/>
      <c r="DJ28" s="619"/>
      <c r="DK28" s="620"/>
      <c r="DL28" s="624">
        <v>1211902</v>
      </c>
      <c r="DM28" s="619"/>
      <c r="DN28" s="619"/>
      <c r="DO28" s="619"/>
      <c r="DP28" s="619"/>
      <c r="DQ28" s="619"/>
      <c r="DR28" s="619"/>
      <c r="DS28" s="619"/>
      <c r="DT28" s="619"/>
      <c r="DU28" s="619"/>
      <c r="DV28" s="620"/>
      <c r="DW28" s="641">
        <v>23.2</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377</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1397750</v>
      </c>
      <c r="CS29" s="637"/>
      <c r="CT29" s="637"/>
      <c r="CU29" s="637"/>
      <c r="CV29" s="637"/>
      <c r="CW29" s="637"/>
      <c r="CX29" s="637"/>
      <c r="CY29" s="638"/>
      <c r="CZ29" s="621">
        <v>17.2</v>
      </c>
      <c r="DA29" s="639"/>
      <c r="DB29" s="639"/>
      <c r="DC29" s="640"/>
      <c r="DD29" s="624">
        <v>1366796</v>
      </c>
      <c r="DE29" s="637"/>
      <c r="DF29" s="637"/>
      <c r="DG29" s="637"/>
      <c r="DH29" s="637"/>
      <c r="DI29" s="637"/>
      <c r="DJ29" s="637"/>
      <c r="DK29" s="638"/>
      <c r="DL29" s="624">
        <v>1211902</v>
      </c>
      <c r="DM29" s="637"/>
      <c r="DN29" s="637"/>
      <c r="DO29" s="637"/>
      <c r="DP29" s="637"/>
      <c r="DQ29" s="637"/>
      <c r="DR29" s="637"/>
      <c r="DS29" s="637"/>
      <c r="DT29" s="637"/>
      <c r="DU29" s="637"/>
      <c r="DV29" s="638"/>
      <c r="DW29" s="641">
        <v>23.2</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402931</v>
      </c>
      <c r="S30" s="619"/>
      <c r="T30" s="619"/>
      <c r="U30" s="619"/>
      <c r="V30" s="619"/>
      <c r="W30" s="619"/>
      <c r="X30" s="619"/>
      <c r="Y30" s="620"/>
      <c r="Z30" s="671">
        <v>4.8</v>
      </c>
      <c r="AA30" s="671"/>
      <c r="AB30" s="671"/>
      <c r="AC30" s="671"/>
      <c r="AD30" s="672" t="s">
        <v>109</v>
      </c>
      <c r="AE30" s="672"/>
      <c r="AF30" s="672"/>
      <c r="AG30" s="672"/>
      <c r="AH30" s="672"/>
      <c r="AI30" s="672"/>
      <c r="AJ30" s="672"/>
      <c r="AK30" s="672"/>
      <c r="AL30" s="641" t="s">
        <v>109</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97</v>
      </c>
      <c r="BH30" s="685"/>
      <c r="BI30" s="685"/>
      <c r="BJ30" s="685"/>
      <c r="BK30" s="685"/>
      <c r="BL30" s="685"/>
      <c r="BM30" s="686">
        <v>91.3</v>
      </c>
      <c r="BN30" s="685"/>
      <c r="BO30" s="685"/>
      <c r="BP30" s="685"/>
      <c r="BQ30" s="687"/>
      <c r="BR30" s="684">
        <v>97.5</v>
      </c>
      <c r="BS30" s="685"/>
      <c r="BT30" s="685"/>
      <c r="BU30" s="685"/>
      <c r="BV30" s="685"/>
      <c r="BW30" s="685"/>
      <c r="BX30" s="686">
        <v>91.8</v>
      </c>
      <c r="BY30" s="685"/>
      <c r="BZ30" s="685"/>
      <c r="CA30" s="685"/>
      <c r="CB30" s="687"/>
      <c r="CD30" s="690"/>
      <c r="CE30" s="691"/>
      <c r="CF30" s="655" t="s">
        <v>287</v>
      </c>
      <c r="CG30" s="652"/>
      <c r="CH30" s="652"/>
      <c r="CI30" s="652"/>
      <c r="CJ30" s="652"/>
      <c r="CK30" s="652"/>
      <c r="CL30" s="652"/>
      <c r="CM30" s="652"/>
      <c r="CN30" s="652"/>
      <c r="CO30" s="652"/>
      <c r="CP30" s="652"/>
      <c r="CQ30" s="653"/>
      <c r="CR30" s="618">
        <v>1247735</v>
      </c>
      <c r="CS30" s="619"/>
      <c r="CT30" s="619"/>
      <c r="CU30" s="619"/>
      <c r="CV30" s="619"/>
      <c r="CW30" s="619"/>
      <c r="CX30" s="619"/>
      <c r="CY30" s="620"/>
      <c r="CZ30" s="621">
        <v>15.4</v>
      </c>
      <c r="DA30" s="639"/>
      <c r="DB30" s="639"/>
      <c r="DC30" s="640"/>
      <c r="DD30" s="624">
        <v>1223400</v>
      </c>
      <c r="DE30" s="619"/>
      <c r="DF30" s="619"/>
      <c r="DG30" s="619"/>
      <c r="DH30" s="619"/>
      <c r="DI30" s="619"/>
      <c r="DJ30" s="619"/>
      <c r="DK30" s="620"/>
      <c r="DL30" s="624">
        <v>1068506</v>
      </c>
      <c r="DM30" s="619"/>
      <c r="DN30" s="619"/>
      <c r="DO30" s="619"/>
      <c r="DP30" s="619"/>
      <c r="DQ30" s="619"/>
      <c r="DR30" s="619"/>
      <c r="DS30" s="619"/>
      <c r="DT30" s="619"/>
      <c r="DU30" s="619"/>
      <c r="DV30" s="620"/>
      <c r="DW30" s="641">
        <v>20.399999999999999</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366990</v>
      </c>
      <c r="S31" s="619"/>
      <c r="T31" s="619"/>
      <c r="U31" s="619"/>
      <c r="V31" s="619"/>
      <c r="W31" s="619"/>
      <c r="X31" s="619"/>
      <c r="Y31" s="620"/>
      <c r="Z31" s="671">
        <v>4.3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98.4</v>
      </c>
      <c r="BH31" s="637"/>
      <c r="BI31" s="637"/>
      <c r="BJ31" s="637"/>
      <c r="BK31" s="637"/>
      <c r="BL31" s="637"/>
      <c r="BM31" s="673">
        <v>95.1</v>
      </c>
      <c r="BN31" s="683"/>
      <c r="BO31" s="683"/>
      <c r="BP31" s="683"/>
      <c r="BQ31" s="647"/>
      <c r="BR31" s="682">
        <v>98.8</v>
      </c>
      <c r="BS31" s="637"/>
      <c r="BT31" s="637"/>
      <c r="BU31" s="637"/>
      <c r="BV31" s="637"/>
      <c r="BW31" s="637"/>
      <c r="BX31" s="673">
        <v>95.4</v>
      </c>
      <c r="BY31" s="683"/>
      <c r="BZ31" s="683"/>
      <c r="CA31" s="683"/>
      <c r="CB31" s="647"/>
      <c r="CD31" s="690"/>
      <c r="CE31" s="691"/>
      <c r="CF31" s="655" t="s">
        <v>291</v>
      </c>
      <c r="CG31" s="652"/>
      <c r="CH31" s="652"/>
      <c r="CI31" s="652"/>
      <c r="CJ31" s="652"/>
      <c r="CK31" s="652"/>
      <c r="CL31" s="652"/>
      <c r="CM31" s="652"/>
      <c r="CN31" s="652"/>
      <c r="CO31" s="652"/>
      <c r="CP31" s="652"/>
      <c r="CQ31" s="653"/>
      <c r="CR31" s="618">
        <v>150015</v>
      </c>
      <c r="CS31" s="637"/>
      <c r="CT31" s="637"/>
      <c r="CU31" s="637"/>
      <c r="CV31" s="637"/>
      <c r="CW31" s="637"/>
      <c r="CX31" s="637"/>
      <c r="CY31" s="638"/>
      <c r="CZ31" s="621">
        <v>1.8</v>
      </c>
      <c r="DA31" s="639"/>
      <c r="DB31" s="639"/>
      <c r="DC31" s="640"/>
      <c r="DD31" s="624">
        <v>143396</v>
      </c>
      <c r="DE31" s="637"/>
      <c r="DF31" s="637"/>
      <c r="DG31" s="637"/>
      <c r="DH31" s="637"/>
      <c r="DI31" s="637"/>
      <c r="DJ31" s="637"/>
      <c r="DK31" s="638"/>
      <c r="DL31" s="624">
        <v>143396</v>
      </c>
      <c r="DM31" s="637"/>
      <c r="DN31" s="637"/>
      <c r="DO31" s="637"/>
      <c r="DP31" s="637"/>
      <c r="DQ31" s="637"/>
      <c r="DR31" s="637"/>
      <c r="DS31" s="637"/>
      <c r="DT31" s="637"/>
      <c r="DU31" s="637"/>
      <c r="DV31" s="638"/>
      <c r="DW31" s="641">
        <v>2.7</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32171</v>
      </c>
      <c r="S32" s="619"/>
      <c r="T32" s="619"/>
      <c r="U32" s="619"/>
      <c r="V32" s="619"/>
      <c r="W32" s="619"/>
      <c r="X32" s="619"/>
      <c r="Y32" s="620"/>
      <c r="Z32" s="671">
        <v>0.4</v>
      </c>
      <c r="AA32" s="671"/>
      <c r="AB32" s="671"/>
      <c r="AC32" s="671"/>
      <c r="AD32" s="672">
        <v>569</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94.5</v>
      </c>
      <c r="BH32" s="603"/>
      <c r="BI32" s="603"/>
      <c r="BJ32" s="603"/>
      <c r="BK32" s="603"/>
      <c r="BL32" s="603"/>
      <c r="BM32" s="666">
        <v>85.2</v>
      </c>
      <c r="BN32" s="603"/>
      <c r="BO32" s="603"/>
      <c r="BP32" s="603"/>
      <c r="BQ32" s="660"/>
      <c r="BR32" s="681">
        <v>95.4</v>
      </c>
      <c r="BS32" s="603"/>
      <c r="BT32" s="603"/>
      <c r="BU32" s="603"/>
      <c r="BV32" s="603"/>
      <c r="BW32" s="603"/>
      <c r="BX32" s="666">
        <v>86.2</v>
      </c>
      <c r="BY32" s="603"/>
      <c r="BZ32" s="603"/>
      <c r="CA32" s="603"/>
      <c r="CB32" s="660"/>
      <c r="CD32" s="692"/>
      <c r="CE32" s="693"/>
      <c r="CF32" s="655" t="s">
        <v>294</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557900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3012153</v>
      </c>
      <c r="CS33" s="637"/>
      <c r="CT33" s="637"/>
      <c r="CU33" s="637"/>
      <c r="CV33" s="637"/>
      <c r="CW33" s="637"/>
      <c r="CX33" s="637"/>
      <c r="CY33" s="638"/>
      <c r="CZ33" s="621">
        <v>37.1</v>
      </c>
      <c r="DA33" s="639"/>
      <c r="DB33" s="639"/>
      <c r="DC33" s="640"/>
      <c r="DD33" s="624">
        <v>2535733</v>
      </c>
      <c r="DE33" s="637"/>
      <c r="DF33" s="637"/>
      <c r="DG33" s="637"/>
      <c r="DH33" s="637"/>
      <c r="DI33" s="637"/>
      <c r="DJ33" s="637"/>
      <c r="DK33" s="638"/>
      <c r="DL33" s="624">
        <v>1864755</v>
      </c>
      <c r="DM33" s="637"/>
      <c r="DN33" s="637"/>
      <c r="DO33" s="637"/>
      <c r="DP33" s="637"/>
      <c r="DQ33" s="637"/>
      <c r="DR33" s="637"/>
      <c r="DS33" s="637"/>
      <c r="DT33" s="637"/>
      <c r="DU33" s="637"/>
      <c r="DV33" s="638"/>
      <c r="DW33" s="641">
        <v>35.700000000000003</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907315</v>
      </c>
      <c r="CS34" s="619"/>
      <c r="CT34" s="619"/>
      <c r="CU34" s="619"/>
      <c r="CV34" s="619"/>
      <c r="CW34" s="619"/>
      <c r="CX34" s="619"/>
      <c r="CY34" s="620"/>
      <c r="CZ34" s="621">
        <v>11.2</v>
      </c>
      <c r="DA34" s="639"/>
      <c r="DB34" s="639"/>
      <c r="DC34" s="640"/>
      <c r="DD34" s="624">
        <v>701286</v>
      </c>
      <c r="DE34" s="619"/>
      <c r="DF34" s="619"/>
      <c r="DG34" s="619"/>
      <c r="DH34" s="619"/>
      <c r="DI34" s="619"/>
      <c r="DJ34" s="619"/>
      <c r="DK34" s="620"/>
      <c r="DL34" s="624">
        <v>620562</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316800</v>
      </c>
      <c r="S35" s="619"/>
      <c r="T35" s="619"/>
      <c r="U35" s="619"/>
      <c r="V35" s="619"/>
      <c r="W35" s="619"/>
      <c r="X35" s="619"/>
      <c r="Y35" s="620"/>
      <c r="Z35" s="671">
        <v>3.7</v>
      </c>
      <c r="AA35" s="671"/>
      <c r="AB35" s="671"/>
      <c r="AC35" s="671"/>
      <c r="AD35" s="672" t="s">
        <v>109</v>
      </c>
      <c r="AE35" s="672"/>
      <c r="AF35" s="672"/>
      <c r="AG35" s="672"/>
      <c r="AH35" s="672"/>
      <c r="AI35" s="672"/>
      <c r="AJ35" s="672"/>
      <c r="AK35" s="672"/>
      <c r="AL35" s="641" t="s">
        <v>109</v>
      </c>
      <c r="AM35" s="673"/>
      <c r="AN35" s="673"/>
      <c r="AO35" s="674"/>
      <c r="AP35" s="186"/>
      <c r="AQ35" s="675" t="s">
        <v>302</v>
      </c>
      <c r="AR35" s="676"/>
      <c r="AS35" s="676"/>
      <c r="AT35" s="676"/>
      <c r="AU35" s="676"/>
      <c r="AV35" s="676"/>
      <c r="AW35" s="676"/>
      <c r="AX35" s="676"/>
      <c r="AY35" s="677"/>
      <c r="AZ35" s="668">
        <v>935512</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100379</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32838</v>
      </c>
      <c r="CS35" s="637"/>
      <c r="CT35" s="637"/>
      <c r="CU35" s="637"/>
      <c r="CV35" s="637"/>
      <c r="CW35" s="637"/>
      <c r="CX35" s="637"/>
      <c r="CY35" s="638"/>
      <c r="CZ35" s="621">
        <v>0.4</v>
      </c>
      <c r="DA35" s="639"/>
      <c r="DB35" s="639"/>
      <c r="DC35" s="640"/>
      <c r="DD35" s="624">
        <v>25886</v>
      </c>
      <c r="DE35" s="637"/>
      <c r="DF35" s="637"/>
      <c r="DG35" s="637"/>
      <c r="DH35" s="637"/>
      <c r="DI35" s="637"/>
      <c r="DJ35" s="637"/>
      <c r="DK35" s="638"/>
      <c r="DL35" s="624">
        <v>25886</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8458886</v>
      </c>
      <c r="S36" s="659"/>
      <c r="T36" s="659"/>
      <c r="U36" s="659"/>
      <c r="V36" s="659"/>
      <c r="W36" s="659"/>
      <c r="X36" s="659"/>
      <c r="Y36" s="662"/>
      <c r="Z36" s="663">
        <v>100</v>
      </c>
      <c r="AA36" s="663"/>
      <c r="AB36" s="663"/>
      <c r="AC36" s="663"/>
      <c r="AD36" s="664">
        <v>4911490</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209910</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44752</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706479</v>
      </c>
      <c r="CS36" s="619"/>
      <c r="CT36" s="619"/>
      <c r="CU36" s="619"/>
      <c r="CV36" s="619"/>
      <c r="CW36" s="619"/>
      <c r="CX36" s="619"/>
      <c r="CY36" s="620"/>
      <c r="CZ36" s="621">
        <v>8.6999999999999993</v>
      </c>
      <c r="DA36" s="639"/>
      <c r="DB36" s="639"/>
      <c r="DC36" s="640"/>
      <c r="DD36" s="624">
        <v>680419</v>
      </c>
      <c r="DE36" s="619"/>
      <c r="DF36" s="619"/>
      <c r="DG36" s="619"/>
      <c r="DH36" s="619"/>
      <c r="DI36" s="619"/>
      <c r="DJ36" s="619"/>
      <c r="DK36" s="620"/>
      <c r="DL36" s="624">
        <v>571779</v>
      </c>
      <c r="DM36" s="619"/>
      <c r="DN36" s="619"/>
      <c r="DO36" s="619"/>
      <c r="DP36" s="619"/>
      <c r="DQ36" s="619"/>
      <c r="DR36" s="619"/>
      <c r="DS36" s="619"/>
      <c r="DT36" s="619"/>
      <c r="DU36" s="619"/>
      <c r="DV36" s="620"/>
      <c r="DW36" s="641">
        <v>10.9</v>
      </c>
      <c r="DX36" s="642"/>
      <c r="DY36" s="642"/>
      <c r="DZ36" s="642"/>
      <c r="EA36" s="642"/>
      <c r="EB36" s="642"/>
      <c r="EC36" s="643"/>
    </row>
    <row r="37" spans="2:133" ht="11.25" customHeight="1">
      <c r="AQ37" s="644" t="s">
        <v>309</v>
      </c>
      <c r="AR37" s="645"/>
      <c r="AS37" s="645"/>
      <c r="AT37" s="645"/>
      <c r="AU37" s="645"/>
      <c r="AV37" s="645"/>
      <c r="AW37" s="645"/>
      <c r="AX37" s="645"/>
      <c r="AY37" s="646"/>
      <c r="AZ37" s="618" t="s">
        <v>204</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3517</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505951</v>
      </c>
      <c r="CS37" s="637"/>
      <c r="CT37" s="637"/>
      <c r="CU37" s="637"/>
      <c r="CV37" s="637"/>
      <c r="CW37" s="637"/>
      <c r="CX37" s="637"/>
      <c r="CY37" s="638"/>
      <c r="CZ37" s="621">
        <v>6.2</v>
      </c>
      <c r="DA37" s="639"/>
      <c r="DB37" s="639"/>
      <c r="DC37" s="640"/>
      <c r="DD37" s="624">
        <v>504432</v>
      </c>
      <c r="DE37" s="637"/>
      <c r="DF37" s="637"/>
      <c r="DG37" s="637"/>
      <c r="DH37" s="637"/>
      <c r="DI37" s="637"/>
      <c r="DJ37" s="637"/>
      <c r="DK37" s="638"/>
      <c r="DL37" s="624">
        <v>482347</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c r="AQ38" s="644" t="s">
        <v>312</v>
      </c>
      <c r="AR38" s="645"/>
      <c r="AS38" s="645"/>
      <c r="AT38" s="645"/>
      <c r="AU38" s="645"/>
      <c r="AV38" s="645"/>
      <c r="AW38" s="645"/>
      <c r="AX38" s="645"/>
      <c r="AY38" s="646"/>
      <c r="AZ38" s="618" t="s">
        <v>109</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5969</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935512</v>
      </c>
      <c r="CS38" s="619"/>
      <c r="CT38" s="619"/>
      <c r="CU38" s="619"/>
      <c r="CV38" s="619"/>
      <c r="CW38" s="619"/>
      <c r="CX38" s="619"/>
      <c r="CY38" s="620"/>
      <c r="CZ38" s="621">
        <v>11.5</v>
      </c>
      <c r="DA38" s="639"/>
      <c r="DB38" s="639"/>
      <c r="DC38" s="640"/>
      <c r="DD38" s="624">
        <v>700521</v>
      </c>
      <c r="DE38" s="619"/>
      <c r="DF38" s="619"/>
      <c r="DG38" s="619"/>
      <c r="DH38" s="619"/>
      <c r="DI38" s="619"/>
      <c r="DJ38" s="619"/>
      <c r="DK38" s="620"/>
      <c r="DL38" s="624">
        <v>646528</v>
      </c>
      <c r="DM38" s="619"/>
      <c r="DN38" s="619"/>
      <c r="DO38" s="619"/>
      <c r="DP38" s="619"/>
      <c r="DQ38" s="619"/>
      <c r="DR38" s="619"/>
      <c r="DS38" s="619"/>
      <c r="DT38" s="619"/>
      <c r="DU38" s="619"/>
      <c r="DV38" s="620"/>
      <c r="DW38" s="641">
        <v>12.4</v>
      </c>
      <c r="DX38" s="642"/>
      <c r="DY38" s="642"/>
      <c r="DZ38" s="642"/>
      <c r="EA38" s="642"/>
      <c r="EB38" s="642"/>
      <c r="EC38" s="643"/>
    </row>
    <row r="39" spans="2:133" ht="11.25" customHeight="1">
      <c r="AQ39" s="644" t="s">
        <v>315</v>
      </c>
      <c r="AR39" s="645"/>
      <c r="AS39" s="645"/>
      <c r="AT39" s="645"/>
      <c r="AU39" s="645"/>
      <c r="AV39" s="645"/>
      <c r="AW39" s="645"/>
      <c r="AX39" s="645"/>
      <c r="AY39" s="646"/>
      <c r="AZ39" s="618" t="s">
        <v>109</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85</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430009</v>
      </c>
      <c r="CS39" s="637"/>
      <c r="CT39" s="637"/>
      <c r="CU39" s="637"/>
      <c r="CV39" s="637"/>
      <c r="CW39" s="637"/>
      <c r="CX39" s="637"/>
      <c r="CY39" s="638"/>
      <c r="CZ39" s="621">
        <v>5.3</v>
      </c>
      <c r="DA39" s="639"/>
      <c r="DB39" s="639"/>
      <c r="DC39" s="640"/>
      <c r="DD39" s="624">
        <v>427621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247280</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103</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478322</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325</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975664</v>
      </c>
      <c r="CS42" s="619"/>
      <c r="CT42" s="619"/>
      <c r="CU42" s="619"/>
      <c r="CV42" s="619"/>
      <c r="CW42" s="619"/>
      <c r="CX42" s="619"/>
      <c r="CY42" s="620"/>
      <c r="CZ42" s="621">
        <v>12</v>
      </c>
      <c r="DA42" s="622"/>
      <c r="DB42" s="622"/>
      <c r="DC42" s="623"/>
      <c r="DD42" s="624">
        <v>396816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t="s">
        <v>151</v>
      </c>
      <c r="CS43" s="637"/>
      <c r="CT43" s="637"/>
      <c r="CU43" s="637"/>
      <c r="CV43" s="637"/>
      <c r="CW43" s="637"/>
      <c r="CX43" s="637"/>
      <c r="CY43" s="638"/>
      <c r="CZ43" s="621" t="s">
        <v>151</v>
      </c>
      <c r="DA43" s="639"/>
      <c r="DB43" s="639"/>
      <c r="DC43" s="640"/>
      <c r="DD43" s="624" t="s">
        <v>151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975664</v>
      </c>
      <c r="CS44" s="619"/>
      <c r="CT44" s="619"/>
      <c r="CU44" s="619"/>
      <c r="CV44" s="619"/>
      <c r="CW44" s="619"/>
      <c r="CX44" s="619"/>
      <c r="CY44" s="620"/>
      <c r="CZ44" s="621">
        <v>12</v>
      </c>
      <c r="DA44" s="622"/>
      <c r="DB44" s="622"/>
      <c r="DC44" s="623"/>
      <c r="DD44" s="624">
        <v>396816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493694</v>
      </c>
      <c r="CS45" s="637"/>
      <c r="CT45" s="637"/>
      <c r="CU45" s="637"/>
      <c r="CV45" s="637"/>
      <c r="CW45" s="637"/>
      <c r="CX45" s="637"/>
      <c r="CY45" s="638"/>
      <c r="CZ45" s="621">
        <v>6.1</v>
      </c>
      <c r="DA45" s="639"/>
      <c r="DB45" s="639"/>
      <c r="DC45" s="640"/>
      <c r="DD45" s="624">
        <v>31857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481970</v>
      </c>
      <c r="CS46" s="619"/>
      <c r="CT46" s="619"/>
      <c r="CU46" s="619"/>
      <c r="CV46" s="619"/>
      <c r="CW46" s="619"/>
      <c r="CX46" s="619"/>
      <c r="CY46" s="620"/>
      <c r="CZ46" s="621">
        <v>5.9</v>
      </c>
      <c r="DA46" s="622"/>
      <c r="DB46" s="622"/>
      <c r="DC46" s="623"/>
      <c r="DD46" s="624">
        <v>364959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t="s">
        <v>151</v>
      </c>
      <c r="CS47" s="637"/>
      <c r="CT47" s="637"/>
      <c r="CU47" s="637"/>
      <c r="CV47" s="637"/>
      <c r="CW47" s="637"/>
      <c r="CX47" s="637"/>
      <c r="CY47" s="638"/>
      <c r="CZ47" s="621" t="s">
        <v>151</v>
      </c>
      <c r="DA47" s="639"/>
      <c r="DB47" s="639"/>
      <c r="DC47" s="640"/>
      <c r="DD47" s="624" t="s">
        <v>151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8124014</v>
      </c>
      <c r="CS49" s="603"/>
      <c r="CT49" s="603"/>
      <c r="CU49" s="603"/>
      <c r="CV49" s="603"/>
      <c r="CW49" s="603"/>
      <c r="CX49" s="603"/>
      <c r="CY49" s="604"/>
      <c r="CZ49" s="605">
        <v>100</v>
      </c>
      <c r="DA49" s="606"/>
      <c r="DB49" s="606"/>
      <c r="DC49" s="607"/>
      <c r="DD49" s="608">
        <v>6097311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358</v>
      </c>
      <c r="C7" s="1077"/>
      <c r="D7" s="1077"/>
      <c r="E7" s="1077"/>
      <c r="F7" s="1077"/>
      <c r="G7" s="1077"/>
      <c r="H7" s="1077"/>
      <c r="I7" s="1077"/>
      <c r="J7" s="1077"/>
      <c r="K7" s="1077"/>
      <c r="L7" s="1077"/>
      <c r="M7" s="1077"/>
      <c r="N7" s="1077"/>
      <c r="O7" s="1077"/>
      <c r="P7" s="1078"/>
      <c r="Q7" s="1130">
        <v>8552</v>
      </c>
      <c r="R7" s="1131"/>
      <c r="S7" s="1131"/>
      <c r="T7" s="1131"/>
      <c r="U7" s="1131"/>
      <c r="V7" s="1131">
        <v>8217</v>
      </c>
      <c r="W7" s="1131"/>
      <c r="X7" s="1131"/>
      <c r="Y7" s="1131"/>
      <c r="Z7" s="1131"/>
      <c r="AA7" s="1131">
        <v>335</v>
      </c>
      <c r="AB7" s="1131"/>
      <c r="AC7" s="1131"/>
      <c r="AD7" s="1131"/>
      <c r="AE7" s="1132"/>
      <c r="AF7" s="1133">
        <v>251</v>
      </c>
      <c r="AG7" s="1134"/>
      <c r="AH7" s="1134"/>
      <c r="AI7" s="1134"/>
      <c r="AJ7" s="1135"/>
      <c r="AK7" s="1117">
        <v>403</v>
      </c>
      <c r="AL7" s="1118"/>
      <c r="AM7" s="1118"/>
      <c r="AN7" s="1118"/>
      <c r="AO7" s="1118"/>
      <c r="AP7" s="1118">
        <v>13164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359</v>
      </c>
      <c r="C8" s="1064"/>
      <c r="D8" s="1064"/>
      <c r="E8" s="1064"/>
      <c r="F8" s="1064"/>
      <c r="G8" s="1064"/>
      <c r="H8" s="1064"/>
      <c r="I8" s="1064"/>
      <c r="J8" s="1064"/>
      <c r="K8" s="1064"/>
      <c r="L8" s="1064"/>
      <c r="M8" s="1064"/>
      <c r="N8" s="1064"/>
      <c r="O8" s="1064"/>
      <c r="P8" s="1065"/>
      <c r="Q8" s="1069">
        <v>4</v>
      </c>
      <c r="R8" s="1070"/>
      <c r="S8" s="1070"/>
      <c r="T8" s="1070"/>
      <c r="U8" s="1070"/>
      <c r="V8" s="1070">
        <v>4</v>
      </c>
      <c r="W8" s="1070"/>
      <c r="X8" s="1070"/>
      <c r="Y8" s="1070"/>
      <c r="Z8" s="1070"/>
      <c r="AA8" s="1070">
        <v>0</v>
      </c>
      <c r="AB8" s="1070"/>
      <c r="AC8" s="1070"/>
      <c r="AD8" s="1070"/>
      <c r="AE8" s="1071"/>
      <c r="AF8" s="1045">
        <v>0</v>
      </c>
      <c r="AG8" s="1046"/>
      <c r="AH8" s="1046"/>
      <c r="AI8" s="1046"/>
      <c r="AJ8" s="1047"/>
      <c r="AK8" s="1112" t="s">
        <v>538</v>
      </c>
      <c r="AL8" s="1113"/>
      <c r="AM8" s="1113"/>
      <c r="AN8" s="1113"/>
      <c r="AO8" s="1113"/>
      <c r="AP8" s="1113">
        <v>13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8556</v>
      </c>
      <c r="R23" s="1095"/>
      <c r="S23" s="1095"/>
      <c r="T23" s="1095"/>
      <c r="U23" s="1095"/>
      <c r="V23" s="1095">
        <v>8221</v>
      </c>
      <c r="W23" s="1095"/>
      <c r="X23" s="1095"/>
      <c r="Y23" s="1095"/>
      <c r="Z23" s="1095"/>
      <c r="AA23" s="1095">
        <v>335</v>
      </c>
      <c r="AB23" s="1095"/>
      <c r="AC23" s="1095"/>
      <c r="AD23" s="1095"/>
      <c r="AE23" s="1096"/>
      <c r="AF23" s="1097">
        <v>251</v>
      </c>
      <c r="AG23" s="1095"/>
      <c r="AH23" s="1095"/>
      <c r="AI23" s="1095"/>
      <c r="AJ23" s="1098"/>
      <c r="AK23" s="1099"/>
      <c r="AL23" s="1100"/>
      <c r="AM23" s="1100"/>
      <c r="AN23" s="1100"/>
      <c r="AO23" s="1100"/>
      <c r="AP23" s="1095">
        <v>13177</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3320</v>
      </c>
      <c r="R28" s="1080"/>
      <c r="S28" s="1080"/>
      <c r="T28" s="1080"/>
      <c r="U28" s="1080"/>
      <c r="V28" s="1080">
        <v>3220</v>
      </c>
      <c r="W28" s="1080"/>
      <c r="X28" s="1080"/>
      <c r="Y28" s="1080"/>
      <c r="Z28" s="1080"/>
      <c r="AA28" s="1080">
        <v>100</v>
      </c>
      <c r="AB28" s="1080"/>
      <c r="AC28" s="1080"/>
      <c r="AD28" s="1080"/>
      <c r="AE28" s="1081"/>
      <c r="AF28" s="1082">
        <v>100</v>
      </c>
      <c r="AG28" s="1080"/>
      <c r="AH28" s="1080"/>
      <c r="AI28" s="1080"/>
      <c r="AJ28" s="1083"/>
      <c r="AK28" s="1084">
        <v>205</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1551</v>
      </c>
      <c r="R29" s="1070"/>
      <c r="S29" s="1070"/>
      <c r="T29" s="1070"/>
      <c r="U29" s="1070"/>
      <c r="V29" s="1070">
        <v>1488</v>
      </c>
      <c r="W29" s="1070"/>
      <c r="X29" s="1070"/>
      <c r="Y29" s="1070"/>
      <c r="Z29" s="1070"/>
      <c r="AA29" s="1070">
        <v>63</v>
      </c>
      <c r="AB29" s="1070"/>
      <c r="AC29" s="1070"/>
      <c r="AD29" s="1070"/>
      <c r="AE29" s="1071"/>
      <c r="AF29" s="1045">
        <v>62</v>
      </c>
      <c r="AG29" s="1046"/>
      <c r="AH29" s="1046"/>
      <c r="AI29" s="1046"/>
      <c r="AJ29" s="1047"/>
      <c r="AK29" s="1006">
        <v>218</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16</v>
      </c>
      <c r="R30" s="1070"/>
      <c r="S30" s="1070"/>
      <c r="T30" s="1070"/>
      <c r="U30" s="1070"/>
      <c r="V30" s="1070">
        <v>15</v>
      </c>
      <c r="W30" s="1070"/>
      <c r="X30" s="1070"/>
      <c r="Y30" s="1070"/>
      <c r="Z30" s="1070"/>
      <c r="AA30" s="1070">
        <v>1</v>
      </c>
      <c r="AB30" s="1070"/>
      <c r="AC30" s="1070"/>
      <c r="AD30" s="1070"/>
      <c r="AE30" s="1071"/>
      <c r="AF30" s="1045">
        <v>1</v>
      </c>
      <c r="AG30" s="1046"/>
      <c r="AH30" s="1046"/>
      <c r="AI30" s="1046"/>
      <c r="AJ30" s="1047"/>
      <c r="AK30" s="1006" t="s">
        <v>540</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276</v>
      </c>
      <c r="R31" s="1070"/>
      <c r="S31" s="1070"/>
      <c r="T31" s="1070"/>
      <c r="U31" s="1070"/>
      <c r="V31" s="1070">
        <v>276</v>
      </c>
      <c r="W31" s="1070"/>
      <c r="X31" s="1070"/>
      <c r="Y31" s="1070"/>
      <c r="Z31" s="1070"/>
      <c r="AA31" s="1070">
        <v>1</v>
      </c>
      <c r="AB31" s="1070"/>
      <c r="AC31" s="1070"/>
      <c r="AD31" s="1070"/>
      <c r="AE31" s="1071"/>
      <c r="AF31" s="1045">
        <v>1</v>
      </c>
      <c r="AG31" s="1046"/>
      <c r="AH31" s="1046"/>
      <c r="AI31" s="1046"/>
      <c r="AJ31" s="1047"/>
      <c r="AK31" s="1006">
        <v>63</v>
      </c>
      <c r="AL31" s="997"/>
      <c r="AM31" s="997"/>
      <c r="AN31" s="997"/>
      <c r="AO31" s="997"/>
      <c r="AP31" s="997" t="s">
        <v>539</v>
      </c>
      <c r="AQ31" s="997"/>
      <c r="AR31" s="997"/>
      <c r="AS31" s="997"/>
      <c r="AT31" s="997"/>
      <c r="AU31" s="997" t="s">
        <v>539</v>
      </c>
      <c r="AV31" s="997"/>
      <c r="AW31" s="997"/>
      <c r="AX31" s="997"/>
      <c r="AY31" s="997"/>
      <c r="AZ31" s="1068" t="s">
        <v>539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471</v>
      </c>
      <c r="R32" s="1070"/>
      <c r="S32" s="1070"/>
      <c r="T32" s="1070"/>
      <c r="U32" s="1070"/>
      <c r="V32" s="1070">
        <v>411</v>
      </c>
      <c r="W32" s="1070"/>
      <c r="X32" s="1070"/>
      <c r="Y32" s="1070"/>
      <c r="Z32" s="1070"/>
      <c r="AA32" s="1070">
        <v>60</v>
      </c>
      <c r="AB32" s="1070"/>
      <c r="AC32" s="1070"/>
      <c r="AD32" s="1070"/>
      <c r="AE32" s="1071"/>
      <c r="AF32" s="1045">
        <v>919</v>
      </c>
      <c r="AG32" s="1046"/>
      <c r="AH32" s="1046"/>
      <c r="AI32" s="1046"/>
      <c r="AJ32" s="1047"/>
      <c r="AK32" s="1006" t="s">
        <v>539</v>
      </c>
      <c r="AL32" s="997"/>
      <c r="AM32" s="997"/>
      <c r="AN32" s="997"/>
      <c r="AO32" s="997"/>
      <c r="AP32" s="997">
        <v>102</v>
      </c>
      <c r="AQ32" s="997"/>
      <c r="AR32" s="997"/>
      <c r="AS32" s="997"/>
      <c r="AT32" s="997"/>
      <c r="AU32" s="997" t="s">
        <v>539</v>
      </c>
      <c r="AV32" s="997"/>
      <c r="AW32" s="997"/>
      <c r="AX32" s="997"/>
      <c r="AY32" s="997"/>
      <c r="AZ32" s="1068" t="s">
        <v>539</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694</v>
      </c>
      <c r="R33" s="1070"/>
      <c r="S33" s="1070"/>
      <c r="T33" s="1070"/>
      <c r="U33" s="1070"/>
      <c r="V33" s="1070">
        <v>690</v>
      </c>
      <c r="W33" s="1070"/>
      <c r="X33" s="1070"/>
      <c r="Y33" s="1070"/>
      <c r="Z33" s="1070"/>
      <c r="AA33" s="1070">
        <v>4</v>
      </c>
      <c r="AB33" s="1070"/>
      <c r="AC33" s="1070"/>
      <c r="AD33" s="1070"/>
      <c r="AE33" s="1071"/>
      <c r="AF33" s="1045">
        <v>4</v>
      </c>
      <c r="AG33" s="1046"/>
      <c r="AH33" s="1046"/>
      <c r="AI33" s="1046"/>
      <c r="AJ33" s="1047"/>
      <c r="AK33" s="1006">
        <v>210</v>
      </c>
      <c r="AL33" s="997"/>
      <c r="AM33" s="997"/>
      <c r="AN33" s="997"/>
      <c r="AO33" s="997"/>
      <c r="AP33" s="997">
        <v>3798</v>
      </c>
      <c r="AQ33" s="997"/>
      <c r="AR33" s="997"/>
      <c r="AS33" s="997"/>
      <c r="AT33" s="997"/>
      <c r="AU33" s="997">
        <v>1938</v>
      </c>
      <c r="AV33" s="997"/>
      <c r="AW33" s="997"/>
      <c r="AX33" s="997"/>
      <c r="AY33" s="997"/>
      <c r="AZ33" s="1068" t="s">
        <v>540</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1087</v>
      </c>
      <c r="AG63" s="985"/>
      <c r="AH63" s="985"/>
      <c r="AI63" s="985"/>
      <c r="AJ63" s="1056"/>
      <c r="AK63" s="1057"/>
      <c r="AL63" s="989"/>
      <c r="AM63" s="989"/>
      <c r="AN63" s="989"/>
      <c r="AO63" s="989"/>
      <c r="AP63" s="985">
        <v>3900</v>
      </c>
      <c r="AQ63" s="985"/>
      <c r="AR63" s="985"/>
      <c r="AS63" s="985"/>
      <c r="AT63" s="985"/>
      <c r="AU63" s="985">
        <v>1938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322</v>
      </c>
      <c r="R68" s="1008"/>
      <c r="S68" s="1008"/>
      <c r="T68" s="1008"/>
      <c r="U68" s="1008"/>
      <c r="V68" s="1008">
        <v>311</v>
      </c>
      <c r="W68" s="1008"/>
      <c r="X68" s="1008"/>
      <c r="Y68" s="1008"/>
      <c r="Z68" s="1008"/>
      <c r="AA68" s="1008">
        <v>21</v>
      </c>
      <c r="AB68" s="1008"/>
      <c r="AC68" s="1008"/>
      <c r="AD68" s="1008"/>
      <c r="AE68" s="1008"/>
      <c r="AF68" s="1008">
        <v>5</v>
      </c>
      <c r="AG68" s="1008"/>
      <c r="AH68" s="1008"/>
      <c r="AI68" s="1008"/>
      <c r="AJ68" s="1008"/>
      <c r="AK68" s="1008">
        <v>20</v>
      </c>
      <c r="AL68" s="1008"/>
      <c r="AM68" s="1008"/>
      <c r="AN68" s="1008"/>
      <c r="AO68" s="1008"/>
      <c r="AP68" s="1008">
        <v>327</v>
      </c>
      <c r="AQ68" s="1008"/>
      <c r="AR68" s="1008"/>
      <c r="AS68" s="1008"/>
      <c r="AT68" s="1008"/>
      <c r="AU68" s="1008">
        <v>53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2214</v>
      </c>
      <c r="R69" s="997"/>
      <c r="S69" s="997"/>
      <c r="T69" s="997"/>
      <c r="U69" s="997"/>
      <c r="V69" s="997">
        <v>2214</v>
      </c>
      <c r="W69" s="997"/>
      <c r="X69" s="997"/>
      <c r="Y69" s="997"/>
      <c r="Z69" s="997"/>
      <c r="AA69" s="997">
        <v>0</v>
      </c>
      <c r="AB69" s="997"/>
      <c r="AC69" s="997"/>
      <c r="AD69" s="997"/>
      <c r="AE69" s="997"/>
      <c r="AF69" s="997">
        <v>0</v>
      </c>
      <c r="AG69" s="997"/>
      <c r="AH69" s="997"/>
      <c r="AI69" s="997"/>
      <c r="AJ69" s="997"/>
      <c r="AK69" s="997">
        <v>172</v>
      </c>
      <c r="AL69" s="997"/>
      <c r="AM69" s="997"/>
      <c r="AN69" s="997"/>
      <c r="AO69" s="997"/>
      <c r="AP69" s="997">
        <v>3035</v>
      </c>
      <c r="AQ69" s="997"/>
      <c r="AR69" s="997"/>
      <c r="AS69" s="997"/>
      <c r="AT69" s="997"/>
      <c r="AU69" s="997">
        <v>200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106</v>
      </c>
      <c r="R70" s="997"/>
      <c r="S70" s="997"/>
      <c r="T70" s="997"/>
      <c r="U70" s="997"/>
      <c r="V70" s="997">
        <v>89</v>
      </c>
      <c r="W70" s="997"/>
      <c r="X70" s="997"/>
      <c r="Y70" s="997"/>
      <c r="Z70" s="997"/>
      <c r="AA70" s="997">
        <v>18</v>
      </c>
      <c r="AB70" s="997"/>
      <c r="AC70" s="997"/>
      <c r="AD70" s="997"/>
      <c r="AE70" s="997"/>
      <c r="AF70" s="997">
        <v>18</v>
      </c>
      <c r="AG70" s="997"/>
      <c r="AH70" s="997"/>
      <c r="AI70" s="997"/>
      <c r="AJ70" s="997"/>
      <c r="AK70" s="997">
        <v>14</v>
      </c>
      <c r="AL70" s="997"/>
      <c r="AM70" s="997"/>
      <c r="AN70" s="997"/>
      <c r="AO70" s="997"/>
      <c r="AP70" s="997">
        <v>14</v>
      </c>
      <c r="AQ70" s="997"/>
      <c r="AR70" s="997"/>
      <c r="AS70" s="997"/>
      <c r="AT70" s="997"/>
      <c r="AU70" s="997">
        <v>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167</v>
      </c>
      <c r="R71" s="997"/>
      <c r="S71" s="997"/>
      <c r="T71" s="997"/>
      <c r="U71" s="997"/>
      <c r="V71" s="997">
        <v>159</v>
      </c>
      <c r="W71" s="997"/>
      <c r="X71" s="997"/>
      <c r="Y71" s="997"/>
      <c r="Z71" s="997"/>
      <c r="AA71" s="997">
        <v>7</v>
      </c>
      <c r="AB71" s="997"/>
      <c r="AC71" s="997"/>
      <c r="AD71" s="997"/>
      <c r="AE71" s="997"/>
      <c r="AF71" s="997">
        <v>7</v>
      </c>
      <c r="AG71" s="997"/>
      <c r="AH71" s="997"/>
      <c r="AI71" s="997"/>
      <c r="AJ71" s="997"/>
      <c r="AK71" s="997">
        <v>17</v>
      </c>
      <c r="AL71" s="997"/>
      <c r="AM71" s="997"/>
      <c r="AN71" s="997"/>
      <c r="AO71" s="997"/>
      <c r="AP71" s="997">
        <v>333</v>
      </c>
      <c r="AQ71" s="997"/>
      <c r="AR71" s="997"/>
      <c r="AS71" s="997"/>
      <c r="AT71" s="997"/>
      <c r="AU71" s="997">
        <v>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331</v>
      </c>
      <c r="R72" s="997"/>
      <c r="S72" s="997"/>
      <c r="T72" s="997"/>
      <c r="U72" s="997"/>
      <c r="V72" s="997">
        <v>324</v>
      </c>
      <c r="W72" s="997"/>
      <c r="X72" s="997"/>
      <c r="Y72" s="997"/>
      <c r="Z72" s="997"/>
      <c r="AA72" s="997">
        <v>8</v>
      </c>
      <c r="AB72" s="997"/>
      <c r="AC72" s="997"/>
      <c r="AD72" s="997"/>
      <c r="AE72" s="997"/>
      <c r="AF72" s="997">
        <v>8</v>
      </c>
      <c r="AG72" s="997"/>
      <c r="AH72" s="997"/>
      <c r="AI72" s="997"/>
      <c r="AJ72" s="997"/>
      <c r="AK72" s="997">
        <v>0</v>
      </c>
      <c r="AL72" s="997"/>
      <c r="AM72" s="997"/>
      <c r="AN72" s="997"/>
      <c r="AO72" s="997"/>
      <c r="AP72" s="997">
        <v>1850</v>
      </c>
      <c r="AQ72" s="997"/>
      <c r="AR72" s="997"/>
      <c r="AS72" s="997"/>
      <c r="AT72" s="997"/>
      <c r="AU72" s="997">
        <v>649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279</v>
      </c>
      <c r="AG73" s="997"/>
      <c r="AH73" s="997"/>
      <c r="AI73" s="997"/>
      <c r="AJ73" s="997"/>
      <c r="AK73" s="997">
        <v>8</v>
      </c>
      <c r="AL73" s="997"/>
      <c r="AM73" s="997"/>
      <c r="AN73" s="997"/>
      <c r="AO73" s="997"/>
      <c r="AP73" s="997">
        <v>80</v>
      </c>
      <c r="AQ73" s="997"/>
      <c r="AR73" s="997"/>
      <c r="AS73" s="997"/>
      <c r="AT73" s="997"/>
      <c r="AU73" s="997">
        <v>13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5641</v>
      </c>
      <c r="R74" s="997"/>
      <c r="S74" s="997"/>
      <c r="T74" s="997"/>
      <c r="U74" s="997"/>
      <c r="V74" s="997">
        <v>5625</v>
      </c>
      <c r="W74" s="997"/>
      <c r="X74" s="997"/>
      <c r="Y74" s="997"/>
      <c r="Z74" s="997"/>
      <c r="AA74" s="997">
        <v>16</v>
      </c>
      <c r="AB74" s="997"/>
      <c r="AC74" s="997"/>
      <c r="AD74" s="997"/>
      <c r="AE74" s="997"/>
      <c r="AF74" s="997">
        <v>16</v>
      </c>
      <c r="AG74" s="997"/>
      <c r="AH74" s="997"/>
      <c r="AI74" s="997"/>
      <c r="AJ74" s="997"/>
      <c r="AK74" s="997">
        <v>24</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919</v>
      </c>
      <c r="R75" s="1005"/>
      <c r="S75" s="1005"/>
      <c r="T75" s="1005"/>
      <c r="U75" s="1006"/>
      <c r="V75" s="1007">
        <v>818</v>
      </c>
      <c r="W75" s="1005"/>
      <c r="X75" s="1005"/>
      <c r="Y75" s="1005"/>
      <c r="Z75" s="1006"/>
      <c r="AA75" s="1007">
        <v>101</v>
      </c>
      <c r="AB75" s="1005"/>
      <c r="AC75" s="1005"/>
      <c r="AD75" s="1005"/>
      <c r="AE75" s="1006"/>
      <c r="AF75" s="1007">
        <v>101</v>
      </c>
      <c r="AG75" s="1005"/>
      <c r="AH75" s="1005"/>
      <c r="AI75" s="1005"/>
      <c r="AJ75" s="1006"/>
      <c r="AK75" s="1007">
        <v>0</v>
      </c>
      <c r="AL75" s="1005"/>
      <c r="AM75" s="1005"/>
      <c r="AN75" s="1005"/>
      <c r="AO75" s="1006"/>
      <c r="AP75" s="1007" t="s">
        <v>539</v>
      </c>
      <c r="AQ75" s="1005"/>
      <c r="AR75" s="1005"/>
      <c r="AS75" s="1005"/>
      <c r="AT75" s="1006"/>
      <c r="AU75" s="1007" t="s">
        <v>539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434</v>
      </c>
      <c r="AG88" s="985"/>
      <c r="AH88" s="985"/>
      <c r="AI88" s="985"/>
      <c r="AJ88" s="985"/>
      <c r="AK88" s="989"/>
      <c r="AL88" s="989"/>
      <c r="AM88" s="989"/>
      <c r="AN88" s="989"/>
      <c r="AO88" s="989"/>
      <c r="AP88" s="985">
        <v>5639</v>
      </c>
      <c r="AQ88" s="985"/>
      <c r="AR88" s="985"/>
      <c r="AS88" s="985"/>
      <c r="AT88" s="985"/>
      <c r="AU88" s="985">
        <v>965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281</v>
      </c>
      <c r="AG109" s="918"/>
      <c r="AH109" s="918"/>
      <c r="AI109" s="918"/>
      <c r="AJ109" s="919"/>
      <c r="AK109" s="920" t="s">
        <v>280</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281</v>
      </c>
      <c r="BW109" s="918"/>
      <c r="BX109" s="918"/>
      <c r="BY109" s="918"/>
      <c r="BZ109" s="919"/>
      <c r="CA109" s="920" t="s">
        <v>280</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281</v>
      </c>
      <c r="DM109" s="918"/>
      <c r="DN109" s="918"/>
      <c r="DO109" s="918"/>
      <c r="DP109" s="919"/>
      <c r="DQ109" s="920" t="s">
        <v>280</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1163870</v>
      </c>
      <c r="AB110" s="903"/>
      <c r="AC110" s="903"/>
      <c r="AD110" s="903"/>
      <c r="AE110" s="904"/>
      <c r="AF110" s="905">
        <v>1300625</v>
      </c>
      <c r="AG110" s="903"/>
      <c r="AH110" s="903"/>
      <c r="AI110" s="903"/>
      <c r="AJ110" s="904"/>
      <c r="AK110" s="905">
        <v>1242855</v>
      </c>
      <c r="AL110" s="903"/>
      <c r="AM110" s="903"/>
      <c r="AN110" s="903"/>
      <c r="AO110" s="904"/>
      <c r="AP110" s="906">
        <v>29.2</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14237292</v>
      </c>
      <c r="BR110" s="830"/>
      <c r="BS110" s="830"/>
      <c r="BT110" s="830"/>
      <c r="BU110" s="830"/>
      <c r="BV110" s="830">
        <v>13867090</v>
      </c>
      <c r="BW110" s="830"/>
      <c r="BX110" s="830"/>
      <c r="BY110" s="830"/>
      <c r="BZ110" s="830"/>
      <c r="CA110" s="830">
        <v>13177255</v>
      </c>
      <c r="CB110" s="830"/>
      <c r="CC110" s="830"/>
      <c r="CD110" s="830"/>
      <c r="CE110" s="830"/>
      <c r="CF110" s="891">
        <v>310.10000000000002</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2800</v>
      </c>
      <c r="BR111" s="801"/>
      <c r="BS111" s="801"/>
      <c r="BT111" s="801"/>
      <c r="BU111" s="801"/>
      <c r="BV111" s="801">
        <v>1500</v>
      </c>
      <c r="BW111" s="801"/>
      <c r="BX111" s="801"/>
      <c r="BY111" s="801"/>
      <c r="BZ111" s="801"/>
      <c r="CA111" s="801">
        <v>1000</v>
      </c>
      <c r="CB111" s="801"/>
      <c r="CC111" s="801"/>
      <c r="CD111" s="801"/>
      <c r="CE111" s="801"/>
      <c r="CF111" s="878">
        <v>0</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2021777</v>
      </c>
      <c r="BR112" s="801"/>
      <c r="BS112" s="801"/>
      <c r="BT112" s="801"/>
      <c r="BU112" s="801"/>
      <c r="BV112" s="801">
        <v>2008346</v>
      </c>
      <c r="BW112" s="801"/>
      <c r="BX112" s="801"/>
      <c r="BY112" s="801"/>
      <c r="BZ112" s="801"/>
      <c r="CA112" s="801">
        <v>1937513</v>
      </c>
      <c r="CB112" s="801"/>
      <c r="CC112" s="801"/>
      <c r="CD112" s="801"/>
      <c r="CE112" s="801"/>
      <c r="CF112" s="878">
        <v>45.6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117968</v>
      </c>
      <c r="AB113" s="939"/>
      <c r="AC113" s="939"/>
      <c r="AD113" s="939"/>
      <c r="AE113" s="940"/>
      <c r="AF113" s="941">
        <v>120792</v>
      </c>
      <c r="AG113" s="939"/>
      <c r="AH113" s="939"/>
      <c r="AI113" s="939"/>
      <c r="AJ113" s="940"/>
      <c r="AK113" s="941">
        <v>109801</v>
      </c>
      <c r="AL113" s="939"/>
      <c r="AM113" s="939"/>
      <c r="AN113" s="939"/>
      <c r="AO113" s="940"/>
      <c r="AP113" s="942">
        <v>2.6</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818320</v>
      </c>
      <c r="BR113" s="801"/>
      <c r="BS113" s="801"/>
      <c r="BT113" s="801"/>
      <c r="BU113" s="801"/>
      <c r="BV113" s="801">
        <v>706345</v>
      </c>
      <c r="BW113" s="801"/>
      <c r="BX113" s="801"/>
      <c r="BY113" s="801"/>
      <c r="BZ113" s="801"/>
      <c r="CA113" s="801">
        <v>620666</v>
      </c>
      <c r="CB113" s="801"/>
      <c r="CC113" s="801"/>
      <c r="CD113" s="801"/>
      <c r="CE113" s="801"/>
      <c r="CF113" s="878">
        <v>14.6</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143673</v>
      </c>
      <c r="AB114" s="814"/>
      <c r="AC114" s="814"/>
      <c r="AD114" s="814"/>
      <c r="AE114" s="815"/>
      <c r="AF114" s="816">
        <v>132174</v>
      </c>
      <c r="AG114" s="814"/>
      <c r="AH114" s="814"/>
      <c r="AI114" s="814"/>
      <c r="AJ114" s="815"/>
      <c r="AK114" s="816">
        <v>127904</v>
      </c>
      <c r="AL114" s="814"/>
      <c r="AM114" s="814"/>
      <c r="AN114" s="814"/>
      <c r="AO114" s="815"/>
      <c r="AP114" s="784">
        <v>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910173</v>
      </c>
      <c r="BR114" s="801"/>
      <c r="BS114" s="801"/>
      <c r="BT114" s="801"/>
      <c r="BU114" s="801"/>
      <c r="BV114" s="801">
        <v>1011062</v>
      </c>
      <c r="BW114" s="801"/>
      <c r="BX114" s="801"/>
      <c r="BY114" s="801"/>
      <c r="BZ114" s="801"/>
      <c r="CA114" s="801">
        <v>634327</v>
      </c>
      <c r="CB114" s="801"/>
      <c r="CC114" s="801"/>
      <c r="CD114" s="801"/>
      <c r="CE114" s="801"/>
      <c r="CF114" s="878">
        <v>14.9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1425511</v>
      </c>
      <c r="AB117" s="925"/>
      <c r="AC117" s="925"/>
      <c r="AD117" s="925"/>
      <c r="AE117" s="926"/>
      <c r="AF117" s="928">
        <v>1553591</v>
      </c>
      <c r="AG117" s="925"/>
      <c r="AH117" s="925"/>
      <c r="AI117" s="925"/>
      <c r="AJ117" s="926"/>
      <c r="AK117" s="928">
        <v>1480560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281</v>
      </c>
      <c r="AG118" s="918"/>
      <c r="AH118" s="918"/>
      <c r="AI118" s="918"/>
      <c r="AJ118" s="919"/>
      <c r="AK118" s="920" t="s">
        <v>280</v>
      </c>
      <c r="AL118" s="918"/>
      <c r="AM118" s="918"/>
      <c r="AN118" s="918"/>
      <c r="AO118" s="919"/>
      <c r="AP118" s="921" t="s">
        <v>403</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432</v>
      </c>
      <c r="BP118" s="868"/>
      <c r="BQ118" s="887">
        <v>17990362</v>
      </c>
      <c r="BR118" s="888"/>
      <c r="BS118" s="888"/>
      <c r="BT118" s="888"/>
      <c r="BU118" s="888"/>
      <c r="BV118" s="888">
        <v>17594343</v>
      </c>
      <c r="BW118" s="888"/>
      <c r="BX118" s="888"/>
      <c r="BY118" s="888"/>
      <c r="BZ118" s="888"/>
      <c r="CA118" s="888">
        <v>16370761</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1162375</v>
      </c>
      <c r="BR119" s="830"/>
      <c r="BS119" s="830"/>
      <c r="BT119" s="830"/>
      <c r="BU119" s="830"/>
      <c r="BV119" s="830">
        <v>1123578</v>
      </c>
      <c r="BW119" s="830"/>
      <c r="BX119" s="830"/>
      <c r="BY119" s="830"/>
      <c r="BZ119" s="830"/>
      <c r="CA119" s="830">
        <v>1153600</v>
      </c>
      <c r="CB119" s="830"/>
      <c r="CC119" s="830"/>
      <c r="CD119" s="830"/>
      <c r="CE119" s="830"/>
      <c r="CF119" s="891">
        <v>27.1</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2800</v>
      </c>
      <c r="DH119" s="747"/>
      <c r="DI119" s="747"/>
      <c r="DJ119" s="747"/>
      <c r="DK119" s="748"/>
      <c r="DL119" s="749">
        <v>1500</v>
      </c>
      <c r="DM119" s="747"/>
      <c r="DN119" s="747"/>
      <c r="DO119" s="747"/>
      <c r="DP119" s="748"/>
      <c r="DQ119" s="749">
        <v>1000</v>
      </c>
      <c r="DR119" s="747"/>
      <c r="DS119" s="747"/>
      <c r="DT119" s="747"/>
      <c r="DU119" s="748"/>
      <c r="DV119" s="837">
        <v>0</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161051</v>
      </c>
      <c r="BR120" s="801"/>
      <c r="BS120" s="801"/>
      <c r="BT120" s="801"/>
      <c r="BU120" s="801"/>
      <c r="BV120" s="801">
        <v>140550</v>
      </c>
      <c r="BW120" s="801"/>
      <c r="BX120" s="801"/>
      <c r="BY120" s="801"/>
      <c r="BZ120" s="801"/>
      <c r="CA120" s="801">
        <v>135790</v>
      </c>
      <c r="CB120" s="801"/>
      <c r="CC120" s="801"/>
      <c r="CD120" s="801"/>
      <c r="CE120" s="801"/>
      <c r="CF120" s="878">
        <v>3.2</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2021777</v>
      </c>
      <c r="DH120" s="830"/>
      <c r="DI120" s="830"/>
      <c r="DJ120" s="830"/>
      <c r="DK120" s="830"/>
      <c r="DL120" s="830">
        <v>2008346</v>
      </c>
      <c r="DM120" s="830"/>
      <c r="DN120" s="830"/>
      <c r="DO120" s="830"/>
      <c r="DP120" s="830"/>
      <c r="DQ120" s="830">
        <v>1937513</v>
      </c>
      <c r="DR120" s="830"/>
      <c r="DS120" s="830"/>
      <c r="DT120" s="830"/>
      <c r="DU120" s="830"/>
      <c r="DV120" s="831">
        <v>45.6</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8762252</v>
      </c>
      <c r="BR121" s="888"/>
      <c r="BS121" s="888"/>
      <c r="BT121" s="888"/>
      <c r="BU121" s="888"/>
      <c r="BV121" s="888">
        <v>8612762</v>
      </c>
      <c r="BW121" s="888"/>
      <c r="BX121" s="888"/>
      <c r="BY121" s="888"/>
      <c r="BZ121" s="888"/>
      <c r="CA121" s="888">
        <v>8533376</v>
      </c>
      <c r="CB121" s="888"/>
      <c r="CC121" s="888"/>
      <c r="CD121" s="888"/>
      <c r="CE121" s="888"/>
      <c r="CF121" s="889">
        <v>200.8</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443</v>
      </c>
      <c r="BP122" s="868"/>
      <c r="BQ122" s="869">
        <v>10085678</v>
      </c>
      <c r="BR122" s="870"/>
      <c r="BS122" s="870"/>
      <c r="BT122" s="870"/>
      <c r="BU122" s="870"/>
      <c r="BV122" s="870">
        <v>9876890</v>
      </c>
      <c r="BW122" s="870"/>
      <c r="BX122" s="870"/>
      <c r="BY122" s="870"/>
      <c r="BZ122" s="870"/>
      <c r="CA122" s="870">
        <v>9822766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192.1</v>
      </c>
      <c r="BR123" s="862"/>
      <c r="BS123" s="862"/>
      <c r="BT123" s="862"/>
      <c r="BU123" s="862"/>
      <c r="BV123" s="862">
        <v>188.9</v>
      </c>
      <c r="BW123" s="862"/>
      <c r="BX123" s="862"/>
      <c r="BY123" s="862"/>
      <c r="BZ123" s="862"/>
      <c r="CA123" s="862">
        <v>154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14.93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36772</v>
      </c>
      <c r="AB128" s="754"/>
      <c r="AC128" s="754"/>
      <c r="AD128" s="754"/>
      <c r="AE128" s="755"/>
      <c r="AF128" s="756">
        <v>29864</v>
      </c>
      <c r="AG128" s="754"/>
      <c r="AH128" s="754"/>
      <c r="AI128" s="754"/>
      <c r="AJ128" s="755"/>
      <c r="AK128" s="756">
        <v>30954</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19.93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5044659</v>
      </c>
      <c r="AB129" s="814"/>
      <c r="AC129" s="814"/>
      <c r="AD129" s="814"/>
      <c r="AE129" s="815"/>
      <c r="AF129" s="816">
        <v>4987011</v>
      </c>
      <c r="AG129" s="814"/>
      <c r="AH129" s="814"/>
      <c r="AI129" s="814"/>
      <c r="AJ129" s="815"/>
      <c r="AK129" s="816">
        <v>5101771</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13.4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930813</v>
      </c>
      <c r="AB130" s="814"/>
      <c r="AC130" s="814"/>
      <c r="AD130" s="814"/>
      <c r="AE130" s="815"/>
      <c r="AF130" s="816">
        <v>901812</v>
      </c>
      <c r="AG130" s="814"/>
      <c r="AH130" s="814"/>
      <c r="AI130" s="814"/>
      <c r="AJ130" s="815"/>
      <c r="AK130" s="816">
        <v>852384</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154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4113846</v>
      </c>
      <c r="AB131" s="747"/>
      <c r="AC131" s="747"/>
      <c r="AD131" s="747"/>
      <c r="AE131" s="748"/>
      <c r="AF131" s="749">
        <v>4085199</v>
      </c>
      <c r="AG131" s="747"/>
      <c r="AH131" s="747"/>
      <c r="AI131" s="747"/>
      <c r="AJ131" s="748"/>
      <c r="AK131" s="749">
        <v>4249387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11.13133549</v>
      </c>
      <c r="AB132" s="770"/>
      <c r="AC132" s="770"/>
      <c r="AD132" s="770"/>
      <c r="AE132" s="771"/>
      <c r="AF132" s="772">
        <v>15.22361579</v>
      </c>
      <c r="AG132" s="770"/>
      <c r="AH132" s="770"/>
      <c r="AI132" s="770"/>
      <c r="AJ132" s="771"/>
      <c r="AK132" s="772">
        <v>14.054309480000001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13.5</v>
      </c>
      <c r="AB133" s="779"/>
      <c r="AC133" s="779"/>
      <c r="AD133" s="779"/>
      <c r="AE133" s="780"/>
      <c r="AF133" s="778">
        <v>13.2</v>
      </c>
      <c r="AG133" s="779"/>
      <c r="AH133" s="779"/>
      <c r="AI133" s="779"/>
      <c r="AJ133" s="780"/>
      <c r="AK133" s="778">
        <v>13.4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1589922</v>
      </c>
      <c r="L9" s="264">
        <v>68992</v>
      </c>
      <c r="M9" s="265">
        <v>55347</v>
      </c>
      <c r="N9" s="266">
        <v>24.7</v>
      </c>
    </row>
    <row r="10" spans="1:16">
      <c r="A10" s="248"/>
      <c r="B10" s="244"/>
      <c r="C10" s="244"/>
      <c r="D10" s="244"/>
      <c r="E10" s="244"/>
      <c r="F10" s="244"/>
      <c r="G10" s="1163" t="s">
        <v>479</v>
      </c>
      <c r="H10" s="1164"/>
      <c r="I10" s="1164"/>
      <c r="J10" s="1165"/>
      <c r="K10" s="267">
        <v>92458</v>
      </c>
      <c r="L10" s="268">
        <v>4012</v>
      </c>
      <c r="M10" s="269">
        <v>5378</v>
      </c>
      <c r="N10" s="270">
        <v>-25.4</v>
      </c>
    </row>
    <row r="11" spans="1:16" ht="13.5" customHeight="1">
      <c r="A11" s="248"/>
      <c r="B11" s="244"/>
      <c r="C11" s="244"/>
      <c r="D11" s="244"/>
      <c r="E11" s="244"/>
      <c r="F11" s="244"/>
      <c r="G11" s="1163" t="s">
        <v>480</v>
      </c>
      <c r="H11" s="1164"/>
      <c r="I11" s="1164"/>
      <c r="J11" s="1165"/>
      <c r="K11" s="267">
        <v>258139</v>
      </c>
      <c r="L11" s="268">
        <v>11202</v>
      </c>
      <c r="M11" s="269">
        <v>7824</v>
      </c>
      <c r="N11" s="270">
        <v>43.2</v>
      </c>
    </row>
    <row r="12" spans="1:16" ht="13.5" customHeight="1">
      <c r="A12" s="248"/>
      <c r="B12" s="244"/>
      <c r="C12" s="244"/>
      <c r="D12" s="244"/>
      <c r="E12" s="244"/>
      <c r="F12" s="244"/>
      <c r="G12" s="1163" t="s">
        <v>481</v>
      </c>
      <c r="H12" s="1164"/>
      <c r="I12" s="1164"/>
      <c r="J12" s="1165"/>
      <c r="K12" s="267" t="s">
        <v>482</v>
      </c>
      <c r="L12" s="268" t="s">
        <v>482</v>
      </c>
      <c r="M12" s="269">
        <v>137</v>
      </c>
      <c r="N12" s="270" t="s">
        <v>482</v>
      </c>
    </row>
    <row r="13" spans="1:16" ht="13.5" customHeight="1">
      <c r="A13" s="248"/>
      <c r="B13" s="244"/>
      <c r="C13" s="244"/>
      <c r="D13" s="244"/>
      <c r="E13" s="244"/>
      <c r="F13" s="244"/>
      <c r="G13" s="1163" t="s">
        <v>483</v>
      </c>
      <c r="H13" s="1164"/>
      <c r="I13" s="1164"/>
      <c r="J13" s="1165"/>
      <c r="K13" s="267" t="s">
        <v>482</v>
      </c>
      <c r="L13" s="268" t="s">
        <v>482</v>
      </c>
      <c r="M13" s="269">
        <v>6</v>
      </c>
      <c r="N13" s="270" t="s">
        <v>482</v>
      </c>
    </row>
    <row r="14" spans="1:16" ht="13.5" customHeight="1">
      <c r="A14" s="248"/>
      <c r="B14" s="244"/>
      <c r="C14" s="244"/>
      <c r="D14" s="244"/>
      <c r="E14" s="244"/>
      <c r="F14" s="244"/>
      <c r="G14" s="1163" t="s">
        <v>484</v>
      </c>
      <c r="H14" s="1164"/>
      <c r="I14" s="1164"/>
      <c r="J14" s="1165"/>
      <c r="K14" s="267">
        <v>57751</v>
      </c>
      <c r="L14" s="268">
        <v>2506</v>
      </c>
      <c r="M14" s="269">
        <v>2598</v>
      </c>
      <c r="N14" s="270">
        <v>-3.5</v>
      </c>
    </row>
    <row r="15" spans="1:16" ht="13.5" customHeight="1">
      <c r="A15" s="248"/>
      <c r="B15" s="244"/>
      <c r="C15" s="244"/>
      <c r="D15" s="244"/>
      <c r="E15" s="244"/>
      <c r="F15" s="244"/>
      <c r="G15" s="1163" t="s">
        <v>485</v>
      </c>
      <c r="H15" s="1164"/>
      <c r="I15" s="1164"/>
      <c r="J15" s="1165"/>
      <c r="K15" s="267" t="s">
        <v>482</v>
      </c>
      <c r="L15" s="268" t="s">
        <v>482</v>
      </c>
      <c r="M15" s="269">
        <v>1203</v>
      </c>
      <c r="N15" s="270" t="s">
        <v>482</v>
      </c>
    </row>
    <row r="16" spans="1:16">
      <c r="A16" s="248"/>
      <c r="B16" s="244"/>
      <c r="C16" s="244"/>
      <c r="D16" s="244"/>
      <c r="E16" s="244"/>
      <c r="F16" s="244"/>
      <c r="G16" s="1166" t="s">
        <v>486</v>
      </c>
      <c r="H16" s="1167"/>
      <c r="I16" s="1167"/>
      <c r="J16" s="1168"/>
      <c r="K16" s="268">
        <v>-206551</v>
      </c>
      <c r="L16" s="268">
        <v>-8963</v>
      </c>
      <c r="M16" s="269">
        <v>-5188</v>
      </c>
      <c r="N16" s="270">
        <v>72.8</v>
      </c>
    </row>
    <row r="17" spans="1:16">
      <c r="A17" s="248"/>
      <c r="B17" s="244"/>
      <c r="C17" s="244"/>
      <c r="D17" s="244"/>
      <c r="E17" s="244"/>
      <c r="F17" s="244"/>
      <c r="G17" s="1166" t="s">
        <v>164</v>
      </c>
      <c r="H17" s="1167"/>
      <c r="I17" s="1167"/>
      <c r="J17" s="1168"/>
      <c r="K17" s="268">
        <v>1791719</v>
      </c>
      <c r="L17" s="268">
        <v>77749</v>
      </c>
      <c r="M17" s="269">
        <v>67305</v>
      </c>
      <c r="N17" s="270">
        <v>15.5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7.72</v>
      </c>
      <c r="L21" s="281">
        <v>6.27</v>
      </c>
      <c r="M21" s="282">
        <v>1.45</v>
      </c>
      <c r="N21" s="249"/>
      <c r="O21" s="283"/>
      <c r="P21" s="279"/>
    </row>
    <row r="22" spans="1:16" s="284" customFormat="1">
      <c r="A22" s="279"/>
      <c r="B22" s="249"/>
      <c r="C22" s="249"/>
      <c r="D22" s="249"/>
      <c r="E22" s="249"/>
      <c r="F22" s="249"/>
      <c r="G22" s="1160" t="s">
        <v>492</v>
      </c>
      <c r="H22" s="1161"/>
      <c r="I22" s="1161"/>
      <c r="J22" s="1162"/>
      <c r="K22" s="285">
        <v>89.9</v>
      </c>
      <c r="L22" s="286">
        <v>97.2</v>
      </c>
      <c r="M22" s="287">
        <v>-7.3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1242855</v>
      </c>
      <c r="L32" s="294">
        <v>53932</v>
      </c>
      <c r="M32" s="295">
        <v>29478</v>
      </c>
      <c r="N32" s="296">
        <v>83</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t="s">
        <v>482</v>
      </c>
      <c r="N34" s="296" t="s">
        <v>482</v>
      </c>
    </row>
    <row r="35" spans="1:16" ht="27" customHeight="1">
      <c r="A35" s="248"/>
      <c r="B35" s="244"/>
      <c r="C35" s="244"/>
      <c r="D35" s="244"/>
      <c r="E35" s="244"/>
      <c r="F35" s="244"/>
      <c r="G35" s="1151" t="s">
        <v>499</v>
      </c>
      <c r="H35" s="1152"/>
      <c r="I35" s="1152"/>
      <c r="J35" s="1153"/>
      <c r="K35" s="294">
        <v>109801</v>
      </c>
      <c r="L35" s="294">
        <v>4765</v>
      </c>
      <c r="M35" s="295">
        <v>9466</v>
      </c>
      <c r="N35" s="296">
        <v>-49.7</v>
      </c>
    </row>
    <row r="36" spans="1:16" ht="27" customHeight="1">
      <c r="A36" s="248"/>
      <c r="B36" s="244"/>
      <c r="C36" s="244"/>
      <c r="D36" s="244"/>
      <c r="E36" s="244"/>
      <c r="F36" s="244"/>
      <c r="G36" s="1151" t="s">
        <v>500</v>
      </c>
      <c r="H36" s="1152"/>
      <c r="I36" s="1152"/>
      <c r="J36" s="1153"/>
      <c r="K36" s="294">
        <v>127904</v>
      </c>
      <c r="L36" s="294">
        <v>5550</v>
      </c>
      <c r="M36" s="295">
        <v>2568</v>
      </c>
      <c r="N36" s="296">
        <v>116.1</v>
      </c>
    </row>
    <row r="37" spans="1:16" ht="13.5" customHeight="1">
      <c r="A37" s="248"/>
      <c r="B37" s="244"/>
      <c r="C37" s="244"/>
      <c r="D37" s="244"/>
      <c r="E37" s="244"/>
      <c r="F37" s="244"/>
      <c r="G37" s="1151" t="s">
        <v>501</v>
      </c>
      <c r="H37" s="1152"/>
      <c r="I37" s="1152"/>
      <c r="J37" s="1153"/>
      <c r="K37" s="294" t="s">
        <v>482</v>
      </c>
      <c r="L37" s="294" t="s">
        <v>482</v>
      </c>
      <c r="M37" s="295">
        <v>1267</v>
      </c>
      <c r="N37" s="296" t="s">
        <v>482</v>
      </c>
    </row>
    <row r="38" spans="1:16" ht="27" customHeight="1">
      <c r="A38" s="248"/>
      <c r="B38" s="244"/>
      <c r="C38" s="244"/>
      <c r="D38" s="244"/>
      <c r="E38" s="244"/>
      <c r="F38" s="244"/>
      <c r="G38" s="1154" t="s">
        <v>502</v>
      </c>
      <c r="H38" s="1155"/>
      <c r="I38" s="1155"/>
      <c r="J38" s="1156"/>
      <c r="K38" s="297" t="s">
        <v>482</v>
      </c>
      <c r="L38" s="297" t="s">
        <v>482</v>
      </c>
      <c r="M38" s="298">
        <v>1</v>
      </c>
      <c r="N38" s="299" t="s">
        <v>482</v>
      </c>
      <c r="O38" s="293"/>
    </row>
    <row r="39" spans="1:16">
      <c r="A39" s="248"/>
      <c r="B39" s="244"/>
      <c r="C39" s="244"/>
      <c r="D39" s="244"/>
      <c r="E39" s="244"/>
      <c r="F39" s="244"/>
      <c r="G39" s="1154" t="s">
        <v>503</v>
      </c>
      <c r="H39" s="1155"/>
      <c r="I39" s="1155"/>
      <c r="J39" s="1156"/>
      <c r="K39" s="300">
        <v>-30954</v>
      </c>
      <c r="L39" s="300">
        <v>-1343</v>
      </c>
      <c r="M39" s="301">
        <v>-3176</v>
      </c>
      <c r="N39" s="302">
        <v>-57.7</v>
      </c>
      <c r="O39" s="293"/>
    </row>
    <row r="40" spans="1:16" ht="27" customHeight="1">
      <c r="A40" s="248"/>
      <c r="B40" s="244"/>
      <c r="C40" s="244"/>
      <c r="D40" s="244"/>
      <c r="E40" s="244"/>
      <c r="F40" s="244"/>
      <c r="G40" s="1151" t="s">
        <v>504</v>
      </c>
      <c r="H40" s="1152"/>
      <c r="I40" s="1152"/>
      <c r="J40" s="1153"/>
      <c r="K40" s="300">
        <v>-852384</v>
      </c>
      <c r="L40" s="300">
        <v>-36988</v>
      </c>
      <c r="M40" s="301">
        <v>-27766</v>
      </c>
      <c r="N40" s="302">
        <v>33.200000000000003</v>
      </c>
      <c r="O40" s="293"/>
    </row>
    <row r="41" spans="1:16">
      <c r="A41" s="248"/>
      <c r="B41" s="244"/>
      <c r="C41" s="244"/>
      <c r="D41" s="244"/>
      <c r="E41" s="244"/>
      <c r="F41" s="244"/>
      <c r="G41" s="1157" t="s">
        <v>275</v>
      </c>
      <c r="H41" s="1158"/>
      <c r="I41" s="1158"/>
      <c r="J41" s="1159"/>
      <c r="K41" s="294">
        <v>597222</v>
      </c>
      <c r="L41" s="300">
        <v>25915</v>
      </c>
      <c r="M41" s="301">
        <v>11838</v>
      </c>
      <c r="N41" s="302">
        <v>118.9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533365</v>
      </c>
      <c r="J51" s="320">
        <v>22405</v>
      </c>
      <c r="K51" s="321">
        <v>-58.1</v>
      </c>
      <c r="L51" s="322">
        <v>42839</v>
      </c>
      <c r="M51" s="323">
        <v>-13.3</v>
      </c>
      <c r="N51" s="324">
        <v>-44.8</v>
      </c>
    </row>
    <row r="52" spans="1:14">
      <c r="A52" s="248"/>
      <c r="B52" s="244"/>
      <c r="C52" s="244"/>
      <c r="D52" s="244"/>
      <c r="E52" s="244"/>
      <c r="F52" s="244"/>
      <c r="G52" s="325"/>
      <c r="H52" s="326" t="s">
        <v>515</v>
      </c>
      <c r="I52" s="327">
        <v>412508</v>
      </c>
      <c r="J52" s="328">
        <v>17328</v>
      </c>
      <c r="K52" s="329">
        <v>-39.299999999999997</v>
      </c>
      <c r="L52" s="330">
        <v>22027</v>
      </c>
      <c r="M52" s="331">
        <v>-17.100000000000001</v>
      </c>
      <c r="N52" s="332">
        <v>-22.2</v>
      </c>
    </row>
    <row r="53" spans="1:14">
      <c r="A53" s="248"/>
      <c r="B53" s="244"/>
      <c r="C53" s="244"/>
      <c r="D53" s="244"/>
      <c r="E53" s="244"/>
      <c r="F53" s="244"/>
      <c r="G53" s="310" t="s">
        <v>516</v>
      </c>
      <c r="H53" s="311"/>
      <c r="I53" s="319">
        <v>929700</v>
      </c>
      <c r="J53" s="320">
        <v>39234</v>
      </c>
      <c r="K53" s="321">
        <v>75.099999999999994</v>
      </c>
      <c r="L53" s="322">
        <v>46819</v>
      </c>
      <c r="M53" s="323">
        <v>9.3000000000000007</v>
      </c>
      <c r="N53" s="324">
        <v>65.8</v>
      </c>
    </row>
    <row r="54" spans="1:14">
      <c r="A54" s="248"/>
      <c r="B54" s="244"/>
      <c r="C54" s="244"/>
      <c r="D54" s="244"/>
      <c r="E54" s="244"/>
      <c r="F54" s="244"/>
      <c r="G54" s="325"/>
      <c r="H54" s="326" t="s">
        <v>515</v>
      </c>
      <c r="I54" s="327">
        <v>637326</v>
      </c>
      <c r="J54" s="328">
        <v>26896</v>
      </c>
      <c r="K54" s="329">
        <v>55.2</v>
      </c>
      <c r="L54" s="330">
        <v>24121</v>
      </c>
      <c r="M54" s="331">
        <v>9.5</v>
      </c>
      <c r="N54" s="332">
        <v>45.7</v>
      </c>
    </row>
    <row r="55" spans="1:14">
      <c r="A55" s="248"/>
      <c r="B55" s="244"/>
      <c r="C55" s="244"/>
      <c r="D55" s="244"/>
      <c r="E55" s="244"/>
      <c r="F55" s="244"/>
      <c r="G55" s="310" t="s">
        <v>517</v>
      </c>
      <c r="H55" s="311"/>
      <c r="I55" s="319">
        <v>1233049</v>
      </c>
      <c r="J55" s="320">
        <v>52488</v>
      </c>
      <c r="K55" s="321">
        <v>33.799999999999997</v>
      </c>
      <c r="L55" s="322">
        <v>53270</v>
      </c>
      <c r="M55" s="323">
        <v>13.8</v>
      </c>
      <c r="N55" s="324">
        <v>20</v>
      </c>
    </row>
    <row r="56" spans="1:14">
      <c r="A56" s="248"/>
      <c r="B56" s="244"/>
      <c r="C56" s="244"/>
      <c r="D56" s="244"/>
      <c r="E56" s="244"/>
      <c r="F56" s="244"/>
      <c r="G56" s="325"/>
      <c r="H56" s="326" t="s">
        <v>515</v>
      </c>
      <c r="I56" s="327">
        <v>309879</v>
      </c>
      <c r="J56" s="328">
        <v>13191</v>
      </c>
      <c r="K56" s="329">
        <v>-51</v>
      </c>
      <c r="L56" s="330">
        <v>24316</v>
      </c>
      <c r="M56" s="331">
        <v>0.8</v>
      </c>
      <c r="N56" s="332">
        <v>-51.8</v>
      </c>
    </row>
    <row r="57" spans="1:14">
      <c r="A57" s="248"/>
      <c r="B57" s="244"/>
      <c r="C57" s="244"/>
      <c r="D57" s="244"/>
      <c r="E57" s="244"/>
      <c r="F57" s="244"/>
      <c r="G57" s="310" t="s">
        <v>518</v>
      </c>
      <c r="H57" s="311"/>
      <c r="I57" s="319">
        <v>1087310</v>
      </c>
      <c r="J57" s="320">
        <v>46724</v>
      </c>
      <c r="K57" s="321">
        <v>-11</v>
      </c>
      <c r="L57" s="322">
        <v>53292</v>
      </c>
      <c r="M57" s="323">
        <v>0</v>
      </c>
      <c r="N57" s="324">
        <v>-11</v>
      </c>
    </row>
    <row r="58" spans="1:14">
      <c r="A58" s="248"/>
      <c r="B58" s="244"/>
      <c r="C58" s="244"/>
      <c r="D58" s="244"/>
      <c r="E58" s="244"/>
      <c r="F58" s="244"/>
      <c r="G58" s="325"/>
      <c r="H58" s="326" t="s">
        <v>515</v>
      </c>
      <c r="I58" s="327">
        <v>832776</v>
      </c>
      <c r="J58" s="328">
        <v>35786</v>
      </c>
      <c r="K58" s="329">
        <v>171.3</v>
      </c>
      <c r="L58" s="330">
        <v>28900</v>
      </c>
      <c r="M58" s="331">
        <v>18.899999999999999</v>
      </c>
      <c r="N58" s="332">
        <v>152.4</v>
      </c>
    </row>
    <row r="59" spans="1:14">
      <c r="A59" s="248"/>
      <c r="B59" s="244"/>
      <c r="C59" s="244"/>
      <c r="D59" s="244"/>
      <c r="E59" s="244"/>
      <c r="F59" s="244"/>
      <c r="G59" s="310" t="s">
        <v>519</v>
      </c>
      <c r="H59" s="311"/>
      <c r="I59" s="319">
        <v>975664</v>
      </c>
      <c r="J59" s="320">
        <v>42337</v>
      </c>
      <c r="K59" s="321">
        <v>-9.4</v>
      </c>
      <c r="L59" s="322">
        <v>49919</v>
      </c>
      <c r="M59" s="323">
        <v>-6.3</v>
      </c>
      <c r="N59" s="324">
        <v>-3.1</v>
      </c>
    </row>
    <row r="60" spans="1:14">
      <c r="A60" s="248"/>
      <c r="B60" s="244"/>
      <c r="C60" s="244"/>
      <c r="D60" s="244"/>
      <c r="E60" s="244"/>
      <c r="F60" s="244"/>
      <c r="G60" s="325"/>
      <c r="H60" s="326" t="s">
        <v>515</v>
      </c>
      <c r="I60" s="333">
        <v>481970</v>
      </c>
      <c r="J60" s="328">
        <v>20914</v>
      </c>
      <c r="K60" s="329">
        <v>-41.6</v>
      </c>
      <c r="L60" s="330">
        <v>26398</v>
      </c>
      <c r="M60" s="331">
        <v>-8.6999999999999993</v>
      </c>
      <c r="N60" s="332">
        <v>-32.9</v>
      </c>
    </row>
    <row r="61" spans="1:14">
      <c r="A61" s="248"/>
      <c r="B61" s="244"/>
      <c r="C61" s="244"/>
      <c r="D61" s="244"/>
      <c r="E61" s="244"/>
      <c r="F61" s="244"/>
      <c r="G61" s="310" t="s">
        <v>520</v>
      </c>
      <c r="H61" s="334"/>
      <c r="I61" s="335">
        <v>951818</v>
      </c>
      <c r="J61" s="336">
        <v>40638</v>
      </c>
      <c r="K61" s="337">
        <v>6.1</v>
      </c>
      <c r="L61" s="338">
        <v>49228</v>
      </c>
      <c r="M61" s="339">
        <v>0.7</v>
      </c>
      <c r="N61" s="324">
        <v>5.4</v>
      </c>
    </row>
    <row r="62" spans="1:14">
      <c r="A62" s="248"/>
      <c r="B62" s="244"/>
      <c r="C62" s="244"/>
      <c r="D62" s="244"/>
      <c r="E62" s="244"/>
      <c r="F62" s="244"/>
      <c r="G62" s="325"/>
      <c r="H62" s="326" t="s">
        <v>515</v>
      </c>
      <c r="I62" s="327">
        <v>534892</v>
      </c>
      <c r="J62" s="328">
        <v>22823</v>
      </c>
      <c r="K62" s="329">
        <v>18.899999999999999</v>
      </c>
      <c r="L62" s="330">
        <v>25152</v>
      </c>
      <c r="M62" s="331">
        <v>0.7</v>
      </c>
      <c r="N62" s="332">
        <v>18.2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14.27</v>
      </c>
      <c r="G47" s="12">
        <v>14.17</v>
      </c>
      <c r="H47" s="12">
        <v>20.34</v>
      </c>
      <c r="I47" s="12">
        <v>21.68</v>
      </c>
      <c r="J47" s="13">
        <v>21.74</v>
      </c>
    </row>
    <row r="48" spans="2:10" ht="57.75" customHeight="1">
      <c r="B48" s="14"/>
      <c r="C48" s="1171" t="s">
        <v>4</v>
      </c>
      <c r="D48" s="1171"/>
      <c r="E48" s="1172"/>
      <c r="F48" s="15">
        <v>5.31</v>
      </c>
      <c r="G48" s="16">
        <v>5.16</v>
      </c>
      <c r="H48" s="16">
        <v>5.58</v>
      </c>
      <c r="I48" s="16">
        <v>6.02</v>
      </c>
      <c r="J48" s="17">
        <v>4.92</v>
      </c>
    </row>
    <row r="49" spans="2:10" ht="57.75" customHeight="1" thickBot="1">
      <c r="B49" s="18"/>
      <c r="C49" s="1173" t="s">
        <v>5</v>
      </c>
      <c r="D49" s="1173"/>
      <c r="E49" s="1174"/>
      <c r="F49" s="19">
        <v>10.34</v>
      </c>
      <c r="G49" s="20" t="s">
        <v>527</v>
      </c>
      <c r="H49" s="20">
        <v>6.74</v>
      </c>
      <c r="I49" s="20">
        <v>3.25</v>
      </c>
      <c r="J49" s="21">
        <v>2.62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2017-04-25T08:47:19Z</cp:lastPrinted>
  <dcterms:created xsi:type="dcterms:W3CDTF">2017-02-15T21:00:04Z</dcterms:created>
  <dcterms:modified xsi:type="dcterms:W3CDTF">2017-05-19T07:44:08Z</dcterms:modified>
  <cp:category/>
</cp:coreProperties>
</file>