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575" tabRatio="69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concurrentManualCount="2"/>
</workbook>
</file>

<file path=xl/calcChain.xml><?xml version="1.0" encoding="utf-8"?>
<calcChain xmlns="http://schemas.openxmlformats.org/spreadsheetml/2006/main">
  <c r="BG34" i="9" l="1"/>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C37" i="9"/>
  <c r="BE36" i="9"/>
  <c r="AM36" i="9"/>
  <c r="C36" i="9"/>
  <c r="BE35" i="9"/>
  <c r="AM35" i="9"/>
  <c r="C34" i="9"/>
  <c r="C35" i="9" l="1"/>
  <c r="U34" i="9" s="1"/>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W34" i="9" l="1"/>
  <c r="BW35" i="9" s="1"/>
  <c r="BW36" i="9" s="1"/>
  <c r="BW37" i="9" s="1"/>
  <c r="BW38" i="9" s="1"/>
  <c r="BW39" i="9" s="1"/>
  <c r="BW40" i="9" s="1"/>
  <c r="BW41" i="9" s="1"/>
  <c r="BW42" i="9" s="1"/>
  <c r="BW43" i="9" s="1"/>
  <c r="CO34" i="9"/>
  <c r="CO35" i="9" s="1"/>
  <c r="CO36" i="9" s="1"/>
</calcChain>
</file>

<file path=xl/sharedStrings.xml><?xml version="1.0" encoding="utf-8"?>
<sst xmlns="http://schemas.openxmlformats.org/spreadsheetml/2006/main" count="1085" uniqueCount="579">
  <si>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</si>
  <si>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</si>
  <si>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</si>
  <si>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</si>
  <si>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</si>
  <si>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</si>
  <si>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</si>
  <si>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</si>
  <si>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</si>
  <si>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</si>
  <si>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</si>
  <si>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</si>
  <si>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</si>
  <si>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</si>
  <si>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</si>
  <si>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</si>
  <si>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</si>
  <si>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</si>
  <si>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</si>
  <si>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</si>
  <si>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</si>
  <si>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</si>
  <si>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</si>
  <si>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</si>
  <si>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</si>
  <si>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</si>
  <si>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</si>
  <si>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</si>
  <si>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</si>
  <si>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</si>
  <si>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</si>
  <si>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</si>
  <si>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</si>
  <si>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</si>
  <si>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</si>
  <si>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</si>
  <si>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</si>
  <si>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</si>
  <si>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</si>
  <si>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</si>
  <si>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</si>
  <si>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</si>
  <si>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</si>
  <si>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</si>
  <si>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</si>
  <si>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</si>
  <si>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</si>
  <si>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</si>
  <si>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</si>
  <si>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</si>
  <si>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</si>
  <si>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</si>
  <si>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</si>
  <si>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</si>
  <si>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</si>
  <si>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</si>
  <si>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</si>
  <si>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</si>
  <si>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</si>
  <si>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</si>
  <si>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</si>
  <si>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</si>
  <si>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</si>
  <si>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</si>
  <si>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</si>
  <si>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</si>
  <si>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</si>
  <si>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</si>
  <si>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</si>
  <si>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Ⅴ－２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</si>
  <si>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</si>
  <si>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</si>
  <si>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</si>
  <si>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</si>
  <si>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</si>
  <si>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</si>
  <si>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</si>
  <si>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</si>
  <si>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</si>
  <si>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</si>
  <si>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</si>
  <si>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</si>
  <si>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王寺町</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</si>
  <si>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</si>
  <si>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</si>
  <si>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</si>
  <si>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</si>
  <si>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</si>
  <si>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</si>
  <si>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</si>
  <si>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</si>
  <si>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</si>
  <si>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</si>
  <si>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</si>
  <si>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</si>
  <si>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</si>
  <si>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</si>
  <si>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</si>
  <si>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</si>
  <si>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</si>
  <si>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</si>
  <si>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</si>
  <si>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</si>
  <si>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</si>
  <si>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</si>
  <si>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</si>
  <si>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</si>
  <si>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</si>
  <si>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</si>
  <si>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</si>
  <si>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</si>
  <si>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</si>
  <si>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</si>
  <si>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</si>
  <si>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</si>
  <si>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</si>
  <si>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</si>
  <si>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</si>
  <si>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</si>
  <si>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</si>
  <si>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</si>
  <si>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</si>
  <si>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</si>
  <si>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</si>
  <si>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</si>
  <si>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</si>
  <si>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</si>
  <si>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</si>
  <si>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</si>
  <si>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</si>
  <si>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</si>
  <si>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</si>
  <si>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</si>
  <si>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</si>
  <si>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</si>
  <si>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</si>
  <si>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</si>
  <si>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</si>
  <si>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</si>
  <si>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</si>
  <si>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</si>
  <si>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</si>
  <si>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</si>
  <si>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</si>
  <si>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</si>
  <si>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</si>
  <si>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</si>
  <si>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</si>
  <si>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</si>
  <si>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</si>
  <si>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</si>
  <si>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</si>
  <si>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</si>
  <si>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</si>
  <si>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</si>
  <si>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</si>
  <si>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</si>
  <si>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</si>
  <si>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</si>
  <si>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</si>
  <si>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</si>
  <si>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</si>
  <si>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</si>
  <si>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</si>
  <si>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</si>
  <si>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</si>
  <si>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</si>
  <si>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</si>
  <si>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</si>
  <si>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</si>
  <si>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</si>
  <si>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</si>
  <si>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</si>
  <si>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</si>
  <si>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</si>
  <si>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</si>
  <si>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</si>
  <si>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</si>
  <si>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</si>
  <si>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</si>
  <si>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</si>
  <si>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</si>
  <si>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</si>
  <si>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</si>
  <si>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</si>
  <si>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</si>
  <si>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</si>
  <si>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</si>
  <si>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</si>
  <si>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</si>
  <si>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</si>
  <si>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</si>
  <si>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</si>
  <si>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</si>
  <si>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</si>
  <si>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奈良県王寺町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</si>
  <si>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</si>
  <si>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</si>
  <si>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</si>
  <si>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</si>
  <si>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</si>
  <si>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</si>
  <si>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</si>
  <si>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</si>
  <si>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</si>
  <si>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</si>
  <si>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</si>
  <si>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</si>
  <si>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</si>
  <si>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</si>
  <si>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</si>
  <si>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</si>
  <si>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</si>
  <si>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</si>
  <si>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</si>
  <si>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</si>
  <si>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</si>
  <si>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</si>
  <si>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</si>
  <si>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</si>
  <si>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</si>
  <si>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</si>
  <si>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</si>
  <si>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</si>
  <si>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</si>
  <si>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</si>
  <si>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</si>
  <si>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</si>
  <si>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</si>
  <si>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</si>
  <si>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</si>
  <si>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</si>
  <si>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</si>
  <si>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</si>
  <si>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</si>
  <si>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</si>
  <si>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</si>
  <si>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</si>
  <si>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</si>
  <si>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</si>
  <si>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</si>
  <si>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</si>
  <si>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</si>
  <si>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</si>
  <si>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</si>
  <si>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</si>
  <si>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</si>
  <si>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</si>
  <si>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</si>
  <si>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</si>
  <si>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</si>
  <si>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</si>
  <si>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</si>
  <si>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</si>
  <si>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</si>
  <si>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</si>
  <si>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</si>
  <si>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</si>
  <si>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</si>
  <si>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</si>
  <si>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</si>
  <si>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</si>
  <si>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</si>
  <si>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</si>
  <si>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</si>
  <si>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</si>
  <si>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</si>
  <si>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</si>
  <si>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</si>
  <si>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</si>
  <si>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</si>
  <si>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</si>
  <si>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</si>
  <si>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</si>
  <si>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</si>
  <si>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</si>
  <si>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</si>
  <si>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</si>
  <si>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</si>
  <si>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</si>
  <si>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</si>
  <si>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</si>
  <si>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</si>
  <si>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</si>
  <si>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</si>
  <si>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</si>
  <si>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</si>
  <si>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</si>
  <si>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</si>
  <si>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</si>
  <si>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</si>
  <si>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</si>
  <si>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</si>
  <si>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</si>
  <si>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</si>
  <si>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</si>
  <si>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</si>
  <si>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</si>
  <si>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</si>
  <si>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</si>
  <si>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</si>
  <si>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</si>
  <si>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</si>
  <si>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</si>
  <si>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</si>
  <si>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</si>
  <si>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</si>
  <si>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</si>
  <si>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</si>
  <si>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</si>
  <si>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</si>
  <si>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</si>
  <si>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</si>
  <si>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</si>
  <si>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駐車場整備</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</si>
  <si>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</si>
  <si>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</si>
  <si>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</si>
  <si>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</si>
  <si>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</si>
  <si>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</si>
  <si>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</si>
  <si>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</si>
  <si>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</si>
  <si>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</si>
  <si>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</si>
  <si>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</si>
  <si>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</si>
  <si>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</si>
  <si>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</si>
  <si>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</si>
  <si>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</si>
  <si>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</si>
  <si>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</si>
  <si>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</si>
  <si>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</si>
  <si>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</si>
  <si>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</si>
  <si>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</si>
  <si>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</si>
  <si>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</si>
  <si>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</si>
  <si>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</si>
  <si>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奈良県王寺町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</si>
  <si>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</si>
  <si>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</si>
  <si>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</si>
  <si>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</si>
  <si>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</si>
  <si>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</si>
  <si>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</si>
  <si>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</si>
  <si>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</si>
  <si>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</si>
  <si>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</si>
  <si>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</si>
  <si>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</si>
  <si>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</si>
  <si>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</si>
  <si>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</si>
  <si>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</si>
  <si>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</si>
  <si>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</si>
  <si>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</si>
  <si>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</si>
  <si>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</si>
  <si>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</si>
  <si>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</si>
  <si>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</si>
  <si>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</si>
  <si>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</si>
  <si>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</si>
  <si>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</si>
  <si>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</si>
  <si>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</si>
  <si>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</si>
  <si>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</si>
  <si>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</si>
  <si>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</si>
  <si>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</si>
  <si>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</si>
  <si>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</si>
  <si>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王寺駅南駐車場特別会計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</si>
  <si>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</si>
  <si>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</si>
  <si>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</si>
  <si>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</si>
  <si>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</si>
  <si>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</si>
  <si>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</si>
  <si>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</si>
  <si>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</si>
  <si>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</si>
  <si>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</si>
  <si>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</si>
  <si>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</si>
  <si>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</si>
  <si>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</si>
  <si>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</si>
  <si>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</si>
  <si>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</si>
  <si>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</si>
  <si>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</si>
  <si>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</si>
  <si>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</si>
  <si>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</si>
  <si>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</si>
  <si>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</si>
  <si>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</si>
  <si>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</si>
  <si>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</si>
  <si>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</si>
  <si>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</si>
  <si>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</si>
  <si>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</si>
  <si>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</si>
  <si>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</si>
  <si>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</si>
  <si>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</si>
  <si>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</si>
  <si>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</si>
  <si>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</si>
  <si>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</si>
  <si>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</si>
  <si>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</si>
  <si>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</si>
  <si>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</si>
  <si>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</si>
  <si>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</si>
  <si>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</si>
  <si>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</si>
  <si>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</si>
  <si>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</si>
  <si>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</si>
  <si>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</si>
  <si>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</si>
  <si>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</si>
  <si>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</si>
  <si>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</si>
  <si>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</si>
  <si>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</si>
  <si>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</si>
  <si>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</si>
  <si>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王寺南駐車場特別会計</t>
    <phoneticPr fontId="5"/>
  </si>
  <si>
    <t>(Ｆ)</t>
    <phoneticPr fontId="5"/>
  </si>
  <si>
    <t>介護サービス事業特別会計</t>
    <phoneticPr fontId="5"/>
  </si>
  <si>
    <t>-</t>
    <phoneticPr fontId="5"/>
  </si>
  <si>
    <t>将来負担比率（(Ｅ)－(Ｆ)）／（(Ｃ)－(Ｄ)）×１００</t>
    <rPh sb="0" eb="2">
      <t>ショウライ</t>
    </rPh>
    <rPh sb="2" eb="4">
      <t>フタン</t>
    </rPh>
    <rPh sb="4" eb="6">
      <t>ヒリツ</t>
    </rPh>
    <phoneticPr fontId="5"/>
  </si>
  <si>
    <t>介護保険特別会計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</si>
  <si>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</si>
  <si>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</si>
  <si>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</si>
  <si>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</si>
  <si>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</si>
  <si>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</si>
  <si>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</si>
  <si>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</si>
  <si>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</si>
  <si>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</si>
  <si>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</si>
  <si>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</si>
  <si>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</si>
  <si>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</si>
  <si>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</si>
  <si>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</si>
  <si>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</si>
  <si>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</si>
  <si>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</si>
  <si>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</si>
  <si>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</si>
  <si>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</si>
  <si>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</si>
  <si>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</si>
  <si>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</si>
  <si>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</si>
  <si>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</si>
  <si>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</si>
  <si>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</si>
  <si>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</si>
  <si>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</si>
  <si>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</si>
  <si>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</si>
  <si>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</si>
  <si>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</si>
  <si>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</si>
  <si>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</si>
  <si>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</si>
  <si>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</si>
  <si>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</si>
  <si>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</si>
  <si>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</si>
  <si>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</si>
  <si>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</si>
  <si>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</si>
  <si>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</si>
  <si>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</si>
  <si>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</si>
  <si>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</si>
  <si>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</si>
  <si>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</si>
  <si>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</si>
  <si>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</si>
  <si>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</si>
  <si>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</si>
  <si>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</si>
  <si>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</si>
  <si>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</si>
  <si>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</si>
  <si>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</si>
  <si>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</si>
  <si>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</si>
  <si>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</si>
  <si>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</si>
  <si>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</si>
  <si>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</si>
  <si>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</si>
  <si>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</si>
  <si>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</si>
  <si>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</si>
  <si>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</si>
  <si>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</si>
  <si>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</si>
  <si>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</si>
  <si>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</si>
  <si>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</si>
  <si>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</si>
  <si>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</si>
  <si>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</si>
  <si>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</si>
  <si>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</si>
  <si>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水道事業会計</t>
  </si>
  <si>
    <t>一般会計</t>
  </si>
  <si>
    <t>下水道事業特別会計</t>
  </si>
  <si>
    <t>介護保険特別会計</t>
  </si>
  <si>
    <t>▲ 0.23</t>
  </si>
  <si>
    <t>▲ 0.08</t>
  </si>
  <si>
    <t>▲ 0.16</t>
  </si>
  <si>
    <t>国民健康保険特別会計</t>
  </si>
  <si>
    <t>後期高齢者医療特別会計</t>
  </si>
  <si>
    <t>介護サービス事業特別会計</t>
  </si>
  <si>
    <t>墓地取得特別会計</t>
  </si>
  <si>
    <t>その他会計（赤字）</t>
  </si>
  <si>
    <t>その他会計（黒字）</t>
  </si>
  <si>
    <t>-</t>
    <phoneticPr fontId="2"/>
  </si>
  <si>
    <t>-</t>
    <phoneticPr fontId="2"/>
  </si>
  <si>
    <t>-</t>
    <phoneticPr fontId="2"/>
  </si>
  <si>
    <t>-</t>
    <phoneticPr fontId="2"/>
  </si>
  <si>
    <t>老人福祉施設三室園組合</t>
    <rPh sb="0" eb="2">
      <t>ロウジン</t>
    </rPh>
    <rPh sb="2" eb="4">
      <t>フクシ</t>
    </rPh>
    <rPh sb="4" eb="6">
      <t>シセツ</t>
    </rPh>
    <rPh sb="6" eb="8">
      <t>ミムロ</t>
    </rPh>
    <rPh sb="8" eb="9">
      <t>エン</t>
    </rPh>
    <rPh sb="9" eb="11">
      <t>クミアイ</t>
    </rPh>
    <phoneticPr fontId="2"/>
  </si>
  <si>
    <t>奈良県葛城地区清掃事務組合</t>
    <rPh sb="0" eb="3">
      <t>ナラケン</t>
    </rPh>
    <rPh sb="3" eb="5">
      <t>カツラギ</t>
    </rPh>
    <rPh sb="5" eb="7">
      <t>チク</t>
    </rPh>
    <rPh sb="7" eb="9">
      <t>セイソウ</t>
    </rPh>
    <rPh sb="9" eb="11">
      <t>ジム</t>
    </rPh>
    <rPh sb="11" eb="13">
      <t>クミアイ</t>
    </rPh>
    <phoneticPr fontId="2"/>
  </si>
  <si>
    <t>奈良県市町村総合事務組合</t>
    <rPh sb="0" eb="3">
      <t>ナラケン</t>
    </rPh>
    <rPh sb="3" eb="6">
      <t>シチョウソン</t>
    </rPh>
    <rPh sb="6" eb="8">
      <t>ソウゴウ</t>
    </rPh>
    <rPh sb="8" eb="10">
      <t>ジム</t>
    </rPh>
    <rPh sb="10" eb="12">
      <t>クミアイ</t>
    </rPh>
    <phoneticPr fontId="2"/>
  </si>
  <si>
    <t>西和衛生試験センター組合</t>
    <rPh sb="0" eb="1">
      <t>ニシ</t>
    </rPh>
    <rPh sb="1" eb="2">
      <t>ワ</t>
    </rPh>
    <rPh sb="2" eb="4">
      <t>エイセイ</t>
    </rPh>
    <rPh sb="4" eb="6">
      <t>シケン</t>
    </rPh>
    <rPh sb="10" eb="12">
      <t>クミアイ</t>
    </rPh>
    <phoneticPr fontId="2"/>
  </si>
  <si>
    <t>香芝・王寺環境施設組合</t>
    <rPh sb="0" eb="2">
      <t>カシバ</t>
    </rPh>
    <rPh sb="3" eb="5">
      <t>オウジ</t>
    </rPh>
    <rPh sb="5" eb="7">
      <t>カンキョウ</t>
    </rPh>
    <rPh sb="7" eb="9">
      <t>シセツ</t>
    </rPh>
    <rPh sb="9" eb="11">
      <t>クミアイ</t>
    </rPh>
    <phoneticPr fontId="2"/>
  </si>
  <si>
    <t>王寺周辺広域休日応急診療施設組合</t>
    <rPh sb="0" eb="2">
      <t>オウジ</t>
    </rPh>
    <rPh sb="2" eb="4">
      <t>シュウヘン</t>
    </rPh>
    <rPh sb="4" eb="6">
      <t>コウイキ</t>
    </rPh>
    <rPh sb="6" eb="8">
      <t>キュウジツ</t>
    </rPh>
    <rPh sb="8" eb="10">
      <t>オウキュウ</t>
    </rPh>
    <rPh sb="10" eb="12">
      <t>シンリョウ</t>
    </rPh>
    <rPh sb="12" eb="14">
      <t>シセツ</t>
    </rPh>
    <rPh sb="14" eb="16">
      <t>クミアイ</t>
    </rPh>
    <phoneticPr fontId="2"/>
  </si>
  <si>
    <t>静香苑環境施設組合</t>
    <rPh sb="0" eb="1">
      <t>シズ</t>
    </rPh>
    <rPh sb="1" eb="2">
      <t>カオ</t>
    </rPh>
    <rPh sb="2" eb="3">
      <t>エン</t>
    </rPh>
    <rPh sb="3" eb="5">
      <t>カンキョウ</t>
    </rPh>
    <rPh sb="5" eb="7">
      <t>シセツ</t>
    </rPh>
    <rPh sb="7" eb="9">
      <t>クミアイ</t>
    </rPh>
    <phoneticPr fontId="2"/>
  </si>
  <si>
    <t>奈良県住宅新築資金等貸付金回収管理組合</t>
    <rPh sb="0" eb="3">
      <t>ナラケン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</si>
  <si>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</si>
  <si>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</si>
  <si>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t>
    <phoneticPr fontId="2"/>
  </si>
  <si>
    <t>王寺町土地開発公社</t>
    <rPh sb="0" eb="3">
      <t>オウジチョウ</t>
    </rPh>
    <rPh sb="3" eb="5">
      <t>トチ</t>
    </rPh>
    <rPh sb="5" eb="7">
      <t>カイハツ</t>
    </rPh>
    <rPh sb="7" eb="9">
      <t>コウシャ</t>
    </rPh>
    <phoneticPr fontId="2"/>
  </si>
  <si>
    <t>王寺都市開発株式会社</t>
    <rPh sb="0" eb="2">
      <t>オウジ</t>
    </rPh>
    <rPh sb="2" eb="4">
      <t>トシ</t>
    </rPh>
    <rPh sb="4" eb="6">
      <t>カイハツ</t>
    </rPh>
    <rPh sb="6" eb="8">
      <t>カブシキ</t>
    </rPh>
    <rPh sb="8" eb="10">
      <t>カイシャ</t>
    </rPh>
    <phoneticPr fontId="2"/>
  </si>
  <si>
    <t>王寺地域振興株式会社</t>
    <rPh sb="0" eb="2">
      <t>オウジ</t>
    </rPh>
    <rPh sb="2" eb="4">
      <t>チイキ</t>
    </rPh>
    <rPh sb="4" eb="6">
      <t>シンコウ</t>
    </rPh>
    <rPh sb="6" eb="8">
      <t>カブシキ</t>
    </rPh>
    <rPh sb="8" eb="10">
      <t>カイシャ</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</si>
  <si>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</si>
  <si>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</si>
  <si>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</si>
  <si>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</si>
  <si>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</si>
  <si>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</si>
  <si>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</si>
  <si>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</si>
  <si>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</si>
  <si>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</si>
  <si>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</si>
  <si>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</si>
  <si>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</si>
  <si>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</si>
  <si>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</si>
  <si>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</si>
  <si>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昨年度まで、類似団体の平均を上回っていたが、地方債の繰上償還や有利な交付税措置のある地方債の活用等により、年々比率が改善し、類似団体及び全国平均を下回る結果となった。
今後とも、新規発行の抑制に努めていくことで、急激な上昇を防いでいく。</t>
    <phoneticPr fontId="5"/>
  </si>
  <si>
    <t>将来負担比率が－％となっているが、今後施設の建て替えなどによる地方債の借入等により、将来負担比率が増加すると考えられる。
有形固定資産減価償却率の推移を注視しながら、過度な将来負担とならないよう計画性のある健全な財政運営に努める。</t>
    <rPh sb="0" eb="2">
      <t>ショウライ</t>
    </rPh>
    <rPh sb="2" eb="4">
      <t>フタン</t>
    </rPh>
    <rPh sb="4" eb="6">
      <t>ヒリツ</t>
    </rPh>
    <rPh sb="17" eb="19">
      <t>コンゴ</t>
    </rPh>
    <rPh sb="19" eb="21">
      <t>シセツ</t>
    </rPh>
    <rPh sb="22" eb="23">
      <t>タ</t>
    </rPh>
    <rPh sb="24" eb="25">
      <t>カ</t>
    </rPh>
    <rPh sb="31" eb="34">
      <t>チホウサイ</t>
    </rPh>
    <rPh sb="35" eb="37">
      <t>カリイレ</t>
    </rPh>
    <rPh sb="37" eb="38">
      <t>トウ</t>
    </rPh>
    <rPh sb="42" eb="44">
      <t>ショウライ</t>
    </rPh>
    <rPh sb="44" eb="46">
      <t>フタン</t>
    </rPh>
    <rPh sb="46" eb="48">
      <t>ヒリツ</t>
    </rPh>
    <rPh sb="49" eb="51">
      <t>ゾウカ</t>
    </rPh>
    <rPh sb="54" eb="55">
      <t>カンガ</t>
    </rPh>
    <rPh sb="61" eb="63">
      <t>ユウケイ</t>
    </rPh>
    <rPh sb="63" eb="65">
      <t>コテイ</t>
    </rPh>
    <rPh sb="65" eb="67">
      <t>シサン</t>
    </rPh>
    <rPh sb="67" eb="69">
      <t>ゲンカ</t>
    </rPh>
    <rPh sb="69" eb="71">
      <t>ショウキャク</t>
    </rPh>
    <rPh sb="71" eb="72">
      <t>リツ</t>
    </rPh>
    <rPh sb="73" eb="75">
      <t>スイイ</t>
    </rPh>
    <rPh sb="76" eb="78">
      <t>チュウシ</t>
    </rPh>
    <rPh sb="83" eb="85">
      <t>カド</t>
    </rPh>
    <rPh sb="86" eb="88">
      <t>ショウライ</t>
    </rPh>
    <rPh sb="88" eb="90">
      <t>フタン</t>
    </rPh>
    <rPh sb="97" eb="100">
      <t>ケイカクセイ</t>
    </rPh>
    <rPh sb="103" eb="105">
      <t>ケンゼン</t>
    </rPh>
    <rPh sb="106" eb="108">
      <t>ザイセイ</t>
    </rPh>
    <rPh sb="108" eb="110">
      <t>ウンエイ</t>
    </rPh>
    <rPh sb="111" eb="112">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</si>
</sst>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1"/>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49919</c:v>
                </c:pt>
              </c:numCache>
            </c:numRef>
          </c:val>
          <c:smooth val="0"/>
          <c:extLst xmlns:c16r2="http://schemas.microsoft.com/office/drawing/2015/06/chart">
            <c:ext xmlns:c16="http://schemas.microsoft.com/office/drawing/2014/chart" uri="{C3380CC4-5D6E-409C-BE32-E72D297353CC}">
              <c16:uniqueId val="{00000000-89DE-4B99-A7F1-6015A4EFB86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9710</c:v>
                </c:pt>
                <c:pt idx="1">
                  <c:v>3495</c:v>
                </c:pt>
                <c:pt idx="2">
                  <c:v>7438</c:v>
                </c:pt>
                <c:pt idx="3">
                  <c:v>23575</c:v>
                </c:pt>
                <c:pt idx="4">
                  <c:v>22690</c:v>
                </c:pt>
              </c:numCache>
            </c:numRef>
          </c:val>
          <c:smooth val="0"/>
          <c:extLst xmlns:c16r2="http://schemas.microsoft.com/office/drawing/2015/06/chart">
            <c:ext xmlns:c16="http://schemas.microsoft.com/office/drawing/2014/chart" uri="{C3380CC4-5D6E-409C-BE32-E72D297353CC}">
              <c16:uniqueId val="{00000001-89DE-4B99-A7F1-6015A4EFB864}"/>
            </c:ext>
          </c:extLst>
        </c:ser>
        <c:dLbls>
          <c:showLegendKey val="0"/>
          <c:showVal val="0"/>
          <c:showCatName val="0"/>
          <c:showSerName val="0"/>
          <c:showPercent val="0"/>
          <c:showBubbleSize val="0"/>
        </c:dLbls>
        <c:marker val="1"/>
        <c:smooth val="0"/>
        <c:axId val="102084992"/>
        <c:axId val="102086912"/>
      </c:lineChart>
      <c:catAx>
        <c:axId val="1020849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086912"/>
        <c:crosses val="autoZero"/>
        <c:auto val="1"/>
        <c:lblAlgn val="ctr"/>
        <c:lblOffset val="100"/>
        <c:tickLblSkip val="1"/>
        <c:tickMarkSkip val="1"/>
        <c:noMultiLvlLbl val="0"/>
      </c:catAx>
      <c:valAx>
        <c:axId val="10208691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52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0849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87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1.93</c:v>
                </c:pt>
                <c:pt idx="1">
                  <c:v>2.08</c:v>
                </c:pt>
                <c:pt idx="2">
                  <c:v>4.9800000000000004</c:v>
                </c:pt>
                <c:pt idx="3">
                  <c:v>5.14</c:v>
                </c:pt>
                <c:pt idx="4">
                  <c:v>4.83</c:v>
                </c:pt>
              </c:numCache>
            </c:numRef>
          </c:val>
          <c:extLst xmlns:c16r2="http://schemas.microsoft.com/office/drawing/2015/06/chart">
            <c:ext xmlns:c16="http://schemas.microsoft.com/office/drawing/2014/chart" uri="{C3380CC4-5D6E-409C-BE32-E72D297353CC}">
              <c16:uniqueId val="{00000000-119E-4292-882B-9D9C82E09A9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40.79</c:v>
                </c:pt>
                <c:pt idx="1">
                  <c:v>41.3</c:v>
                </c:pt>
                <c:pt idx="2">
                  <c:v>46.75</c:v>
                </c:pt>
                <c:pt idx="3">
                  <c:v>48.98</c:v>
                </c:pt>
                <c:pt idx="4">
                  <c:v>51.54</c:v>
                </c:pt>
              </c:numCache>
            </c:numRef>
          </c:val>
          <c:extLst xmlns:c16r2="http://schemas.microsoft.com/office/drawing/2015/06/chart">
            <c:ext xmlns:c16="http://schemas.microsoft.com/office/drawing/2014/chart" uri="{C3380CC4-5D6E-409C-BE32-E72D297353CC}">
              <c16:uniqueId val="{00000001-119E-4292-882B-9D9C82E09A94}"/>
            </c:ext>
          </c:extLst>
        </c:ser>
        <c:dLbls>
          <c:showLegendKey val="0"/>
          <c:showVal val="0"/>
          <c:showCatName val="0"/>
          <c:showSerName val="0"/>
          <c:showPercent val="0"/>
          <c:showBubbleSize val="0"/>
        </c:dLbls>
        <c:gapWidth val="250"/>
        <c:overlap val="100"/>
        <c:axId val="108569728"/>
        <c:axId val="1085716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2.91</c:v>
                </c:pt>
                <c:pt idx="1">
                  <c:v>12.32</c:v>
                </c:pt>
                <c:pt idx="2">
                  <c:v>12</c:v>
                </c:pt>
                <c:pt idx="3">
                  <c:v>5.25</c:v>
                </c:pt>
                <c:pt idx="4">
                  <c:v>2.46</c:v>
                </c:pt>
              </c:numCache>
            </c:numRef>
          </c:val>
          <c:smooth val="0"/>
          <c:extLst xmlns:c16r2="http://schemas.microsoft.com/office/drawing/2015/06/chart">
            <c:ext xmlns:c16="http://schemas.microsoft.com/office/drawing/2014/chart" uri="{C3380CC4-5D6E-409C-BE32-E72D297353CC}">
              <c16:uniqueId val="{00000002-119E-4292-882B-9D9C82E09A94}"/>
            </c:ext>
          </c:extLst>
        </c:ser>
        <c:dLbls>
          <c:showLegendKey val="0"/>
          <c:showVal val="0"/>
          <c:showCatName val="0"/>
          <c:showSerName val="0"/>
          <c:showPercent val="0"/>
          <c:showBubbleSize val="0"/>
        </c:dLbls>
        <c:marker val="1"/>
        <c:smooth val="0"/>
        <c:axId val="108569728"/>
        <c:axId val="108571648"/>
      </c:lineChart>
      <c:catAx>
        <c:axId val="108569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8571648"/>
        <c:crosses val="autoZero"/>
        <c:auto val="1"/>
        <c:lblAlgn val="ctr"/>
        <c:lblOffset val="100"/>
        <c:tickLblSkip val="1"/>
        <c:tickMarkSkip val="1"/>
        <c:noMultiLvlLbl val="0"/>
      </c:catAx>
      <c:valAx>
        <c:axId val="108571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569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6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xmlns:c16r2="http://schemas.microsoft.com/office/drawing/2015/06/chart">
            <c:ext xmlns:c16="http://schemas.microsoft.com/office/drawing/2014/chart" uri="{C3380CC4-5D6E-409C-BE32-E72D297353CC}">
              <c16:uniqueId val="{00000000-EC15-4D04-B59B-0DA3D12169E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C15-4D04-B59B-0DA3D12169E0}"/>
            </c:ext>
          </c:extLst>
        </c:ser>
        <c:ser>
          <c:idx val="2"/>
          <c:order val="2"/>
          <c:tx>
            <c:strRef>
              <c:f>データシート!$A$29</c:f>
              <c:strCache>
                <c:ptCount val="1"/>
                <c:pt idx="0">
                  <c:v>墓地取得特別会計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C15-4D04-B59B-0DA3D12169E0}"/>
            </c:ext>
          </c:extLst>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0.02</c:v>
                </c:pt>
                <c:pt idx="2">
                  <c:v>#N/A</c:v>
                </c:pt>
                <c:pt idx="3">
                  <c:v>0.02</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C15-4D04-B59B-0DA3D12169E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0.03</c:v>
                </c:pt>
                <c:pt idx="8">
                  <c:v>#N/A</c:v>
                </c:pt>
                <c:pt idx="9">
                  <c:v>0.02</c:v>
                </c:pt>
              </c:numCache>
            </c:numRef>
          </c:val>
          <c:extLst xmlns:c16r2="http://schemas.microsoft.com/office/drawing/2015/06/chart">
            <c:ext xmlns:c16="http://schemas.microsoft.com/office/drawing/2014/chart" uri="{C3380CC4-5D6E-409C-BE32-E72D297353CC}">
              <c16:uniqueId val="{00000004-EC15-4D04-B59B-0DA3D12169E0}"/>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0.13</c:v>
                </c:pt>
                <c:pt idx="2">
                  <c:v>#N/A</c:v>
                </c:pt>
                <c:pt idx="3">
                  <c:v>0.14000000000000001</c:v>
                </c:pt>
                <c:pt idx="4">
                  <c:v>#N/A</c:v>
                </c:pt>
                <c:pt idx="5">
                  <c:v>0.32</c:v>
                </c:pt>
                <c:pt idx="6">
                  <c:v>#N/A</c:v>
                </c:pt>
                <c:pt idx="7">
                  <c:v>0.1</c:v>
                </c:pt>
                <c:pt idx="8">
                  <c:v>#N/A</c:v>
                </c:pt>
                <c:pt idx="9">
                  <c:v>0.04</c:v>
                </c:pt>
              </c:numCache>
            </c:numRef>
          </c:val>
          <c:extLst xmlns:c16r2="http://schemas.microsoft.com/office/drawing/2015/06/chart">
            <c:ext xmlns:c16="http://schemas.microsoft.com/office/drawing/2014/chart" uri="{C3380CC4-5D6E-409C-BE32-E72D297353CC}">
              <c16:uniqueId val="{00000005-EC15-4D04-B59B-0DA3D12169E0}"/>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0.02</c:v>
                </c:pt>
                <c:pt idx="2">
                  <c:v>0.23</c:v>
                </c:pt>
                <c:pt idx="3">
                  <c:v>#N/A</c:v>
                </c:pt>
                <c:pt idx="4">
                  <c:v>0.08</c:v>
                </c:pt>
                <c:pt idx="5">
                  <c:v>#N/A</c:v>
                </c:pt>
                <c:pt idx="6">
                  <c:v>0.16</c:v>
                </c:pt>
                <c:pt idx="7">
                  <c:v>#N/A</c:v>
                </c:pt>
                <c:pt idx="8">
                  <c:v>#N/A</c:v>
                </c:pt>
                <c:pt idx="9">
                  <c:v>0.05</c:v>
                </c:pt>
              </c:numCache>
            </c:numRef>
          </c:val>
          <c:extLst xmlns:c16r2="http://schemas.microsoft.com/office/drawing/2015/06/chart">
            <c:ext xmlns:c16="http://schemas.microsoft.com/office/drawing/2014/chart" uri="{C3380CC4-5D6E-409C-BE32-E72D297353CC}">
              <c16:uniqueId val="{00000006-EC15-4D04-B59B-0DA3D12169E0}"/>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0.06</c:v>
                </c:pt>
                <c:pt idx="2">
                  <c:v>#N/A</c:v>
                </c:pt>
                <c:pt idx="3">
                  <c:v>0.06</c:v>
                </c:pt>
                <c:pt idx="4">
                  <c:v>#N/A</c:v>
                </c:pt>
                <c:pt idx="5">
                  <c:v>0.17</c:v>
                </c:pt>
                <c:pt idx="6">
                  <c:v>#N/A</c:v>
                </c:pt>
                <c:pt idx="7">
                  <c:v>0.3</c:v>
                </c:pt>
                <c:pt idx="8">
                  <c:v>#N/A</c:v>
                </c:pt>
                <c:pt idx="9">
                  <c:v>0.28999999999999998</c:v>
                </c:pt>
              </c:numCache>
            </c:numRef>
          </c:val>
          <c:extLst xmlns:c16r2="http://schemas.microsoft.com/office/drawing/2015/06/chart">
            <c:ext xmlns:c16="http://schemas.microsoft.com/office/drawing/2014/chart" uri="{C3380CC4-5D6E-409C-BE32-E72D297353CC}">
              <c16:uniqueId val="{00000007-EC15-4D04-B59B-0DA3D12169E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1.99</c:v>
                </c:pt>
                <c:pt idx="2">
                  <c:v>#N/A</c:v>
                </c:pt>
                <c:pt idx="3">
                  <c:v>2.14</c:v>
                </c:pt>
                <c:pt idx="4">
                  <c:v>#N/A</c:v>
                </c:pt>
                <c:pt idx="5">
                  <c:v>5.05</c:v>
                </c:pt>
                <c:pt idx="6">
                  <c:v>#N/A</c:v>
                </c:pt>
                <c:pt idx="7">
                  <c:v>5.21</c:v>
                </c:pt>
                <c:pt idx="8">
                  <c:v>#N/A</c:v>
                </c:pt>
                <c:pt idx="9">
                  <c:v>4.83</c:v>
                </c:pt>
              </c:numCache>
            </c:numRef>
          </c:val>
          <c:extLst xmlns:c16r2="http://schemas.microsoft.com/office/drawing/2015/06/chart">
            <c:ext xmlns:c16="http://schemas.microsoft.com/office/drawing/2014/chart" uri="{C3380CC4-5D6E-409C-BE32-E72D297353CC}">
              <c16:uniqueId val="{00000008-EC15-4D04-B59B-0DA3D12169E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19.739999999999998</c:v>
                </c:pt>
                <c:pt idx="2">
                  <c:v>#N/A</c:v>
                </c:pt>
                <c:pt idx="3">
                  <c:v>21.91</c:v>
                </c:pt>
                <c:pt idx="4">
                  <c:v>#N/A</c:v>
                </c:pt>
                <c:pt idx="5">
                  <c:v>26.35</c:v>
                </c:pt>
                <c:pt idx="6">
                  <c:v>#N/A</c:v>
                </c:pt>
                <c:pt idx="7">
                  <c:v>28.37</c:v>
                </c:pt>
                <c:pt idx="8">
                  <c:v>#N/A</c:v>
                </c:pt>
                <c:pt idx="9">
                  <c:v>28.36</c:v>
                </c:pt>
              </c:numCache>
            </c:numRef>
          </c:val>
          <c:extLst xmlns:c16r2="http://schemas.microsoft.com/office/drawing/2015/06/chart">
            <c:ext xmlns:c16="http://schemas.microsoft.com/office/drawing/2014/chart" uri="{C3380CC4-5D6E-409C-BE32-E72D297353CC}">
              <c16:uniqueId val="{00000009-EC15-4D04-B59B-0DA3D12169E0}"/>
            </c:ext>
          </c:extLst>
        </c:ser>
        <c:dLbls>
          <c:showLegendKey val="0"/>
          <c:showVal val="0"/>
          <c:showCatName val="0"/>
          <c:showSerName val="0"/>
          <c:showPercent val="0"/>
          <c:showBubbleSize val="0"/>
        </c:dLbls>
        <c:gapWidth val="150"/>
        <c:overlap val="100"/>
        <c:axId val="108956288"/>
        <c:axId val="108970368"/>
      </c:barChart>
      <c:catAx>
        <c:axId val="108956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970368"/>
        <c:crosses val="autoZero"/>
        <c:auto val="1"/>
        <c:lblAlgn val="ctr"/>
        <c:lblOffset val="100"/>
        <c:tickLblSkip val="1"/>
        <c:tickMarkSkip val="1"/>
        <c:noMultiLvlLbl val="0"/>
      </c:catAx>
      <c:valAx>
        <c:axId val="108970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9562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25E-2"/>
          <c:y val="8.7976539589442848E-2"/>
          <c:w val="0.90356317136844133"/>
          <c:h val="0.639296187683285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1234</c:v>
                </c:pt>
                <c:pt idx="5">
                  <c:v>1209</c:v>
                </c:pt>
                <c:pt idx="8">
                  <c:v>1155</c:v>
                </c:pt>
                <c:pt idx="11">
                  <c:v>1187</c:v>
                </c:pt>
                <c:pt idx="14">
                  <c:v>1093</c:v>
                </c:pt>
              </c:numCache>
            </c:numRef>
          </c:val>
          <c:extLst xmlns:c16r2="http://schemas.microsoft.com/office/drawing/2015/06/chart">
            <c:ext xmlns:c16="http://schemas.microsoft.com/office/drawing/2014/chart" uri="{C3380CC4-5D6E-409C-BE32-E72D297353CC}">
              <c16:uniqueId val="{00000000-A352-4B75-A0D4-8F8D3EDA8F9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352-4B75-A0D4-8F8D3EDA8F9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A352-4B75-A0D4-8F8D3EDA8F9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218</c:v>
                </c:pt>
                <c:pt idx="3">
                  <c:v>218</c:v>
                </c:pt>
                <c:pt idx="6">
                  <c:v>159</c:v>
                </c:pt>
                <c:pt idx="9">
                  <c:v>148</c:v>
                </c:pt>
                <c:pt idx="12">
                  <c:v>145</c:v>
                </c:pt>
              </c:numCache>
            </c:numRef>
          </c:val>
          <c:extLst xmlns:c16r2="http://schemas.microsoft.com/office/drawing/2015/06/chart">
            <c:ext xmlns:c16="http://schemas.microsoft.com/office/drawing/2014/chart" uri="{C3380CC4-5D6E-409C-BE32-E72D297353CC}">
              <c16:uniqueId val="{00000003-A352-4B75-A0D4-8F8D3EDA8F9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362</c:v>
                </c:pt>
                <c:pt idx="3">
                  <c:v>366</c:v>
                </c:pt>
                <c:pt idx="6">
                  <c:v>365</c:v>
                </c:pt>
                <c:pt idx="9">
                  <c:v>372</c:v>
                </c:pt>
                <c:pt idx="12">
                  <c:v>369</c:v>
                </c:pt>
              </c:numCache>
            </c:numRef>
          </c:val>
          <c:extLst xmlns:c16r2="http://schemas.microsoft.com/office/drawing/2015/06/chart">
            <c:ext xmlns:c16="http://schemas.microsoft.com/office/drawing/2014/chart" uri="{C3380CC4-5D6E-409C-BE32-E72D297353CC}">
              <c16:uniqueId val="{00000004-A352-4B75-A0D4-8F8D3EDA8F9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352-4B75-A0D4-8F8D3EDA8F9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352-4B75-A0D4-8F8D3EDA8F9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1178</c:v>
                </c:pt>
                <c:pt idx="3">
                  <c:v>1080</c:v>
                </c:pt>
                <c:pt idx="6">
                  <c:v>984</c:v>
                </c:pt>
                <c:pt idx="9">
                  <c:v>857</c:v>
                </c:pt>
                <c:pt idx="12">
                  <c:v>734</c:v>
                </c:pt>
              </c:numCache>
            </c:numRef>
          </c:val>
          <c:extLst xmlns:c16r2="http://schemas.microsoft.com/office/drawing/2015/06/chart">
            <c:ext xmlns:c16="http://schemas.microsoft.com/office/drawing/2014/chart" uri="{C3380CC4-5D6E-409C-BE32-E72D297353CC}">
              <c16:uniqueId val="{00000007-A352-4B75-A0D4-8F8D3EDA8F97}"/>
            </c:ext>
          </c:extLst>
        </c:ser>
        <c:dLbls>
          <c:showLegendKey val="0"/>
          <c:showVal val="0"/>
          <c:showCatName val="0"/>
          <c:showSerName val="0"/>
          <c:showPercent val="0"/>
          <c:showBubbleSize val="0"/>
        </c:dLbls>
        <c:gapWidth val="100"/>
        <c:overlap val="100"/>
        <c:axId val="93869952"/>
        <c:axId val="938885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524</c:v>
                </c:pt>
                <c:pt idx="2">
                  <c:v>#N/A</c:v>
                </c:pt>
                <c:pt idx="3">
                  <c:v>#N/A</c:v>
                </c:pt>
                <c:pt idx="4">
                  <c:v>455</c:v>
                </c:pt>
                <c:pt idx="5">
                  <c:v>#N/A</c:v>
                </c:pt>
                <c:pt idx="6">
                  <c:v>#N/A</c:v>
                </c:pt>
                <c:pt idx="7">
                  <c:v>353</c:v>
                </c:pt>
                <c:pt idx="8">
                  <c:v>#N/A</c:v>
                </c:pt>
                <c:pt idx="9">
                  <c:v>#N/A</c:v>
                </c:pt>
                <c:pt idx="10">
                  <c:v>190</c:v>
                </c:pt>
                <c:pt idx="11">
                  <c:v>#N/A</c:v>
                </c:pt>
                <c:pt idx="12">
                  <c:v>#N/A</c:v>
                </c:pt>
                <c:pt idx="13">
                  <c:v>155</c:v>
                </c:pt>
                <c:pt idx="14">
                  <c:v>#N/A</c:v>
                </c:pt>
              </c:numCache>
            </c:numRef>
          </c:val>
          <c:smooth val="0"/>
          <c:extLst xmlns:c16r2="http://schemas.microsoft.com/office/drawing/2015/06/chart">
            <c:ext xmlns:c16="http://schemas.microsoft.com/office/drawing/2014/chart" uri="{C3380CC4-5D6E-409C-BE32-E72D297353CC}">
              <c16:uniqueId val="{00000008-A352-4B75-A0D4-8F8D3EDA8F97}"/>
            </c:ext>
          </c:extLst>
        </c:ser>
        <c:dLbls>
          <c:showLegendKey val="0"/>
          <c:showVal val="0"/>
          <c:showCatName val="0"/>
          <c:showSerName val="0"/>
          <c:showPercent val="0"/>
          <c:showBubbleSize val="0"/>
        </c:dLbls>
        <c:marker val="1"/>
        <c:smooth val="0"/>
        <c:axId val="93869952"/>
        <c:axId val="93888512"/>
      </c:lineChart>
      <c:catAx>
        <c:axId val="93869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888512"/>
        <c:crosses val="autoZero"/>
        <c:auto val="1"/>
        <c:lblAlgn val="ctr"/>
        <c:lblOffset val="100"/>
        <c:tickLblSkip val="1"/>
        <c:tickMarkSkip val="1"/>
        <c:noMultiLvlLbl val="0"/>
      </c:catAx>
      <c:valAx>
        <c:axId val="93888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869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29"/>
          <c:h val="0.58918212773855316"/>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10377</c:v>
                </c:pt>
                <c:pt idx="5">
                  <c:v>10106</c:v>
                </c:pt>
                <c:pt idx="8">
                  <c:v>9907</c:v>
                </c:pt>
                <c:pt idx="11">
                  <c:v>9759</c:v>
                </c:pt>
                <c:pt idx="14">
                  <c:v>8854</c:v>
                </c:pt>
              </c:numCache>
            </c:numRef>
          </c:val>
          <c:extLst xmlns:c16r2="http://schemas.microsoft.com/office/drawing/2015/06/chart">
            <c:ext xmlns:c16="http://schemas.microsoft.com/office/drawing/2014/chart" uri="{C3380CC4-5D6E-409C-BE32-E72D297353CC}">
              <c16:uniqueId val="{00000000-EFAE-493A-9DBF-94FF740A743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3378</c:v>
                </c:pt>
                <c:pt idx="5">
                  <c:v>3201</c:v>
                </c:pt>
                <c:pt idx="8">
                  <c:v>2847</c:v>
                </c:pt>
                <c:pt idx="11">
                  <c:v>3192</c:v>
                </c:pt>
                <c:pt idx="14">
                  <c:v>2999</c:v>
                </c:pt>
              </c:numCache>
            </c:numRef>
          </c:val>
          <c:extLst xmlns:c16r2="http://schemas.microsoft.com/office/drawing/2015/06/chart">
            <c:ext xmlns:c16="http://schemas.microsoft.com/office/drawing/2014/chart" uri="{C3380CC4-5D6E-409C-BE32-E72D297353CC}">
              <c16:uniqueId val="{00000001-EFAE-493A-9DBF-94FF740A743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5168</c:v>
                </c:pt>
                <c:pt idx="5">
                  <c:v>5030</c:v>
                </c:pt>
                <c:pt idx="8">
                  <c:v>5402</c:v>
                </c:pt>
                <c:pt idx="11">
                  <c:v>5692</c:v>
                </c:pt>
                <c:pt idx="14">
                  <c:v>5795</c:v>
                </c:pt>
              </c:numCache>
            </c:numRef>
          </c:val>
          <c:extLst xmlns:c16r2="http://schemas.microsoft.com/office/drawing/2015/06/chart">
            <c:ext xmlns:c16="http://schemas.microsoft.com/office/drawing/2014/chart" uri="{C3380CC4-5D6E-409C-BE32-E72D297353CC}">
              <c16:uniqueId val="{00000002-EFAE-493A-9DBF-94FF740A743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FAE-493A-9DBF-94FF740A743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FAE-493A-9DBF-94FF740A743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539</c:v>
                </c:pt>
                <c:pt idx="12">
                  <c:v>585</c:v>
                </c:pt>
              </c:numCache>
            </c:numRef>
          </c:val>
          <c:extLst xmlns:c16r2="http://schemas.microsoft.com/office/drawing/2015/06/chart">
            <c:ext xmlns:c16="http://schemas.microsoft.com/office/drawing/2014/chart" uri="{C3380CC4-5D6E-409C-BE32-E72D297353CC}">
              <c16:uniqueId val="{00000005-EFAE-493A-9DBF-94FF740A743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1397</c:v>
                </c:pt>
                <c:pt idx="3">
                  <c:v>1398</c:v>
                </c:pt>
                <c:pt idx="6">
                  <c:v>1344</c:v>
                </c:pt>
                <c:pt idx="9">
                  <c:v>1191</c:v>
                </c:pt>
                <c:pt idx="12">
                  <c:v>1158</c:v>
                </c:pt>
              </c:numCache>
            </c:numRef>
          </c:val>
          <c:extLst xmlns:c16r2="http://schemas.microsoft.com/office/drawing/2015/06/chart">
            <c:ext xmlns:c16="http://schemas.microsoft.com/office/drawing/2014/chart" uri="{C3380CC4-5D6E-409C-BE32-E72D297353CC}">
              <c16:uniqueId val="{00000006-EFAE-493A-9DBF-94FF740A743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1244</c:v>
                </c:pt>
                <c:pt idx="3">
                  <c:v>1021</c:v>
                </c:pt>
                <c:pt idx="6">
                  <c:v>861</c:v>
                </c:pt>
                <c:pt idx="9">
                  <c:v>797</c:v>
                </c:pt>
                <c:pt idx="12">
                  <c:v>693</c:v>
                </c:pt>
              </c:numCache>
            </c:numRef>
          </c:val>
          <c:extLst xmlns:c16r2="http://schemas.microsoft.com/office/drawing/2015/06/chart">
            <c:ext xmlns:c16="http://schemas.microsoft.com/office/drawing/2014/chart" uri="{C3380CC4-5D6E-409C-BE32-E72D297353CC}">
              <c16:uniqueId val="{00000007-EFAE-493A-9DBF-94FF740A743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6444</c:v>
                </c:pt>
                <c:pt idx="3">
                  <c:v>6076</c:v>
                </c:pt>
                <c:pt idx="6">
                  <c:v>5667</c:v>
                </c:pt>
                <c:pt idx="9">
                  <c:v>5467</c:v>
                </c:pt>
                <c:pt idx="12">
                  <c:v>5131</c:v>
                </c:pt>
              </c:numCache>
            </c:numRef>
          </c:val>
          <c:extLst xmlns:c16r2="http://schemas.microsoft.com/office/drawing/2015/06/chart">
            <c:ext xmlns:c16="http://schemas.microsoft.com/office/drawing/2014/chart" uri="{C3380CC4-5D6E-409C-BE32-E72D297353CC}">
              <c16:uniqueId val="{00000008-EFAE-493A-9DBF-94FF740A743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EFAE-493A-9DBF-94FF740A743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9276</c:v>
                </c:pt>
                <c:pt idx="3">
                  <c:v>8094</c:v>
                </c:pt>
                <c:pt idx="6">
                  <c:v>7252</c:v>
                </c:pt>
                <c:pt idx="9">
                  <c:v>6860</c:v>
                </c:pt>
                <c:pt idx="12">
                  <c:v>6365</c:v>
                </c:pt>
              </c:numCache>
            </c:numRef>
          </c:val>
          <c:extLst xmlns:c16r2="http://schemas.microsoft.com/office/drawing/2015/06/chart">
            <c:ext xmlns:c16="http://schemas.microsoft.com/office/drawing/2014/chart" uri="{C3380CC4-5D6E-409C-BE32-E72D297353CC}">
              <c16:uniqueId val="{0000000A-EFAE-493A-9DBF-94FF740A743E}"/>
            </c:ext>
          </c:extLst>
        </c:ser>
        <c:dLbls>
          <c:showLegendKey val="0"/>
          <c:showVal val="0"/>
          <c:showCatName val="0"/>
          <c:showSerName val="0"/>
          <c:showPercent val="0"/>
          <c:showBubbleSize val="0"/>
        </c:dLbls>
        <c:gapWidth val="100"/>
        <c:overlap val="100"/>
        <c:axId val="108897408"/>
        <c:axId val="1088993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EFAE-493A-9DBF-94FF740A743E}"/>
            </c:ext>
          </c:extLst>
        </c:ser>
        <c:dLbls>
          <c:showLegendKey val="0"/>
          <c:showVal val="0"/>
          <c:showCatName val="0"/>
          <c:showSerName val="0"/>
          <c:showPercent val="0"/>
          <c:showBubbleSize val="0"/>
        </c:dLbls>
        <c:marker val="1"/>
        <c:smooth val="0"/>
        <c:axId val="108897408"/>
        <c:axId val="108899328"/>
      </c:lineChart>
      <c:catAx>
        <c:axId val="108897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8899328"/>
        <c:crosses val="autoZero"/>
        <c:auto val="1"/>
        <c:lblAlgn val="ctr"/>
        <c:lblOffset val="100"/>
        <c:tickLblSkip val="1"/>
        <c:tickMarkSkip val="1"/>
        <c:noMultiLvlLbl val="0"/>
      </c:catAx>
      <c:valAx>
        <c:axId val="108899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897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{4D40BDEF-A53E-44BB-8F4D-9FE202A12352}</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0945-41A5-A2B6-01D59FFA763B}"/>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{DF1C015B-98E6-4170-9A28-2D72451A6432}</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0945-41A5-A2B6-01D59FFA763B}"/>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{ABD9A894-A9D0-4B82-8178-AE78675FF59A}</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0945-41A5-A2B6-01D59FFA763B}"/>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{D29C246A-8BD7-4661-80D0-61A450AAEF7A}</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0945-41A5-A2B6-01D59FFA763B}"/>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{CAFAD796-B706-430C-8725-4162CF0F2A58}</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0945-41A5-A2B6-01D59FFA763B}"/>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50</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0945-41A5-A2B6-01D59FFA763B}"/>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{DEC895DC-01C0-4E0A-B5C9-E278E24EEAF9}</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0945-41A5-A2B6-01D59FFA763B}"/>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{E30B2438-16F1-4EB0-BE66-A6430CF9D5C9}</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0945-41A5-A2B6-01D59FFA763B}"/>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{7BBE4BE0-0666-488A-A37E-FBF287546EDA}</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0945-41A5-A2B6-01D59FFA763B}"/>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{086B681B-0B03-4221-AD5A-95280F7ED153}</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0945-41A5-A2B6-01D59FFA763B}"/>
                </c:ext>
              </c:extLst>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{F06EBF1E-5342-4728-B55F-A1F09C079A12}</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0945-41A5-A2B6-01D59FFA763B}"/>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52.8</c:v>
                </c:pt>
              </c:numCache>
            </c:numRef>
          </c:xVal>
          <c:yVal>
            <c:numRef>
              <c:f>公会計指標分析・財政指標組合せ分析表!$K$55:$O$55</c:f>
              <c:numCache>
                <c:formatCode>#,##0.0;"▲ "#,##0.0</c:formatCode>
                <c:ptCount val="5"/>
                <c:pt idx="4">
                  <c:v>13</c:v>
                </c:pt>
              </c:numCache>
            </c:numRef>
          </c:yVal>
          <c:smooth val="0"/>
          <c:extLst xmlns:c16r2="http://schemas.microsoft.com/office/drawing/2015/06/chart">
            <c:ext xmlns:c16="http://schemas.microsoft.com/office/drawing/2014/chart" uri="{C3380CC4-5D6E-409C-BE32-E72D297353CC}">
              <c16:uniqueId val="{0000000B-0945-41A5-A2B6-01D59FFA763B}"/>
            </c:ext>
          </c:extLst>
        </c:ser>
        <c:dLbls>
          <c:showLegendKey val="0"/>
          <c:showVal val="0"/>
          <c:showCatName val="0"/>
          <c:showSerName val="0"/>
          <c:showPercent val="0"/>
          <c:showBubbleSize val="0"/>
        </c:dLbls>
        <c:axId val="109258624"/>
        <c:axId val="109277184"/>
      </c:scatterChart>
      <c:valAx>
        <c:axId val="109258624"/>
        <c:scaling>
          <c:orientation val="minMax"/>
          <c:max val="63.4"/>
          <c:min val="42.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277184"/>
        <c:crosses val="autoZero"/>
        <c:crossBetween val="midCat"/>
      </c:valAx>
      <c:valAx>
        <c:axId val="109277184"/>
        <c:scaling>
          <c:orientation val="minMax"/>
          <c:max val="15.6"/>
          <c:min val="10.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92586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{C5B44EDC-C11E-40BA-9184-3F9340EC80EB}</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599A-49D1-BDA3-A7FB98640059}"/>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{FC57E5FA-98BF-46B0-8B5F-18E2D48F6D77}</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599A-49D1-BDA3-A7FB98640059}"/>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{D79C6C1D-EDDC-4769-B32E-F9EBCEAC304A}</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599A-49D1-BDA3-A7FB98640059}"/>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{D9552E0B-034A-4373-B209-C727BBE5B973}</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599A-49D1-BDA3-A7FB98640059}"/>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{AAFA4A9B-5BC0-4931-898D-45E996225B39}</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599A-49D1-BDA3-A7FB98640059}"/>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15.7</c:v>
                </c:pt>
                <c:pt idx="1">
                  <c:v>13.2</c:v>
                </c:pt>
                <c:pt idx="2">
                  <c:v>10.9</c:v>
                </c:pt>
                <c:pt idx="3">
                  <c:v>8.1</c:v>
                </c:pt>
                <c:pt idx="4">
                  <c:v>5.5</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599A-49D1-BDA3-A7FB98640059}"/>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{3FD3A0DD-A9D6-42A7-B429-444623894F89}</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599A-49D1-BDA3-A7FB98640059}"/>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{4BA605B4-D7C5-4392-83DE-466A111C59AD}</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599A-49D1-BDA3-A7FB98640059}"/>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{20041B6A-156A-4BA9-8B98-422E21A5CFCF}</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599A-49D1-BDA3-A7FB98640059}"/>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{37B1D43A-1511-4094-B5A0-00515E1668BB}</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599A-49D1-BDA3-A7FB98640059}"/>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{3E4B5037-27F4-4945-B807-47C3B241F49A}</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599A-49D1-BDA3-A7FB98640059}"/>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8.5</c:v>
                </c:pt>
                <c:pt idx="3">
                  <c:v>7.7</c:v>
                </c:pt>
                <c:pt idx="4">
                  <c:v>6.8</c:v>
                </c:pt>
              </c:numCache>
            </c:numRef>
          </c:xVal>
          <c:yVal>
            <c:numRef>
              <c:f>公会計指標分析・財政指標組合せ分析表!$K$77:$O$77</c:f>
              <c:numCache>
                <c:formatCode>#,##0.0;"▲ "#,##0.0</c:formatCode>
                <c:ptCount val="5"/>
                <c:pt idx="0">
                  <c:v>40.200000000000003</c:v>
                </c:pt>
                <c:pt idx="1">
                  <c:v>30.7</c:v>
                </c:pt>
                <c:pt idx="2">
                  <c:v>22.3</c:v>
                </c:pt>
                <c:pt idx="3">
                  <c:v>20.3</c:v>
                </c:pt>
                <c:pt idx="4">
                  <c:v>13</c:v>
                </c:pt>
              </c:numCache>
            </c:numRef>
          </c:yVal>
          <c:smooth val="0"/>
          <c:extLst xmlns:c16r2="http://schemas.microsoft.com/office/drawing/2015/06/chart">
            <c:ext xmlns:c16="http://schemas.microsoft.com/office/drawing/2014/chart" uri="{C3380CC4-5D6E-409C-BE32-E72D297353CC}">
              <c16:uniqueId val="{0000000B-599A-49D1-BDA3-A7FB98640059}"/>
            </c:ext>
          </c:extLst>
        </c:ser>
        <c:dLbls>
          <c:showLegendKey val="0"/>
          <c:showVal val="0"/>
          <c:showCatName val="0"/>
          <c:showSerName val="0"/>
          <c:showPercent val="0"/>
          <c:showBubbleSize val="0"/>
        </c:dLbls>
        <c:axId val="108746624"/>
        <c:axId val="108769280"/>
      </c:scatterChart>
      <c:valAx>
        <c:axId val="108746624"/>
        <c:scaling>
          <c:orientation val="minMax"/>
          <c:max val="10.4"/>
          <c:min val="6.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769280"/>
        <c:crosses val="autoZero"/>
        <c:crossBetween val="midCat"/>
      </c:valAx>
      <c:valAx>
        <c:axId val="108769280"/>
        <c:scaling>
          <c:orientation val="minMax"/>
          <c:max val="45"/>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74662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奈良県王寺町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実質公債費比率（分子）の構造については、元利償還金が大部分を占めているが、繰上償還の実施や事業の取捨選択により、元利償還金が減少している。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公営企業債の元利償還金に対する繰入金については、公営企業会計における経費削減を徹底するとともに、独立採算の原則に遵守した適正な料金設定などにより、普通会計の負担額を削減するよう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奈良県王寺町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50">
              <a:latin typeface="ＭＳ ゴシック" pitchFamily="49" charset="-128"/>
              <a:ea typeface="ＭＳ ゴシック" pitchFamily="49" charset="-128"/>
            </a:rPr>
            <a:t>　将来負担比率（分子）の構造については、将来負担額の内訳として、「一般会計等に係る地方債の現在高」及び「公営企業債等繰入見込額」の２項目が大半（約８２．５％）を占めている。</a:t>
          </a:r>
          <a:endParaRPr kumimoji="1" lang="en-US" altLang="ja-JP" sz="1250">
            <a:latin typeface="ＭＳ ゴシック" pitchFamily="49" charset="-128"/>
            <a:ea typeface="ＭＳ ゴシック" pitchFamily="49" charset="-128"/>
          </a:endParaRPr>
        </a:p>
        <a:p>
          <a:r>
            <a:rPr kumimoji="1" lang="ja-JP" altLang="en-US" sz="1250">
              <a:latin typeface="ＭＳ ゴシック" pitchFamily="49" charset="-128"/>
              <a:ea typeface="ＭＳ ゴシック" pitchFamily="49" charset="-128"/>
            </a:rPr>
            <a:t>　また、充当可能財源等の内訳として、「基準財政需要額算入見込額」及び「充当可能基金」の２項目が大半（約８３．０％）を占めている。</a:t>
          </a:r>
          <a:endParaRPr kumimoji="1" lang="en-US" altLang="ja-JP" sz="1250">
            <a:latin typeface="ＭＳ ゴシック" pitchFamily="49" charset="-128"/>
            <a:ea typeface="ＭＳ ゴシック" pitchFamily="49" charset="-128"/>
          </a:endParaRPr>
        </a:p>
        <a:p>
          <a:r>
            <a:rPr kumimoji="1" lang="ja-JP" altLang="en-US" sz="1250">
              <a:latin typeface="ＭＳ ゴシック" pitchFamily="49" charset="-128"/>
              <a:ea typeface="ＭＳ ゴシック" pitchFamily="49" charset="-128"/>
            </a:rPr>
            <a:t>　王寺町においては、充当可能基金が占める割合が高いため、実質公債費比率の類似団体内順位が９７団体中３７位であるにもかかわらず、将来負担比率の類似団体内順位が１位となっていることが特徴である。</a:t>
          </a:r>
          <a:endParaRPr kumimoji="1" lang="en-US" altLang="ja-JP" sz="1250">
            <a:latin typeface="ＭＳ ゴシック" pitchFamily="49" charset="-128"/>
            <a:ea typeface="ＭＳ ゴシック" pitchFamily="49" charset="-128"/>
          </a:endParaRPr>
        </a:p>
        <a:p>
          <a:r>
            <a:rPr kumimoji="1" lang="ja-JP" altLang="en-US" sz="1250">
              <a:latin typeface="ＭＳ ゴシック" pitchFamily="49" charset="-128"/>
              <a:ea typeface="ＭＳ ゴシック" pitchFamily="49" charset="-128"/>
            </a:rPr>
            <a:t>　今後も、基金の積立てに加え、交付税算入率の高い起債を有効活用するなど、健全な財政運営に努める。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50</xdr:row>
      <xdr:rowOff>0</xdr:rowOff>
    </xdr:from>
    <xdr:to>
      <xdr:col>15</xdr:col>
      <xdr:colOff>0</xdr:colOff>
      <xdr:row>52</xdr:row>
      <xdr:rowOff>0</xdr:rowOff>
    </xdr:to>
    <xdr:sp macro="" textlink="">
      <xdr:nvSpPr>
        <xdr:cNvPr id="4" name="正方形/長方形 3"/>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奈良県王寺町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7" name="正方形/長方形 16"/>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23,490
23,293
7.01
8,379,603
8,075,440
245,451
5,077,169
6,364,969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5" name="正方形/長方形 24"/>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6" name="角丸四角形 25"/>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7" name="正方形/長方形 26"/>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8" name="正方形/長方形 27"/>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9" name="正方形/長方形 28"/>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30" name="直線コネクタ 29"/>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31" name="円/楕円 30"/>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32" name="フローチャート : 判断 31"/>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33" name="直線コネクタ 32"/>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34" name="直線コネクタ 33"/>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35" name="直線コネクタ 34"/>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6" name="直線コネクタ 35"/>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40" name="テキスト ボックス 39"/>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3" name="正方形/長方形 42"/>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[ 50.0</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51" name="正方形/長方形 50"/>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53" name="テキスト ボックス 52"/>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全国平均、奈良県平均を下回っている数値となっている。今後、施設の老朽化に伴い数値が増加するため、王寺町公共施設等総合管理計画などを活用し、計画的な施設の更新を実施する。</a:t>
          </a:r>
          <a:endParaRPr kumimoji="1" lang="en-US" altLang="ja-JP" sz="1100">
            <a:latin typeface="ＭＳ Ｐゴシック"/>
          </a:endParaRPr>
        </a:p>
        <a:p>
          <a:endParaRPr kumimoji="1" lang="en-US" altLang="ja-JP"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7" name="直線コネクタ 56"/>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8" name="テキスト ボックス 57"/>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9" name="直線コネクタ 58"/>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60" name="テキスト ボックス 59"/>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61" name="直線コネクタ 60"/>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62" name="テキスト ボックス 61"/>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63" name="直線コネクタ 62"/>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64" name="テキスト ボックス 63"/>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65" name="直線コネクタ 64"/>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6" name="テキスト ボックス 65"/>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7" name="直線コネクタ 66"/>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8" name="テキスト ボックス 67"/>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70" name="テキスト ボックス 6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124460</xdr:rowOff>
    </xdr:from>
    <xdr:to>
      <xdr:col>3</xdr:col>
      <xdr:colOff>1170940</xdr:colOff>
      <xdr:row>34</xdr:row>
      <xdr:rowOff>72934</xdr:rowOff>
    </xdr:to>
    <xdr:cxnSp macro="">
      <xdr:nvCxnSpPr>
        <xdr:cNvPr id="72" name="直線コネクタ 71"/>
        <xdr:cNvCxnSpPr/>
      </xdr:nvCxnSpPr>
      <xdr:spPr>
        <a:xfrm flipV="1">
          <a:off x="4760595" y="5363210"/>
          <a:ext cx="1270" cy="1320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76761</xdr:rowOff>
    </xdr:from>
    <xdr:ext cx="405111" cy="259045"/>
    <xdr:sp macro="" textlink="">
      <xdr:nvSpPr>
        <xdr:cNvPr id="73" name="有形固定資産減価償却率最小値テキスト"/>
        <xdr:cNvSpPr txBox="1"/>
      </xdr:nvSpPr>
      <xdr:spPr>
        <a:xfrm>
          <a:off x="4813300"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a:t>
          </a:r>
          <a:endParaRPr kumimoji="1" lang="ja-JP" altLang="en-US" sz="1000" b="1">
            <a:latin typeface="ＭＳ Ｐゴシック"/>
          </a:endParaRPr>
        </a:p>
      </xdr:txBody>
    </xdr:sp>
    <xdr:clientData/>
  </xdr:oneCellAnchor>
  <xdr:twoCellAnchor>
    <xdr:from>
      <xdr:col>3</xdr:col>
      <xdr:colOff>1082675</xdr:colOff>
      <xdr:row>34</xdr:row>
      <xdr:rowOff>72934</xdr:rowOff>
    </xdr:from>
    <xdr:to>
      <xdr:col>3</xdr:col>
      <xdr:colOff>1260475</xdr:colOff>
      <xdr:row>34</xdr:row>
      <xdr:rowOff>72934</xdr:rowOff>
    </xdr:to>
    <xdr:cxnSp macro="">
      <xdr:nvCxnSpPr>
        <xdr:cNvPr id="74" name="直線コネクタ 73"/>
        <xdr:cNvCxnSpPr/>
      </xdr:nvCxnSpPr>
      <xdr:spPr>
        <a:xfrm>
          <a:off x="4673600" y="6683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71137</xdr:rowOff>
    </xdr:from>
    <xdr:ext cx="405111" cy="259045"/>
    <xdr:sp macro="" textlink="">
      <xdr:nvSpPr>
        <xdr:cNvPr id="75" name="有形固定資産減価償却率最大値テキスト"/>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76.7</a:t>
          </a:r>
          <a:endParaRPr kumimoji="1" lang="ja-JP" altLang="en-US" sz="1000" b="1">
            <a:latin typeface="ＭＳ Ｐゴシック"/>
          </a:endParaRPr>
        </a:p>
      </xdr:txBody>
    </xdr:sp>
    <xdr:clientData/>
  </xdr:oneCellAnchor>
  <xdr:twoCellAnchor>
    <xdr:from>
      <xdr:col>3</xdr:col>
      <xdr:colOff>1082675</xdr:colOff>
      <xdr:row>26</xdr:row>
      <xdr:rowOff>124460</xdr:rowOff>
    </xdr:from>
    <xdr:to>
      <xdr:col>3</xdr:col>
      <xdr:colOff>1260475</xdr:colOff>
      <xdr:row>26</xdr:row>
      <xdr:rowOff>124460</xdr:rowOff>
    </xdr:to>
    <xdr:cxnSp macro="">
      <xdr:nvCxnSpPr>
        <xdr:cNvPr id="76" name="直線コネクタ 75"/>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147881</xdr:rowOff>
    </xdr:from>
    <xdr:ext cx="405111" cy="259045"/>
    <xdr:sp macro="" textlink="">
      <xdr:nvSpPr>
        <xdr:cNvPr id="77" name="有形固定資産減価償却率平均値テキスト"/>
        <xdr:cNvSpPr txBox="1"/>
      </xdr:nvSpPr>
      <xdr:spPr>
        <a:xfrm>
          <a:off x="4813300" y="59009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125004</xdr:rowOff>
    </xdr:from>
    <xdr:to>
      <xdr:col>3</xdr:col>
      <xdr:colOff>1222375</xdr:colOff>
      <xdr:row>31</xdr:row>
      <xdr:rowOff>55154</xdr:rowOff>
    </xdr:to>
    <xdr:sp macro="" textlink="">
      <xdr:nvSpPr>
        <xdr:cNvPr id="78" name="フローチャート : 判断 77"/>
        <xdr:cNvSpPr/>
      </xdr:nvSpPr>
      <xdr:spPr>
        <a:xfrm>
          <a:off x="4711700" y="604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9" name="テキスト ボックス 7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80" name="テキスト ボックス 7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1" name="テキスト ボックス 8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2" name="テキスト ボックス 8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3" name="テキスト ボックス 8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31</xdr:row>
      <xdr:rowOff>39914</xdr:rowOff>
    </xdr:from>
    <xdr:to>
      <xdr:col>3</xdr:col>
      <xdr:colOff>1222375</xdr:colOff>
      <xdr:row>31</xdr:row>
      <xdr:rowOff>141514</xdr:rowOff>
    </xdr:to>
    <xdr:sp macro="" textlink="">
      <xdr:nvSpPr>
        <xdr:cNvPr id="84" name="円/楕円 83"/>
        <xdr:cNvSpPr/>
      </xdr:nvSpPr>
      <xdr:spPr>
        <a:xfrm>
          <a:off x="4711700" y="613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31</xdr:row>
      <xdr:rowOff>18341</xdr:rowOff>
    </xdr:from>
    <xdr:ext cx="405111" cy="259045"/>
    <xdr:sp macro="" textlink="">
      <xdr:nvSpPr>
        <xdr:cNvPr id="85" name="有形固定資産減価償却率該当値テキスト"/>
        <xdr:cNvSpPr txBox="1"/>
      </xdr:nvSpPr>
      <xdr:spPr>
        <a:xfrm>
          <a:off x="4813300" y="611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8" name="正方形/長方形 8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9" name="正方形/長方形 8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90" name="正方形/長方形 8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91" name="正方形/長方形 9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92" name="正方形/長方形 9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3" name="正方形/長方形 9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94" name="正方形/長方形 9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5" name="正方形/長方形 9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96" name="テキスト ボックス 9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a:rPr>
            <a:t> </a:t>
          </a:r>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7" name="正方形/長方形 9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8" name="正方形/長方形 9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9" name="正方形/長方形 9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100" name="テキスト ボックス 9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101" name="テキスト ボックス 10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2" name="テキスト ボックス 10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3" name="テキスト ボックス 10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奈良県王寺町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23,490
23,293
7.01
8,379,603
8,075,440
245,451
5,077,169
6,364,969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6"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41</xdr:row>
      <xdr:rowOff>19050</xdr:rowOff>
    </xdr:to>
    <xdr:cxnSp macro="">
      <xdr:nvCxnSpPr>
        <xdr:cNvPr id="57" name="直線コネクタ 56"/>
        <xdr:cNvCxnSpPr/>
      </xdr:nvCxnSpPr>
      <xdr:spPr>
        <a:xfrm flipV="1">
          <a:off x="4634865" y="57150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22877</xdr:rowOff>
    </xdr:from>
    <xdr:ext cx="405111" cy="259045"/>
    <xdr:sp macro="" textlink="">
      <xdr:nvSpPr>
        <xdr:cNvPr id="58" name="【道路】&#10;有形固定資産減価償却率最小値テキスト"/>
        <xdr:cNvSpPr txBox="1"/>
      </xdr:nvSpPr>
      <xdr:spPr>
        <a:xfrm>
          <a:off x="4724400" y="705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6</xdr:col>
      <xdr:colOff>422275</xdr:colOff>
      <xdr:row>41</xdr:row>
      <xdr:rowOff>19050</xdr:rowOff>
    </xdr:from>
    <xdr:to>
      <xdr:col>6</xdr:col>
      <xdr:colOff>600075</xdr:colOff>
      <xdr:row>41</xdr:row>
      <xdr:rowOff>19050</xdr:rowOff>
    </xdr:to>
    <xdr:cxnSp macro="">
      <xdr:nvCxnSpPr>
        <xdr:cNvPr id="59" name="直線コネクタ 58"/>
        <xdr:cNvCxnSpPr/>
      </xdr:nvCxnSpPr>
      <xdr:spPr>
        <a:xfrm>
          <a:off x="4546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3827</xdr:rowOff>
    </xdr:from>
    <xdr:ext cx="469744" cy="259045"/>
    <xdr:sp macro="" textlink="">
      <xdr:nvSpPr>
        <xdr:cNvPr id="60" name="【道路】&#10;有形固定資産減価償却率最大値テキスト"/>
        <xdr:cNvSpPr txBox="1"/>
      </xdr:nvSpPr>
      <xdr:spPr>
        <a:xfrm>
          <a:off x="4724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34942</xdr:rowOff>
    </xdr:from>
    <xdr:ext cx="405111" cy="259045"/>
    <xdr:sp macro="" textlink="">
      <xdr:nvSpPr>
        <xdr:cNvPr id="62" name="【道路】&#10;有形固定資産減価償却率平均値テキスト"/>
        <xdr:cNvSpPr txBox="1"/>
      </xdr:nvSpPr>
      <xdr:spPr>
        <a:xfrm>
          <a:off x="4724400" y="6207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12065</xdr:rowOff>
    </xdr:from>
    <xdr:to>
      <xdr:col>6</xdr:col>
      <xdr:colOff>561975</xdr:colOff>
      <xdr:row>37</xdr:row>
      <xdr:rowOff>113665</xdr:rowOff>
    </xdr:to>
    <xdr:sp macro="" textlink="">
      <xdr:nvSpPr>
        <xdr:cNvPr id="63" name="フローチャート : 判断 62"/>
        <xdr:cNvSpPr/>
      </xdr:nvSpPr>
      <xdr:spPr>
        <a:xfrm>
          <a:off x="4584700" y="635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17780</xdr:rowOff>
    </xdr:from>
    <xdr:to>
      <xdr:col>6</xdr:col>
      <xdr:colOff>561975</xdr:colOff>
      <xdr:row>38</xdr:row>
      <xdr:rowOff>119380</xdr:rowOff>
    </xdr:to>
    <xdr:sp macro="" textlink="">
      <xdr:nvSpPr>
        <xdr:cNvPr id="69" name="円/楕円 68"/>
        <xdr:cNvSpPr/>
      </xdr:nvSpPr>
      <xdr:spPr>
        <a:xfrm>
          <a:off x="45847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37</xdr:row>
      <xdr:rowOff>167657</xdr:rowOff>
    </xdr:from>
    <xdr:ext cx="405111" cy="259045"/>
    <xdr:sp macro="" textlink="">
      <xdr:nvSpPr>
        <xdr:cNvPr id="70" name="【道路】&#10;有形固定資産減価償却率該当値テキスト"/>
        <xdr:cNvSpPr txBox="1"/>
      </xdr:nvSpPr>
      <xdr:spPr>
        <a:xfrm>
          <a:off x="47244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1" name="正方形/長方形 7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10.771</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8" name="正方形/長方形 77"/>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2" name="テキスト ボックス 8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4" name="テキスト ボックス 8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6" name="テキスト ボックス 8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8" name="テキスト ボックス 8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0" name="テキスト ボックス 8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1"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35</xdr:row>
      <xdr:rowOff>52151</xdr:rowOff>
    </xdr:from>
    <xdr:to>
      <xdr:col>15</xdr:col>
      <xdr:colOff>180340</xdr:colOff>
      <xdr:row>40</xdr:row>
      <xdr:rowOff>158038</xdr:rowOff>
    </xdr:to>
    <xdr:cxnSp macro="">
      <xdr:nvCxnSpPr>
        <xdr:cNvPr id="92" name="直線コネクタ 91"/>
        <xdr:cNvCxnSpPr/>
      </xdr:nvCxnSpPr>
      <xdr:spPr>
        <a:xfrm flipV="1">
          <a:off x="10476865" y="6052901"/>
          <a:ext cx="0" cy="963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161865</xdr:rowOff>
    </xdr:from>
    <xdr:ext cx="469744" cy="259045"/>
    <xdr:sp macro="" textlink="">
      <xdr:nvSpPr>
        <xdr:cNvPr id="93" name="【道路】&#10;一人当たり延長最小値テキスト"/>
        <xdr:cNvSpPr txBox="1"/>
      </xdr:nvSpPr>
      <xdr:spPr>
        <a:xfrm>
          <a:off x="10566400" y="701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3.210</a:t>
          </a:r>
          <a:endParaRPr kumimoji="1" lang="ja-JP" altLang="en-US" sz="1000" b="1">
            <a:latin typeface="ＭＳ Ｐゴシック"/>
          </a:endParaRPr>
        </a:p>
      </xdr:txBody>
    </xdr:sp>
    <xdr:clientData/>
  </xdr:oneCellAnchor>
  <xdr:twoCellAnchor>
    <xdr:from>
      <xdr:col>15</xdr:col>
      <xdr:colOff>92075</xdr:colOff>
      <xdr:row>40</xdr:row>
      <xdr:rowOff>158038</xdr:rowOff>
    </xdr:from>
    <xdr:to>
      <xdr:col>15</xdr:col>
      <xdr:colOff>269875</xdr:colOff>
      <xdr:row>40</xdr:row>
      <xdr:rowOff>158038</xdr:rowOff>
    </xdr:to>
    <xdr:cxnSp macro="">
      <xdr:nvCxnSpPr>
        <xdr:cNvPr id="94" name="直線コネクタ 93"/>
        <xdr:cNvCxnSpPr/>
      </xdr:nvCxnSpPr>
      <xdr:spPr>
        <a:xfrm>
          <a:off x="10388600" y="7016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170278</xdr:rowOff>
    </xdr:from>
    <xdr:ext cx="534377" cy="259045"/>
    <xdr:sp macro="" textlink="">
      <xdr:nvSpPr>
        <xdr:cNvPr id="95" name="【道路】&#10;一人当たり延長最大値テキスト"/>
        <xdr:cNvSpPr txBox="1"/>
      </xdr:nvSpPr>
      <xdr:spPr>
        <a:xfrm>
          <a:off x="10566400" y="582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24.276</a:t>
          </a:r>
          <a:endParaRPr kumimoji="1" lang="ja-JP" altLang="en-US" sz="1000" b="1">
            <a:latin typeface="ＭＳ Ｐゴシック"/>
          </a:endParaRPr>
        </a:p>
      </xdr:txBody>
    </xdr:sp>
    <xdr:clientData/>
  </xdr:oneCellAnchor>
  <xdr:twoCellAnchor>
    <xdr:from>
      <xdr:col>15</xdr:col>
      <xdr:colOff>92075</xdr:colOff>
      <xdr:row>35</xdr:row>
      <xdr:rowOff>52151</xdr:rowOff>
    </xdr:from>
    <xdr:to>
      <xdr:col>15</xdr:col>
      <xdr:colOff>269875</xdr:colOff>
      <xdr:row>35</xdr:row>
      <xdr:rowOff>52151</xdr:rowOff>
    </xdr:to>
    <xdr:cxnSp macro="">
      <xdr:nvCxnSpPr>
        <xdr:cNvPr id="96" name="直線コネクタ 95"/>
        <xdr:cNvCxnSpPr/>
      </xdr:nvCxnSpPr>
      <xdr:spPr>
        <a:xfrm>
          <a:off x="10388600" y="6052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8912</xdr:rowOff>
    </xdr:from>
    <xdr:ext cx="469744" cy="259045"/>
    <xdr:sp macro="" textlink="">
      <xdr:nvSpPr>
        <xdr:cNvPr id="97" name="【道路】&#10;一人当たり延長平均値テキスト"/>
        <xdr:cNvSpPr txBox="1"/>
      </xdr:nvSpPr>
      <xdr:spPr>
        <a:xfrm>
          <a:off x="10566400" y="65240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9.611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157485</xdr:rowOff>
    </xdr:from>
    <xdr:to>
      <xdr:col>15</xdr:col>
      <xdr:colOff>231775</xdr:colOff>
      <xdr:row>39</xdr:row>
      <xdr:rowOff>87635</xdr:rowOff>
    </xdr:to>
    <xdr:sp macro="" textlink="">
      <xdr:nvSpPr>
        <xdr:cNvPr id="98" name="フローチャート : 判断 97"/>
        <xdr:cNvSpPr/>
      </xdr:nvSpPr>
      <xdr:spPr>
        <a:xfrm>
          <a:off x="10426700" y="667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9" name="テキスト ボックス 9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0" name="テキスト ボックス 9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1" name="テキスト ボックス 10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2" name="テキスト ボックス 10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3" name="テキスト ボックス 10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40</xdr:row>
      <xdr:rowOff>27915</xdr:rowOff>
    </xdr:from>
    <xdr:to>
      <xdr:col>15</xdr:col>
      <xdr:colOff>231775</xdr:colOff>
      <xdr:row>40</xdr:row>
      <xdr:rowOff>129515</xdr:rowOff>
    </xdr:to>
    <xdr:sp macro="" textlink="">
      <xdr:nvSpPr>
        <xdr:cNvPr id="104" name="円/楕円 103"/>
        <xdr:cNvSpPr/>
      </xdr:nvSpPr>
      <xdr:spPr>
        <a:xfrm>
          <a:off x="10426700" y="688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114292</xdr:rowOff>
    </xdr:from>
    <xdr:ext cx="469744" cy="259045"/>
    <xdr:sp macro="" textlink="">
      <xdr:nvSpPr>
        <xdr:cNvPr id="105" name="【道路】&#10;一人当たり延長該当値テキスト"/>
        <xdr:cNvSpPr txBox="1"/>
      </xdr:nvSpPr>
      <xdr:spPr>
        <a:xfrm>
          <a:off x="10566400" y="680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6" name="正方形/長方形 105"/>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7" name="正方形/長方形 10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8" name="正方形/長方形 10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9" name="正方形/長方形 10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0" name="正方形/長方形 10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1" name="正方形/長方形 11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2" name="正方形/長方形 11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3" name="正方形/長方形 112"/>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4" name="テキスト ボックス 11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5" name="直線コネクタ 11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16" name="直線コネクタ 11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17" name="テキスト ボックス 116"/>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18" name="直線コネクタ 11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19" name="テキスト ボックス 11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0" name="直線コネクタ 11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1" name="テキスト ボックス 12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2" name="直線コネクタ 12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3" name="テキスト ボックス 12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4" name="直線コネクタ 12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5" name="テキスト ボックス 12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6" name="直線コネクタ 12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7" name="テキスト ボックス 12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28"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123825</xdr:rowOff>
    </xdr:from>
    <xdr:to>
      <xdr:col>6</xdr:col>
      <xdr:colOff>510540</xdr:colOff>
      <xdr:row>63</xdr:row>
      <xdr:rowOff>167640</xdr:rowOff>
    </xdr:to>
    <xdr:cxnSp macro="">
      <xdr:nvCxnSpPr>
        <xdr:cNvPr id="129" name="直線コネクタ 128"/>
        <xdr:cNvCxnSpPr/>
      </xdr:nvCxnSpPr>
      <xdr:spPr>
        <a:xfrm flipV="1">
          <a:off x="4634865" y="955357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17</xdr:rowOff>
    </xdr:from>
    <xdr:ext cx="340478" cy="259045"/>
    <xdr:sp macro="" textlink="">
      <xdr:nvSpPr>
        <xdr:cNvPr id="130" name="【橋りょう・トンネル】&#10;有形固定資産減価償却率最小値テキスト"/>
        <xdr:cNvSpPr txBox="1"/>
      </xdr:nvSpPr>
      <xdr:spPr>
        <a:xfrm>
          <a:off x="4724400" y="109728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6</xdr:col>
      <xdr:colOff>422275</xdr:colOff>
      <xdr:row>63</xdr:row>
      <xdr:rowOff>167640</xdr:rowOff>
    </xdr:from>
    <xdr:to>
      <xdr:col>6</xdr:col>
      <xdr:colOff>600075</xdr:colOff>
      <xdr:row>63</xdr:row>
      <xdr:rowOff>167640</xdr:rowOff>
    </xdr:to>
    <xdr:cxnSp macro="">
      <xdr:nvCxnSpPr>
        <xdr:cNvPr id="131" name="直線コネクタ 130"/>
        <xdr:cNvCxnSpPr/>
      </xdr:nvCxnSpPr>
      <xdr:spPr>
        <a:xfrm>
          <a:off x="4546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70502</xdr:rowOff>
    </xdr:from>
    <xdr:ext cx="405111" cy="259045"/>
    <xdr:sp macro="" textlink="">
      <xdr:nvSpPr>
        <xdr:cNvPr id="132" name="【橋りょう・トンネル】&#10;有形固定資産減価償却率最大値テキスト"/>
        <xdr:cNvSpPr txBox="1"/>
      </xdr:nvSpPr>
      <xdr:spPr>
        <a:xfrm>
          <a:off x="47244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6</xdr:col>
      <xdr:colOff>422275</xdr:colOff>
      <xdr:row>55</xdr:row>
      <xdr:rowOff>123825</xdr:rowOff>
    </xdr:from>
    <xdr:to>
      <xdr:col>6</xdr:col>
      <xdr:colOff>600075</xdr:colOff>
      <xdr:row>55</xdr:row>
      <xdr:rowOff>123825</xdr:rowOff>
    </xdr:to>
    <xdr:cxnSp macro="">
      <xdr:nvCxnSpPr>
        <xdr:cNvPr id="133" name="直線コネクタ 132"/>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27322</xdr:rowOff>
    </xdr:from>
    <xdr:ext cx="405111" cy="259045"/>
    <xdr:sp macro="" textlink="">
      <xdr:nvSpPr>
        <xdr:cNvPr id="134" name="【橋りょう・トンネル】&#10;有形固定資産減価償却率平均値テキスト"/>
        <xdr:cNvSpPr txBox="1"/>
      </xdr:nvSpPr>
      <xdr:spPr>
        <a:xfrm>
          <a:off x="4724400" y="9799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4445</xdr:rowOff>
    </xdr:from>
    <xdr:to>
      <xdr:col>6</xdr:col>
      <xdr:colOff>561975</xdr:colOff>
      <xdr:row>58</xdr:row>
      <xdr:rowOff>106045</xdr:rowOff>
    </xdr:to>
    <xdr:sp macro="" textlink="">
      <xdr:nvSpPr>
        <xdr:cNvPr id="135" name="フローチャート : 判断 134"/>
        <xdr:cNvSpPr/>
      </xdr:nvSpPr>
      <xdr:spPr>
        <a:xfrm>
          <a:off x="45847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6" name="テキスト ボックス 13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7" name="テキスト ボックス 13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38" name="テキスト ボックス 13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39" name="テキスト ボックス 13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0" name="テキスト ボックス 13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61</xdr:row>
      <xdr:rowOff>23495</xdr:rowOff>
    </xdr:from>
    <xdr:to>
      <xdr:col>6</xdr:col>
      <xdr:colOff>561975</xdr:colOff>
      <xdr:row>61</xdr:row>
      <xdr:rowOff>125095</xdr:rowOff>
    </xdr:to>
    <xdr:sp macro="" textlink="">
      <xdr:nvSpPr>
        <xdr:cNvPr id="141" name="円/楕円 140"/>
        <xdr:cNvSpPr/>
      </xdr:nvSpPr>
      <xdr:spPr>
        <a:xfrm>
          <a:off x="4584700" y="104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61</xdr:row>
      <xdr:rowOff>1922</xdr:rowOff>
    </xdr:from>
    <xdr:ext cx="405111" cy="259045"/>
    <xdr:sp macro="" textlink="">
      <xdr:nvSpPr>
        <xdr:cNvPr id="142" name="【橋りょう・トンネル】&#10;有形固定資産減価償却率該当値テキスト"/>
        <xdr:cNvSpPr txBox="1"/>
      </xdr:nvSpPr>
      <xdr:spPr>
        <a:xfrm>
          <a:off x="4724400" y="104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3" name="正方形/長方形 142"/>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4" name="正方形/長方形 14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5" name="正方形/長方形 14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6" name="正方形/長方形 14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47" name="正方形/長方形 14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48" name="正方形/長方形 14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49" name="正方形/長方形 14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194,757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0" name="正方形/長方形 149"/>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1" name="テキスト ボックス 15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2" name="直線コネクタ 15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3" name="直線コネクタ 15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54" name="テキスト ボックス 153"/>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55" name="直線コネクタ 15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56" name="テキスト ボックス 155"/>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57" name="直線コネクタ 15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58" name="テキスト ボックス 157"/>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59" name="直線コネクタ 15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60" name="テキスト ボックス 159"/>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1" name="直線コネクタ 16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2" name="テキスト ボックス 16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3"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150035</xdr:rowOff>
    </xdr:from>
    <xdr:to>
      <xdr:col>15</xdr:col>
      <xdr:colOff>180340</xdr:colOff>
      <xdr:row>63</xdr:row>
      <xdr:rowOff>144014</xdr:rowOff>
    </xdr:to>
    <xdr:cxnSp macro="">
      <xdr:nvCxnSpPr>
        <xdr:cNvPr id="164" name="直線コネクタ 163"/>
        <xdr:cNvCxnSpPr/>
      </xdr:nvCxnSpPr>
      <xdr:spPr>
        <a:xfrm flipV="1">
          <a:off x="10476865" y="9751235"/>
          <a:ext cx="0" cy="11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147841</xdr:rowOff>
    </xdr:from>
    <xdr:ext cx="469744" cy="259045"/>
    <xdr:sp macro="" textlink="">
      <xdr:nvSpPr>
        <xdr:cNvPr id="165" name="【橋りょう・トンネル】&#10;一人当たり有形固定資産（償却資産）額最小値テキスト"/>
        <xdr:cNvSpPr txBox="1"/>
      </xdr:nvSpPr>
      <xdr:spPr>
        <a:xfrm>
          <a:off x="10566400" y="1094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6,001</a:t>
          </a:r>
          <a:endParaRPr kumimoji="1" lang="ja-JP" altLang="en-US" sz="1000" b="1">
            <a:latin typeface="ＭＳ Ｐゴシック"/>
          </a:endParaRPr>
        </a:p>
      </xdr:txBody>
    </xdr:sp>
    <xdr:clientData/>
  </xdr:oneCellAnchor>
  <xdr:twoCellAnchor>
    <xdr:from>
      <xdr:col>15</xdr:col>
      <xdr:colOff>92075</xdr:colOff>
      <xdr:row>63</xdr:row>
      <xdr:rowOff>144014</xdr:rowOff>
    </xdr:from>
    <xdr:to>
      <xdr:col>15</xdr:col>
      <xdr:colOff>269875</xdr:colOff>
      <xdr:row>63</xdr:row>
      <xdr:rowOff>144014</xdr:rowOff>
    </xdr:to>
    <xdr:cxnSp macro="">
      <xdr:nvCxnSpPr>
        <xdr:cNvPr id="166" name="直線コネクタ 165"/>
        <xdr:cNvCxnSpPr/>
      </xdr:nvCxnSpPr>
      <xdr:spPr>
        <a:xfrm>
          <a:off x="10388600" y="1094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96712</xdr:rowOff>
    </xdr:from>
    <xdr:ext cx="599010" cy="259045"/>
    <xdr:sp macro="" textlink="">
      <xdr:nvSpPr>
        <xdr:cNvPr id="167" name="【橋りょう・トンネル】&#10;一人当たり有形固定資産（償却資産）額最大値テキスト"/>
        <xdr:cNvSpPr txBox="1"/>
      </xdr:nvSpPr>
      <xdr:spPr>
        <a:xfrm>
          <a:off x="10566400" y="9526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267,184</a:t>
          </a:r>
          <a:endParaRPr kumimoji="1" lang="ja-JP" altLang="en-US" sz="1000" b="1">
            <a:latin typeface="ＭＳ Ｐゴシック"/>
          </a:endParaRPr>
        </a:p>
      </xdr:txBody>
    </xdr:sp>
    <xdr:clientData/>
  </xdr:oneCellAnchor>
  <xdr:twoCellAnchor>
    <xdr:from>
      <xdr:col>15</xdr:col>
      <xdr:colOff>92075</xdr:colOff>
      <xdr:row>56</xdr:row>
      <xdr:rowOff>150035</xdr:rowOff>
    </xdr:from>
    <xdr:to>
      <xdr:col>15</xdr:col>
      <xdr:colOff>269875</xdr:colOff>
      <xdr:row>56</xdr:row>
      <xdr:rowOff>150035</xdr:rowOff>
    </xdr:to>
    <xdr:cxnSp macro="">
      <xdr:nvCxnSpPr>
        <xdr:cNvPr id="168" name="直線コネクタ 167"/>
        <xdr:cNvCxnSpPr/>
      </xdr:nvCxnSpPr>
      <xdr:spPr>
        <a:xfrm>
          <a:off x="10388600" y="9751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167241</xdr:rowOff>
    </xdr:from>
    <xdr:ext cx="534377" cy="259045"/>
    <xdr:sp macro="" textlink="">
      <xdr:nvSpPr>
        <xdr:cNvPr id="169" name="【橋りょう・トンネル】&#10;一人当たり有形固定資産（償却資産）額平均値テキスト"/>
        <xdr:cNvSpPr txBox="1"/>
      </xdr:nvSpPr>
      <xdr:spPr>
        <a:xfrm>
          <a:off x="10566400" y="10454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97,591</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17364</xdr:rowOff>
    </xdr:from>
    <xdr:to>
      <xdr:col>15</xdr:col>
      <xdr:colOff>231775</xdr:colOff>
      <xdr:row>61</xdr:row>
      <xdr:rowOff>118964</xdr:rowOff>
    </xdr:to>
    <xdr:sp macro="" textlink="">
      <xdr:nvSpPr>
        <xdr:cNvPr id="170" name="フローチャート : 判断 169"/>
        <xdr:cNvSpPr/>
      </xdr:nvSpPr>
      <xdr:spPr>
        <a:xfrm>
          <a:off x="10426700" y="1047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1" name="テキスト ボックス 17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2" name="テキスト ボックス 17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3" name="テキスト ボックス 17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4" name="テキスト ボックス 17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5" name="テキスト ボックス 17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60</xdr:row>
      <xdr:rowOff>88902</xdr:rowOff>
    </xdr:from>
    <xdr:to>
      <xdr:col>15</xdr:col>
      <xdr:colOff>231775</xdr:colOff>
      <xdr:row>61</xdr:row>
      <xdr:rowOff>19052</xdr:rowOff>
    </xdr:to>
    <xdr:sp macro="" textlink="">
      <xdr:nvSpPr>
        <xdr:cNvPr id="176" name="円/楕円 175"/>
        <xdr:cNvSpPr/>
      </xdr:nvSpPr>
      <xdr:spPr>
        <a:xfrm>
          <a:off x="10426700" y="1037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59</xdr:row>
      <xdr:rowOff>111779</xdr:rowOff>
    </xdr:from>
    <xdr:ext cx="599010" cy="259045"/>
    <xdr:sp macro="" textlink="">
      <xdr:nvSpPr>
        <xdr:cNvPr id="177" name="【橋りょう・トンネル】&#10;一人当たり有形固定資産（償却資産）額該当値テキスト"/>
        <xdr:cNvSpPr txBox="1"/>
      </xdr:nvSpPr>
      <xdr:spPr>
        <a:xfrm>
          <a:off x="10566400" y="10227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119,444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78" name="正方形/長方形 177"/>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79" name="正方形/長方形 17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0" name="正方形/長方形 17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1" name="正方形/長方形 18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2" name="正方形/長方形 18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3" name="正方形/長方形 18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4" name="正方形/長方形 18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85" name="正方形/長方形 184"/>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86" name="テキスト ボックス 18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87" name="直線コネクタ 18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88" name="テキスト ボックス 18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89" name="直線コネクタ 18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0" name="テキスト ボックス 18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1" name="直線コネクタ 19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92" name="テキスト ボックス 19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93" name="直線コネクタ 19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94" name="テキスト ボックス 19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95" name="直線コネクタ 19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96" name="テキスト ボックス 19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97" name="直線コネクタ 19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98" name="テキスト ボックス 19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99" name="直線コネクタ 19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0" name="テキスト ボックス 19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1"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74295</xdr:rowOff>
    </xdr:from>
    <xdr:to>
      <xdr:col>6</xdr:col>
      <xdr:colOff>510540</xdr:colOff>
      <xdr:row>86</xdr:row>
      <xdr:rowOff>121920</xdr:rowOff>
    </xdr:to>
    <xdr:cxnSp macro="">
      <xdr:nvCxnSpPr>
        <xdr:cNvPr id="202" name="直線コネクタ 201"/>
        <xdr:cNvCxnSpPr/>
      </xdr:nvCxnSpPr>
      <xdr:spPr>
        <a:xfrm flipV="1">
          <a:off x="4634865" y="1344739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125747</xdr:rowOff>
    </xdr:from>
    <xdr:ext cx="405111" cy="259045"/>
    <xdr:sp macro="" textlink="">
      <xdr:nvSpPr>
        <xdr:cNvPr id="203" name="【公営住宅】&#10;有形固定資産減価償却率最小値テキスト"/>
        <xdr:cNvSpPr txBox="1"/>
      </xdr:nvSpPr>
      <xdr:spPr>
        <a:xfrm>
          <a:off x="4724400"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a:t>
          </a:r>
          <a:endParaRPr kumimoji="1" lang="ja-JP" altLang="en-US" sz="1000" b="1">
            <a:latin typeface="ＭＳ Ｐゴシック"/>
          </a:endParaRPr>
        </a:p>
      </xdr:txBody>
    </xdr:sp>
    <xdr:clientData/>
  </xdr:oneCellAnchor>
  <xdr:twoCellAnchor>
    <xdr:from>
      <xdr:col>6</xdr:col>
      <xdr:colOff>422275</xdr:colOff>
      <xdr:row>86</xdr:row>
      <xdr:rowOff>121920</xdr:rowOff>
    </xdr:from>
    <xdr:to>
      <xdr:col>6</xdr:col>
      <xdr:colOff>600075</xdr:colOff>
      <xdr:row>86</xdr:row>
      <xdr:rowOff>121920</xdr:rowOff>
    </xdr:to>
    <xdr:cxnSp macro="">
      <xdr:nvCxnSpPr>
        <xdr:cNvPr id="204" name="直線コネクタ 203"/>
        <xdr:cNvCxnSpPr/>
      </xdr:nvCxnSpPr>
      <xdr:spPr>
        <a:xfrm>
          <a:off x="4546600" y="1486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20972</xdr:rowOff>
    </xdr:from>
    <xdr:ext cx="405111" cy="259045"/>
    <xdr:sp macro="" textlink="">
      <xdr:nvSpPr>
        <xdr:cNvPr id="205" name="【公営住宅】&#10;有形固定資産減価償却率最大値テキスト"/>
        <xdr:cNvSpPr txBox="1"/>
      </xdr:nvSpPr>
      <xdr:spPr>
        <a:xfrm>
          <a:off x="4724400" y="1322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78</xdr:row>
      <xdr:rowOff>74295</xdr:rowOff>
    </xdr:from>
    <xdr:to>
      <xdr:col>6</xdr:col>
      <xdr:colOff>600075</xdr:colOff>
      <xdr:row>78</xdr:row>
      <xdr:rowOff>74295</xdr:rowOff>
    </xdr:to>
    <xdr:cxnSp macro="">
      <xdr:nvCxnSpPr>
        <xdr:cNvPr id="206" name="直線コネクタ 205"/>
        <xdr:cNvCxnSpPr/>
      </xdr:nvCxnSpPr>
      <xdr:spPr>
        <a:xfrm>
          <a:off x="4546600" y="1344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148607</xdr:rowOff>
    </xdr:from>
    <xdr:ext cx="405111" cy="259045"/>
    <xdr:sp macro="" textlink="">
      <xdr:nvSpPr>
        <xdr:cNvPr id="207" name="【公営住宅】&#10;有形固定資産減価償却率平均値テキスト"/>
        <xdr:cNvSpPr txBox="1"/>
      </xdr:nvSpPr>
      <xdr:spPr>
        <a:xfrm>
          <a:off x="47244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170180</xdr:rowOff>
    </xdr:from>
    <xdr:to>
      <xdr:col>6</xdr:col>
      <xdr:colOff>561975</xdr:colOff>
      <xdr:row>82</xdr:row>
      <xdr:rowOff>100330</xdr:rowOff>
    </xdr:to>
    <xdr:sp macro="" textlink="">
      <xdr:nvSpPr>
        <xdr:cNvPr id="208" name="フローチャート : 判断 207"/>
        <xdr:cNvSpPr/>
      </xdr:nvSpPr>
      <xdr:spPr>
        <a:xfrm>
          <a:off x="4584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09" name="テキスト ボックス 20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0" name="テキスト ボックス 20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1" name="テキスト ボックス 21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2" name="テキスト ボックス 21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3" name="テキスト ボックス 21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81</xdr:row>
      <xdr:rowOff>109220</xdr:rowOff>
    </xdr:from>
    <xdr:to>
      <xdr:col>6</xdr:col>
      <xdr:colOff>561975</xdr:colOff>
      <xdr:row>82</xdr:row>
      <xdr:rowOff>39370</xdr:rowOff>
    </xdr:to>
    <xdr:sp macro="" textlink="">
      <xdr:nvSpPr>
        <xdr:cNvPr id="214" name="円/楕円 213"/>
        <xdr:cNvSpPr/>
      </xdr:nvSpPr>
      <xdr:spPr>
        <a:xfrm>
          <a:off x="4584700" y="1399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80</xdr:row>
      <xdr:rowOff>132097</xdr:rowOff>
    </xdr:from>
    <xdr:ext cx="405111" cy="259045"/>
    <xdr:sp macro="" textlink="">
      <xdr:nvSpPr>
        <xdr:cNvPr id="215" name="【公営住宅】&#10;有形固定資産減価償却率該当値テキスト"/>
        <xdr:cNvSpPr txBox="1"/>
      </xdr:nvSpPr>
      <xdr:spPr>
        <a:xfrm>
          <a:off x="4724400"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16" name="正方形/長方形 215"/>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17" name="正方形/長方形 21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18" name="正方形/長方形 21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19" name="正方形/長方形 21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0" name="正方形/長方形 21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1" name="正方形/長方形 22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2" name="正方形/長方形 22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0.737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3" name="正方形/長方形 222"/>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4" name="テキスト ボックス 22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25" name="直線コネクタ 22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85</xdr:row>
      <xdr:rowOff>95250</xdr:rowOff>
    </xdr:from>
    <xdr:to>
      <xdr:col>16</xdr:col>
      <xdr:colOff>307975</xdr:colOff>
      <xdr:row>85</xdr:row>
      <xdr:rowOff>95250</xdr:rowOff>
    </xdr:to>
    <xdr:cxnSp macro="">
      <xdr:nvCxnSpPr>
        <xdr:cNvPr id="226" name="直線コネクタ 225"/>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27" name="テキスト ボックス 226"/>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28" name="直線コネクタ 22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29" name="テキスト ボックス 22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30" name="直線コネクタ 229"/>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31" name="テキスト ボックス 230"/>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32" name="直線コネクタ 23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33" name="テキスト ボックス 23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34"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10668</xdr:rowOff>
    </xdr:from>
    <xdr:to>
      <xdr:col>15</xdr:col>
      <xdr:colOff>180340</xdr:colOff>
      <xdr:row>85</xdr:row>
      <xdr:rowOff>34100</xdr:rowOff>
    </xdr:to>
    <xdr:cxnSp macro="">
      <xdr:nvCxnSpPr>
        <xdr:cNvPr id="235" name="直線コネクタ 234"/>
        <xdr:cNvCxnSpPr/>
      </xdr:nvCxnSpPr>
      <xdr:spPr>
        <a:xfrm flipV="1">
          <a:off x="10476865" y="13383768"/>
          <a:ext cx="0" cy="1223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37927</xdr:rowOff>
    </xdr:from>
    <xdr:ext cx="469744" cy="259045"/>
    <xdr:sp macro="" textlink="">
      <xdr:nvSpPr>
        <xdr:cNvPr id="236" name="【公営住宅】&#10;一人当たり面積最小値テキスト"/>
        <xdr:cNvSpPr txBox="1"/>
      </xdr:nvSpPr>
      <xdr:spPr>
        <a:xfrm>
          <a:off x="10566400" y="1461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0.107</a:t>
          </a:r>
          <a:endParaRPr kumimoji="1" lang="ja-JP" altLang="en-US" sz="1000" b="1">
            <a:latin typeface="ＭＳ Ｐゴシック"/>
          </a:endParaRPr>
        </a:p>
      </xdr:txBody>
    </xdr:sp>
    <xdr:clientData/>
  </xdr:oneCellAnchor>
  <xdr:twoCellAnchor>
    <xdr:from>
      <xdr:col>15</xdr:col>
      <xdr:colOff>92075</xdr:colOff>
      <xdr:row>85</xdr:row>
      <xdr:rowOff>34100</xdr:rowOff>
    </xdr:from>
    <xdr:to>
      <xdr:col>15</xdr:col>
      <xdr:colOff>269875</xdr:colOff>
      <xdr:row>85</xdr:row>
      <xdr:rowOff>34100</xdr:rowOff>
    </xdr:to>
    <xdr:cxnSp macro="">
      <xdr:nvCxnSpPr>
        <xdr:cNvPr id="237" name="直線コネクタ 236"/>
        <xdr:cNvCxnSpPr/>
      </xdr:nvCxnSpPr>
      <xdr:spPr>
        <a:xfrm>
          <a:off x="10388600" y="1460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128795</xdr:rowOff>
    </xdr:from>
    <xdr:ext cx="469744" cy="259045"/>
    <xdr:sp macro="" textlink="">
      <xdr:nvSpPr>
        <xdr:cNvPr id="238" name="【公営住宅】&#10;一人当たり面積最大値テキスト"/>
        <xdr:cNvSpPr txBox="1"/>
      </xdr:nvSpPr>
      <xdr:spPr>
        <a:xfrm>
          <a:off x="10566400" y="1315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a:t>
          </a:r>
          <a:endParaRPr kumimoji="1" lang="ja-JP" altLang="en-US" sz="1000" b="1">
            <a:latin typeface="ＭＳ Ｐゴシック"/>
          </a:endParaRPr>
        </a:p>
      </xdr:txBody>
    </xdr:sp>
    <xdr:clientData/>
  </xdr:oneCellAnchor>
  <xdr:twoCellAnchor>
    <xdr:from>
      <xdr:col>15</xdr:col>
      <xdr:colOff>92075</xdr:colOff>
      <xdr:row>78</xdr:row>
      <xdr:rowOff>10668</xdr:rowOff>
    </xdr:from>
    <xdr:to>
      <xdr:col>15</xdr:col>
      <xdr:colOff>269875</xdr:colOff>
      <xdr:row>78</xdr:row>
      <xdr:rowOff>10668</xdr:rowOff>
    </xdr:to>
    <xdr:cxnSp macro="">
      <xdr:nvCxnSpPr>
        <xdr:cNvPr id="239" name="直線コネクタ 238"/>
        <xdr:cNvCxnSpPr/>
      </xdr:nvCxnSpPr>
      <xdr:spPr>
        <a:xfrm>
          <a:off x="10388600" y="1338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128604</xdr:rowOff>
    </xdr:from>
    <xdr:ext cx="469744" cy="259045"/>
    <xdr:sp macro="" textlink="">
      <xdr:nvSpPr>
        <xdr:cNvPr id="240" name="【公営住宅】&#10;一人当たり面積平均値テキスト"/>
        <xdr:cNvSpPr txBox="1"/>
      </xdr:nvSpPr>
      <xdr:spPr>
        <a:xfrm>
          <a:off x="10566400" y="141875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0.715</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150177</xdr:rowOff>
    </xdr:from>
    <xdr:to>
      <xdr:col>15</xdr:col>
      <xdr:colOff>231775</xdr:colOff>
      <xdr:row>83</xdr:row>
      <xdr:rowOff>80327</xdr:rowOff>
    </xdr:to>
    <xdr:sp macro="" textlink="">
      <xdr:nvSpPr>
        <xdr:cNvPr id="241" name="フローチャート : 判断 240"/>
        <xdr:cNvSpPr/>
      </xdr:nvSpPr>
      <xdr:spPr>
        <a:xfrm>
          <a:off x="10426700" y="1420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42" name="テキスト ボックス 2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43" name="テキスト ボックス 2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44" name="テキスト ボックス 2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45" name="テキスト ボックス 2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46" name="テキスト ボックス 2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82</xdr:row>
      <xdr:rowOff>97028</xdr:rowOff>
    </xdr:from>
    <xdr:to>
      <xdr:col>15</xdr:col>
      <xdr:colOff>231775</xdr:colOff>
      <xdr:row>83</xdr:row>
      <xdr:rowOff>27178</xdr:rowOff>
    </xdr:to>
    <xdr:sp macro="" textlink="">
      <xdr:nvSpPr>
        <xdr:cNvPr id="247" name="円/楕円 246"/>
        <xdr:cNvSpPr/>
      </xdr:nvSpPr>
      <xdr:spPr>
        <a:xfrm>
          <a:off x="10426700" y="1415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81</xdr:row>
      <xdr:rowOff>119905</xdr:rowOff>
    </xdr:from>
    <xdr:ext cx="469744" cy="259045"/>
    <xdr:sp macro="" textlink="">
      <xdr:nvSpPr>
        <xdr:cNvPr id="248" name="【公営住宅】&#10;一人当たり面積該当値テキスト"/>
        <xdr:cNvSpPr txBox="1"/>
      </xdr:nvSpPr>
      <xdr:spPr>
        <a:xfrm>
          <a:off x="10566400" y="1400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0.808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49" name="正方形/長方形 248"/>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50" name="正方形/長方形 249"/>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51" name="正方形/長方形 250"/>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52" name="正方形/長方形 251"/>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53" name="正方形/長方形 252"/>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54" name="正方形/長方形 253"/>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55" name="正方形/長方形 254"/>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56" name="正方形/長方形 255"/>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57" name="正方形/長方形 256"/>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58" name="正方形/長方形 257"/>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59" name="正方形/長方形 258"/>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60" name="正方形/長方形 259"/>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61" name="正方形/長方形 260"/>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62" name="正方形/長方形 26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63" name="正方形/長方形 26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64" name="正方形/長方形 26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65" name="正方形/長方形 26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66" name="正方形/長方形 26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67" name="正方形/長方形 26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68" name="正方形/長方形 267"/>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69" name="テキスト ボックス 26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70" name="直線コネクタ 26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71" name="テキスト ボックス 27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72" name="直線コネクタ 27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73" name="テキスト ボックス 27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74" name="直線コネクタ 27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75" name="テキスト ボックス 27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76" name="直線コネクタ 27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77" name="テキスト ボックス 27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78" name="直線コネクタ 27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79" name="テキスト ボックス 27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80" name="直線コネクタ 27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81" name="テキスト ボックス 28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82" name="直線コネクタ 28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83" name="テキスト ボックス 28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84"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41</xdr:row>
      <xdr:rowOff>70485</xdr:rowOff>
    </xdr:to>
    <xdr:cxnSp macro="">
      <xdr:nvCxnSpPr>
        <xdr:cNvPr id="285" name="直線コネクタ 284"/>
        <xdr:cNvCxnSpPr/>
      </xdr:nvCxnSpPr>
      <xdr:spPr>
        <a:xfrm flipV="1">
          <a:off x="16318864" y="5715000"/>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74312</xdr:rowOff>
    </xdr:from>
    <xdr:ext cx="405111" cy="259045"/>
    <xdr:sp macro="" textlink="">
      <xdr:nvSpPr>
        <xdr:cNvPr id="286" name="【認定こども園・幼稚園・保育所】&#10;有形固定資産減価償却率最小値テキスト"/>
        <xdr:cNvSpPr txBox="1"/>
      </xdr:nvSpPr>
      <xdr:spPr>
        <a:xfrm>
          <a:off x="16408400" y="710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23</xdr:col>
      <xdr:colOff>428625</xdr:colOff>
      <xdr:row>41</xdr:row>
      <xdr:rowOff>70485</xdr:rowOff>
    </xdr:from>
    <xdr:to>
      <xdr:col>23</xdr:col>
      <xdr:colOff>606425</xdr:colOff>
      <xdr:row>41</xdr:row>
      <xdr:rowOff>70485</xdr:rowOff>
    </xdr:to>
    <xdr:cxnSp macro="">
      <xdr:nvCxnSpPr>
        <xdr:cNvPr id="287" name="直線コネクタ 286"/>
        <xdr:cNvCxnSpPr/>
      </xdr:nvCxnSpPr>
      <xdr:spPr>
        <a:xfrm>
          <a:off x="16230600" y="709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288"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289" name="直線コネクタ 288"/>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108602</xdr:rowOff>
    </xdr:from>
    <xdr:ext cx="405111" cy="259045"/>
    <xdr:sp macro="" textlink="">
      <xdr:nvSpPr>
        <xdr:cNvPr id="290" name="【認定こども園・幼稚園・保育所】&#10;有形固定資産減価償却率平均値テキスト"/>
        <xdr:cNvSpPr txBox="1"/>
      </xdr:nvSpPr>
      <xdr:spPr>
        <a:xfrm>
          <a:off x="16408400" y="66237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130175</xdr:rowOff>
    </xdr:from>
    <xdr:to>
      <xdr:col>23</xdr:col>
      <xdr:colOff>568325</xdr:colOff>
      <xdr:row>39</xdr:row>
      <xdr:rowOff>60325</xdr:rowOff>
    </xdr:to>
    <xdr:sp macro="" textlink="">
      <xdr:nvSpPr>
        <xdr:cNvPr id="291" name="フローチャート : 判断 290"/>
        <xdr:cNvSpPr/>
      </xdr:nvSpPr>
      <xdr:spPr>
        <a:xfrm>
          <a:off x="16268700" y="664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92" name="テキスト ボックス 29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93" name="テキスト ボックス 29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94" name="テキスト ボックス 29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95" name="テキスト ボックス 29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96" name="テキスト ボックス 29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50165</xdr:rowOff>
    </xdr:from>
    <xdr:to>
      <xdr:col>23</xdr:col>
      <xdr:colOff>568325</xdr:colOff>
      <xdr:row>38</xdr:row>
      <xdr:rowOff>151765</xdr:rowOff>
    </xdr:to>
    <xdr:sp macro="" textlink="">
      <xdr:nvSpPr>
        <xdr:cNvPr id="297" name="円/楕円 296"/>
        <xdr:cNvSpPr/>
      </xdr:nvSpPr>
      <xdr:spPr>
        <a:xfrm>
          <a:off x="162687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37</xdr:row>
      <xdr:rowOff>73042</xdr:rowOff>
    </xdr:from>
    <xdr:ext cx="405111" cy="259045"/>
    <xdr:sp macro="" textlink="">
      <xdr:nvSpPr>
        <xdr:cNvPr id="298" name="【認定こども園・幼稚園・保育所】&#10;有形固定資産減価償却率該当値テキスト"/>
        <xdr:cNvSpPr txBox="1"/>
      </xdr:nvSpPr>
      <xdr:spPr>
        <a:xfrm>
          <a:off x="16408400" y="641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299" name="正方形/長方形 298"/>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00" name="正方形/長方形 29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01" name="正方形/長方形 30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02" name="正方形/長方形 30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03" name="正方形/長方形 30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04" name="正方形/長方形 30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05" name="正方形/長方形 30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06" name="正方形/長方形 305"/>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07" name="テキスト ボックス 30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08" name="直線コネクタ 30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19050</xdr:rowOff>
    </xdr:from>
    <xdr:to>
      <xdr:col>33</xdr:col>
      <xdr:colOff>314325</xdr:colOff>
      <xdr:row>41</xdr:row>
      <xdr:rowOff>19050</xdr:rowOff>
    </xdr:to>
    <xdr:cxnSp macro="">
      <xdr:nvCxnSpPr>
        <xdr:cNvPr id="309" name="直線コネクタ 308"/>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48277</xdr:rowOff>
    </xdr:from>
    <xdr:ext cx="467179" cy="259045"/>
    <xdr:sp macro="" textlink="">
      <xdr:nvSpPr>
        <xdr:cNvPr id="310" name="テキスト ボックス 309"/>
        <xdr:cNvSpPr txBox="1"/>
      </xdr:nvSpPr>
      <xdr:spPr>
        <a:xfrm>
          <a:off x="17820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11" name="直線コネクタ 31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12" name="テキスト ボックス 31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34</xdr:row>
      <xdr:rowOff>76200</xdr:rowOff>
    </xdr:from>
    <xdr:to>
      <xdr:col>33</xdr:col>
      <xdr:colOff>314325</xdr:colOff>
      <xdr:row>34</xdr:row>
      <xdr:rowOff>76200</xdr:rowOff>
    </xdr:to>
    <xdr:cxnSp macro="">
      <xdr:nvCxnSpPr>
        <xdr:cNvPr id="313" name="直線コネクタ 312"/>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105427</xdr:rowOff>
    </xdr:from>
    <xdr:ext cx="467179" cy="259045"/>
    <xdr:sp macro="" textlink="">
      <xdr:nvSpPr>
        <xdr:cNvPr id="314" name="テキスト ボックス 313"/>
        <xdr:cNvSpPr txBox="1"/>
      </xdr:nvSpPr>
      <xdr:spPr>
        <a:xfrm>
          <a:off x="17820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15" name="直線コネクタ 31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16" name="テキスト ボックス 31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17"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133350</xdr:rowOff>
    </xdr:from>
    <xdr:to>
      <xdr:col>32</xdr:col>
      <xdr:colOff>186689</xdr:colOff>
      <xdr:row>40</xdr:row>
      <xdr:rowOff>99060</xdr:rowOff>
    </xdr:to>
    <xdr:cxnSp macro="">
      <xdr:nvCxnSpPr>
        <xdr:cNvPr id="318" name="直線コネクタ 317"/>
        <xdr:cNvCxnSpPr/>
      </xdr:nvCxnSpPr>
      <xdr:spPr>
        <a:xfrm flipV="1">
          <a:off x="22160864" y="57912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102887</xdr:rowOff>
    </xdr:from>
    <xdr:ext cx="469744" cy="259045"/>
    <xdr:sp macro="" textlink="">
      <xdr:nvSpPr>
        <xdr:cNvPr id="319" name="【認定こども園・幼稚園・保育所】&#10;一人当たり面積最小値テキスト"/>
        <xdr:cNvSpPr txBox="1"/>
      </xdr:nvSpPr>
      <xdr:spPr>
        <a:xfrm>
          <a:off x="222504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32</xdr:col>
      <xdr:colOff>98425</xdr:colOff>
      <xdr:row>40</xdr:row>
      <xdr:rowOff>99060</xdr:rowOff>
    </xdr:from>
    <xdr:to>
      <xdr:col>32</xdr:col>
      <xdr:colOff>276225</xdr:colOff>
      <xdr:row>40</xdr:row>
      <xdr:rowOff>99060</xdr:rowOff>
    </xdr:to>
    <xdr:cxnSp macro="">
      <xdr:nvCxnSpPr>
        <xdr:cNvPr id="320" name="直線コネクタ 319"/>
        <xdr:cNvCxnSpPr/>
      </xdr:nvCxnSpPr>
      <xdr:spPr>
        <a:xfrm>
          <a:off x="22072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80027</xdr:rowOff>
    </xdr:from>
    <xdr:ext cx="469744" cy="259045"/>
    <xdr:sp macro="" textlink="">
      <xdr:nvSpPr>
        <xdr:cNvPr id="321" name="【認定こども園・幼稚園・保育所】&#10;一人当たり面積最大値テキスト"/>
        <xdr:cNvSpPr txBox="1"/>
      </xdr:nvSpPr>
      <xdr:spPr>
        <a:xfrm>
          <a:off x="222504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0.220</a:t>
          </a:r>
          <a:endParaRPr kumimoji="1" lang="ja-JP" altLang="en-US" sz="1000" b="1">
            <a:latin typeface="ＭＳ Ｐゴシック"/>
          </a:endParaRPr>
        </a:p>
      </xdr:txBody>
    </xdr:sp>
    <xdr:clientData/>
  </xdr:oneCellAnchor>
  <xdr:twoCellAnchor>
    <xdr:from>
      <xdr:col>32</xdr:col>
      <xdr:colOff>98425</xdr:colOff>
      <xdr:row>33</xdr:row>
      <xdr:rowOff>133350</xdr:rowOff>
    </xdr:from>
    <xdr:to>
      <xdr:col>32</xdr:col>
      <xdr:colOff>276225</xdr:colOff>
      <xdr:row>33</xdr:row>
      <xdr:rowOff>133350</xdr:rowOff>
    </xdr:to>
    <xdr:cxnSp macro="">
      <xdr:nvCxnSpPr>
        <xdr:cNvPr id="322" name="直線コネクタ 321"/>
        <xdr:cNvCxnSpPr/>
      </xdr:nvCxnSpPr>
      <xdr:spPr>
        <a:xfrm>
          <a:off x="22072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32402</xdr:rowOff>
    </xdr:from>
    <xdr:ext cx="469744" cy="259045"/>
    <xdr:sp macro="" textlink="">
      <xdr:nvSpPr>
        <xdr:cNvPr id="323" name="【認定こども園・幼稚園・保育所】&#10;一人当たり面積平均値テキスト"/>
        <xdr:cNvSpPr txBox="1"/>
      </xdr:nvSpPr>
      <xdr:spPr>
        <a:xfrm>
          <a:off x="22250400" y="6376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53975</xdr:rowOff>
    </xdr:from>
    <xdr:to>
      <xdr:col>32</xdr:col>
      <xdr:colOff>238125</xdr:colOff>
      <xdr:row>37</xdr:row>
      <xdr:rowOff>155575</xdr:rowOff>
    </xdr:to>
    <xdr:sp macro="" textlink="">
      <xdr:nvSpPr>
        <xdr:cNvPr id="324" name="フローチャート : 判断 323"/>
        <xdr:cNvSpPr/>
      </xdr:nvSpPr>
      <xdr:spPr>
        <a:xfrm>
          <a:off x="22110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25" name="テキスト ボックス 32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26" name="テキスト ボックス 32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27" name="テキスト ボックス 32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28" name="テキスト ボックス 32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29" name="テキスト ボックス 32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36</xdr:row>
      <xdr:rowOff>48260</xdr:rowOff>
    </xdr:from>
    <xdr:to>
      <xdr:col>32</xdr:col>
      <xdr:colOff>238125</xdr:colOff>
      <xdr:row>36</xdr:row>
      <xdr:rowOff>149860</xdr:rowOff>
    </xdr:to>
    <xdr:sp macro="" textlink="">
      <xdr:nvSpPr>
        <xdr:cNvPr id="330" name="円/楕円 329"/>
        <xdr:cNvSpPr/>
      </xdr:nvSpPr>
      <xdr:spPr>
        <a:xfrm>
          <a:off x="221107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35</xdr:row>
      <xdr:rowOff>71137</xdr:rowOff>
    </xdr:from>
    <xdr:ext cx="469744" cy="259045"/>
    <xdr:sp macro="" textlink="">
      <xdr:nvSpPr>
        <xdr:cNvPr id="331" name="【認定こども園・幼稚園・保育所】&#10;一人当たり面積該当値テキスト"/>
        <xdr:cNvSpPr txBox="1"/>
      </xdr:nvSpPr>
      <xdr:spPr>
        <a:xfrm>
          <a:off x="22250400" y="607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0.136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32" name="正方形/長方形 331"/>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33" name="正方形/長方形 33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34" name="正方形/長方形 33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35" name="正方形/長方形 33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36" name="正方形/長方形 33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37" name="正方形/長方形 33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38" name="正方形/長方形 33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39" name="正方形/長方形 338"/>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40" name="テキスト ボックス 33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41" name="直線コネクタ 34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42" name="テキスト ボックス 34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43" name="直線コネクタ 34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44" name="テキスト ボックス 34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45" name="直線コネクタ 34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46" name="テキスト ボックス 34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47" name="直線コネクタ 34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48" name="テキスト ボックス 34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49" name="直線コネクタ 34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50" name="テキスト ボックス 34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51" name="直線コネクタ 35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52" name="テキスト ボックス 35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53" name="直線コネクタ 35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54" name="テキスト ボックス 35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55" name="直線コネクタ 35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56" name="テキスト ボックス 35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57"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54</xdr:row>
      <xdr:rowOff>160020</xdr:rowOff>
    </xdr:from>
    <xdr:to>
      <xdr:col>23</xdr:col>
      <xdr:colOff>516889</xdr:colOff>
      <xdr:row>64</xdr:row>
      <xdr:rowOff>78377</xdr:rowOff>
    </xdr:to>
    <xdr:cxnSp macro="">
      <xdr:nvCxnSpPr>
        <xdr:cNvPr id="358" name="直線コネクタ 357"/>
        <xdr:cNvCxnSpPr/>
      </xdr:nvCxnSpPr>
      <xdr:spPr>
        <a:xfrm flipV="1">
          <a:off x="16318864" y="9418320"/>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82204</xdr:rowOff>
    </xdr:from>
    <xdr:ext cx="405111" cy="259045"/>
    <xdr:sp macro="" textlink="">
      <xdr:nvSpPr>
        <xdr:cNvPr id="359" name="【学校施設】&#10;有形固定資産減価償却率最小値テキスト"/>
        <xdr:cNvSpPr txBox="1"/>
      </xdr:nvSpPr>
      <xdr:spPr>
        <a:xfrm>
          <a:off x="16408400" y="1105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a:t>
          </a:r>
          <a:endParaRPr kumimoji="1" lang="ja-JP" altLang="en-US" sz="1000" b="1">
            <a:latin typeface="ＭＳ Ｐゴシック"/>
          </a:endParaRPr>
        </a:p>
      </xdr:txBody>
    </xdr:sp>
    <xdr:clientData/>
  </xdr:oneCellAnchor>
  <xdr:twoCellAnchor>
    <xdr:from>
      <xdr:col>23</xdr:col>
      <xdr:colOff>428625</xdr:colOff>
      <xdr:row>64</xdr:row>
      <xdr:rowOff>78377</xdr:rowOff>
    </xdr:from>
    <xdr:to>
      <xdr:col>23</xdr:col>
      <xdr:colOff>606425</xdr:colOff>
      <xdr:row>64</xdr:row>
      <xdr:rowOff>78377</xdr:rowOff>
    </xdr:to>
    <xdr:cxnSp macro="">
      <xdr:nvCxnSpPr>
        <xdr:cNvPr id="360" name="直線コネクタ 359"/>
        <xdr:cNvCxnSpPr/>
      </xdr:nvCxnSpPr>
      <xdr:spPr>
        <a:xfrm>
          <a:off x="16230600" y="1105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106697</xdr:rowOff>
    </xdr:from>
    <xdr:ext cx="405111" cy="259045"/>
    <xdr:sp macro="" textlink="">
      <xdr:nvSpPr>
        <xdr:cNvPr id="361" name="【学校施設】&#10;有形固定資産減価償却率最大値テキスト"/>
        <xdr:cNvSpPr txBox="1"/>
      </xdr:nvSpPr>
      <xdr:spPr>
        <a:xfrm>
          <a:off x="164084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91.6</a:t>
          </a:r>
          <a:endParaRPr kumimoji="1" lang="ja-JP" altLang="en-US" sz="1000" b="1">
            <a:latin typeface="ＭＳ Ｐゴシック"/>
          </a:endParaRPr>
        </a:p>
      </xdr:txBody>
    </xdr:sp>
    <xdr:clientData/>
  </xdr:oneCellAnchor>
  <xdr:twoCellAnchor>
    <xdr:from>
      <xdr:col>23</xdr:col>
      <xdr:colOff>428625</xdr:colOff>
      <xdr:row>54</xdr:row>
      <xdr:rowOff>160020</xdr:rowOff>
    </xdr:from>
    <xdr:to>
      <xdr:col>23</xdr:col>
      <xdr:colOff>606425</xdr:colOff>
      <xdr:row>54</xdr:row>
      <xdr:rowOff>160020</xdr:rowOff>
    </xdr:to>
    <xdr:cxnSp macro="">
      <xdr:nvCxnSpPr>
        <xdr:cNvPr id="362" name="直線コネクタ 361"/>
        <xdr:cNvCxnSpPr/>
      </xdr:nvCxnSpPr>
      <xdr:spPr>
        <a:xfrm>
          <a:off x="16230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152961</xdr:rowOff>
    </xdr:from>
    <xdr:ext cx="405111" cy="259045"/>
    <xdr:sp macro="" textlink="">
      <xdr:nvSpPr>
        <xdr:cNvPr id="363" name="【学校施設】&#10;有形固定資産減価償却率平均値テキスト"/>
        <xdr:cNvSpPr txBox="1"/>
      </xdr:nvSpPr>
      <xdr:spPr>
        <a:xfrm>
          <a:off x="16408400" y="10439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3084</xdr:rowOff>
    </xdr:from>
    <xdr:to>
      <xdr:col>23</xdr:col>
      <xdr:colOff>568325</xdr:colOff>
      <xdr:row>61</xdr:row>
      <xdr:rowOff>104684</xdr:rowOff>
    </xdr:to>
    <xdr:sp macro="" textlink="">
      <xdr:nvSpPr>
        <xdr:cNvPr id="364" name="フローチャート : 判断 363"/>
        <xdr:cNvSpPr/>
      </xdr:nvSpPr>
      <xdr:spPr>
        <a:xfrm>
          <a:off x="162687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65" name="テキスト ボックス 36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66" name="テキスト ボックス 36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67" name="テキスト ボックス 36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68" name="テキスト ボックス 36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69" name="テキスト ボックス 36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128815</xdr:rowOff>
    </xdr:from>
    <xdr:to>
      <xdr:col>23</xdr:col>
      <xdr:colOff>568325</xdr:colOff>
      <xdr:row>57</xdr:row>
      <xdr:rowOff>58965</xdr:rowOff>
    </xdr:to>
    <xdr:sp macro="" textlink="">
      <xdr:nvSpPr>
        <xdr:cNvPr id="370" name="円/楕円 369"/>
        <xdr:cNvSpPr/>
      </xdr:nvSpPr>
      <xdr:spPr>
        <a:xfrm>
          <a:off x="16268700" y="973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151692</xdr:rowOff>
    </xdr:from>
    <xdr:ext cx="405111" cy="259045"/>
    <xdr:sp macro="" textlink="">
      <xdr:nvSpPr>
        <xdr:cNvPr id="371" name="【学校施設】&#10;有形固定資産減価償却率該当値テキスト"/>
        <xdr:cNvSpPr txBox="1"/>
      </xdr:nvSpPr>
      <xdr:spPr>
        <a:xfrm>
          <a:off x="16408400" y="958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72" name="正方形/長方形 371"/>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73" name="正方形/長方形 3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74" name="正方形/長方形 3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75" name="正方形/長方形 3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76" name="正方形/長方形 3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77" name="正方形/長方形 3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78" name="正方形/長方形 3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79" name="正方形/長方形 378"/>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80" name="テキスト ボックス 3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81" name="直線コネクタ 3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382" name="直線コネクタ 38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83" name="テキスト ボックス 38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84" name="直線コネクタ 38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85" name="テキスト ボックス 38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86" name="直線コネクタ 38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387" name="テキスト ボックス 38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388" name="直線コネクタ 38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389" name="テキスト ボックス 38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390" name="直線コネクタ 38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53720</xdr:rowOff>
    </xdr:from>
    <xdr:ext cx="531299" cy="259045"/>
    <xdr:sp macro="" textlink="">
      <xdr:nvSpPr>
        <xdr:cNvPr id="391" name="テキスト ボックス 390"/>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392" name="直線コネクタ 39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70049</xdr:rowOff>
    </xdr:from>
    <xdr:ext cx="531299" cy="259045"/>
    <xdr:sp macro="" textlink="">
      <xdr:nvSpPr>
        <xdr:cNvPr id="393" name="テキスト ボックス 392"/>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94" name="直線コネクタ 3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395" name="テキスト ボックス 39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396"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63028</xdr:rowOff>
    </xdr:from>
    <xdr:to>
      <xdr:col>32</xdr:col>
      <xdr:colOff>186689</xdr:colOff>
      <xdr:row>64</xdr:row>
      <xdr:rowOff>25364</xdr:rowOff>
    </xdr:to>
    <xdr:cxnSp macro="">
      <xdr:nvCxnSpPr>
        <xdr:cNvPr id="397" name="直線コネクタ 396"/>
        <xdr:cNvCxnSpPr/>
      </xdr:nvCxnSpPr>
      <xdr:spPr>
        <a:xfrm flipV="1">
          <a:off x="22160864" y="9492778"/>
          <a:ext cx="0" cy="1505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29191</xdr:rowOff>
    </xdr:from>
    <xdr:ext cx="469744" cy="259045"/>
    <xdr:sp macro="" textlink="">
      <xdr:nvSpPr>
        <xdr:cNvPr id="398" name="【学校施設】&#10;一人当たり面積最小値テキスト"/>
        <xdr:cNvSpPr txBox="1"/>
      </xdr:nvSpPr>
      <xdr:spPr>
        <a:xfrm>
          <a:off x="22250400" y="11001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0.967</a:t>
          </a:r>
          <a:endParaRPr kumimoji="1" lang="ja-JP" altLang="en-US" sz="1000" b="1">
            <a:latin typeface="ＭＳ Ｐゴシック"/>
          </a:endParaRPr>
        </a:p>
      </xdr:txBody>
    </xdr:sp>
    <xdr:clientData/>
  </xdr:oneCellAnchor>
  <xdr:twoCellAnchor>
    <xdr:from>
      <xdr:col>32</xdr:col>
      <xdr:colOff>98425</xdr:colOff>
      <xdr:row>64</xdr:row>
      <xdr:rowOff>25364</xdr:rowOff>
    </xdr:from>
    <xdr:to>
      <xdr:col>32</xdr:col>
      <xdr:colOff>276225</xdr:colOff>
      <xdr:row>64</xdr:row>
      <xdr:rowOff>25364</xdr:rowOff>
    </xdr:to>
    <xdr:cxnSp macro="">
      <xdr:nvCxnSpPr>
        <xdr:cNvPr id="399" name="直線コネクタ 398"/>
        <xdr:cNvCxnSpPr/>
      </xdr:nvCxnSpPr>
      <xdr:spPr>
        <a:xfrm>
          <a:off x="22072600" y="1099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9705</xdr:rowOff>
    </xdr:from>
    <xdr:ext cx="534377" cy="259045"/>
    <xdr:sp macro="" textlink="">
      <xdr:nvSpPr>
        <xdr:cNvPr id="400" name="【学校施設】&#10;一人当たり面積最大値テキスト"/>
        <xdr:cNvSpPr txBox="1"/>
      </xdr:nvSpPr>
      <xdr:spPr>
        <a:xfrm>
          <a:off x="22250400" y="926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14.796</a:t>
          </a:r>
          <a:endParaRPr kumimoji="1" lang="ja-JP" altLang="en-US" sz="1000" b="1">
            <a:latin typeface="ＭＳ Ｐゴシック"/>
          </a:endParaRPr>
        </a:p>
      </xdr:txBody>
    </xdr:sp>
    <xdr:clientData/>
  </xdr:oneCellAnchor>
  <xdr:twoCellAnchor>
    <xdr:from>
      <xdr:col>32</xdr:col>
      <xdr:colOff>98425</xdr:colOff>
      <xdr:row>55</xdr:row>
      <xdr:rowOff>63028</xdr:rowOff>
    </xdr:from>
    <xdr:to>
      <xdr:col>32</xdr:col>
      <xdr:colOff>276225</xdr:colOff>
      <xdr:row>55</xdr:row>
      <xdr:rowOff>63028</xdr:rowOff>
    </xdr:to>
    <xdr:cxnSp macro="">
      <xdr:nvCxnSpPr>
        <xdr:cNvPr id="401" name="直線コネクタ 400"/>
        <xdr:cNvCxnSpPr/>
      </xdr:nvCxnSpPr>
      <xdr:spPr>
        <a:xfrm>
          <a:off x="22072600" y="949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23784</xdr:rowOff>
    </xdr:from>
    <xdr:ext cx="469744" cy="259045"/>
    <xdr:sp macro="" textlink="">
      <xdr:nvSpPr>
        <xdr:cNvPr id="402" name="【学校施設】&#10;一人当たり面積平均値テキスト"/>
        <xdr:cNvSpPr txBox="1"/>
      </xdr:nvSpPr>
      <xdr:spPr>
        <a:xfrm>
          <a:off x="22250400" y="10653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2.300</a:t>
          </a:r>
          <a:endParaRPr kumimoji="1" lang="ja-JP" altLang="en-US" sz="1000" b="1">
            <a:solidFill>
              <a:srgbClr val="000080"/>
            </a:solidFill>
            <a:latin typeface="ＭＳ Ｐゴシック"/>
          </a:endParaRPr>
        </a:p>
      </xdr:txBody>
    </xdr:sp>
    <xdr:clientData/>
  </xdr:oneCellAnchor>
  <xdr:twoCellAnchor>
    <xdr:from>
      <xdr:col>32</xdr:col>
      <xdr:colOff>136525</xdr:colOff>
      <xdr:row>63</xdr:row>
      <xdr:rowOff>907</xdr:rowOff>
    </xdr:from>
    <xdr:to>
      <xdr:col>32</xdr:col>
      <xdr:colOff>238125</xdr:colOff>
      <xdr:row>63</xdr:row>
      <xdr:rowOff>102507</xdr:rowOff>
    </xdr:to>
    <xdr:sp macro="" textlink="">
      <xdr:nvSpPr>
        <xdr:cNvPr id="403" name="フローチャート : 判断 402"/>
        <xdr:cNvSpPr/>
      </xdr:nvSpPr>
      <xdr:spPr>
        <a:xfrm>
          <a:off x="22110700" y="1080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04" name="テキスト ボックス 4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05" name="テキスト ボックス 4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06" name="テキスト ボックス 4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07" name="テキスト ボックス 4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08" name="テキスト ボックス 4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63</xdr:row>
      <xdr:rowOff>93980</xdr:rowOff>
    </xdr:from>
    <xdr:to>
      <xdr:col>32</xdr:col>
      <xdr:colOff>238125</xdr:colOff>
      <xdr:row>64</xdr:row>
      <xdr:rowOff>24130</xdr:rowOff>
    </xdr:to>
    <xdr:sp macro="" textlink="">
      <xdr:nvSpPr>
        <xdr:cNvPr id="409" name="円/楕円 408"/>
        <xdr:cNvSpPr/>
      </xdr:nvSpPr>
      <xdr:spPr>
        <a:xfrm>
          <a:off x="221107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63</xdr:row>
      <xdr:rowOff>8907</xdr:rowOff>
    </xdr:from>
    <xdr:ext cx="469744" cy="259045"/>
    <xdr:sp macro="" textlink="">
      <xdr:nvSpPr>
        <xdr:cNvPr id="410" name="【学校施設】&#10;一人当たり面積該当値テキスト"/>
        <xdr:cNvSpPr txBox="1"/>
      </xdr:nvSpPr>
      <xdr:spPr>
        <a:xfrm>
          <a:off x="22250400" y="1081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11" name="正方形/長方形 410"/>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12" name="正方形/長方形 41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13" name="正方形/長方形 41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14" name="正方形/長方形 41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15" name="正方形/長方形 41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16" name="正方形/長方形 41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17" name="正方形/長方形 41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18" name="正方形/長方形 417"/>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419" name="正方形/長方形 418"/>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20" name="正方形/長方形 41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21" name="正方形/長方形 42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22" name="正方形/長方形 42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23" name="正方形/長方形 42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4" name="正方形/長方形 42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5" name="正方形/長方形 42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26" name="正方形/長方形 425"/>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427" name="正方形/長方形 426"/>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28" name="正方形/長方形 4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29" name="正方形/長方形 4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30" name="正方形/長方形 4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31" name="正方形/長方形 4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32" name="正方形/長方形 4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33" name="正方形/長方形 4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434" name="正方形/長方形 433"/>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35" name="テキスト ボックス 4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36" name="直線コネクタ 4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37" name="テキスト ボックス 43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38" name="直線コネクタ 43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39" name="テキスト ボックス 43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40" name="直線コネクタ 43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41" name="テキスト ボックス 44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42" name="直線コネクタ 44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43" name="テキスト ボックス 44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44" name="直線コネクタ 44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445" name="テキスト ボックス 444"/>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46" name="直線コネクタ 44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47" name="テキスト ボックス 44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448"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126492</xdr:rowOff>
    </xdr:from>
    <xdr:to>
      <xdr:col>23</xdr:col>
      <xdr:colOff>516889</xdr:colOff>
      <xdr:row>108</xdr:row>
      <xdr:rowOff>48768</xdr:rowOff>
    </xdr:to>
    <xdr:cxnSp macro="">
      <xdr:nvCxnSpPr>
        <xdr:cNvPr id="449" name="直線コネクタ 448"/>
        <xdr:cNvCxnSpPr/>
      </xdr:nvCxnSpPr>
      <xdr:spPr>
        <a:xfrm flipV="1">
          <a:off x="16318864" y="17271492"/>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52595</xdr:rowOff>
    </xdr:from>
    <xdr:ext cx="405111" cy="259045"/>
    <xdr:sp macro="" textlink="">
      <xdr:nvSpPr>
        <xdr:cNvPr id="450" name="【公民館】&#10;有形固定資産減価償却率最小値テキスト"/>
        <xdr:cNvSpPr txBox="1"/>
      </xdr:nvSpPr>
      <xdr:spPr>
        <a:xfrm>
          <a:off x="16408400" y="1856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a:t>
          </a:r>
          <a:endParaRPr kumimoji="1" lang="ja-JP" altLang="en-US" sz="1000" b="1">
            <a:latin typeface="ＭＳ Ｐゴシック"/>
          </a:endParaRPr>
        </a:p>
      </xdr:txBody>
    </xdr:sp>
    <xdr:clientData/>
  </xdr:oneCellAnchor>
  <xdr:twoCellAnchor>
    <xdr:from>
      <xdr:col>23</xdr:col>
      <xdr:colOff>428625</xdr:colOff>
      <xdr:row>108</xdr:row>
      <xdr:rowOff>48768</xdr:rowOff>
    </xdr:from>
    <xdr:to>
      <xdr:col>23</xdr:col>
      <xdr:colOff>606425</xdr:colOff>
      <xdr:row>108</xdr:row>
      <xdr:rowOff>48768</xdr:rowOff>
    </xdr:to>
    <xdr:cxnSp macro="">
      <xdr:nvCxnSpPr>
        <xdr:cNvPr id="451" name="直線コネクタ 450"/>
        <xdr:cNvCxnSpPr/>
      </xdr:nvCxnSpPr>
      <xdr:spPr>
        <a:xfrm>
          <a:off x="16230600" y="1856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73169</xdr:rowOff>
    </xdr:from>
    <xdr:ext cx="405111" cy="259045"/>
    <xdr:sp macro="" textlink="">
      <xdr:nvSpPr>
        <xdr:cNvPr id="452" name="【公民館】&#10;有形固定資産減価償却率最大値テキスト"/>
        <xdr:cNvSpPr txBox="1"/>
      </xdr:nvSpPr>
      <xdr:spPr>
        <a:xfrm>
          <a:off x="16408400" y="1704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23</xdr:col>
      <xdr:colOff>428625</xdr:colOff>
      <xdr:row>100</xdr:row>
      <xdr:rowOff>126492</xdr:rowOff>
    </xdr:from>
    <xdr:to>
      <xdr:col>23</xdr:col>
      <xdr:colOff>606425</xdr:colOff>
      <xdr:row>100</xdr:row>
      <xdr:rowOff>126492</xdr:rowOff>
    </xdr:to>
    <xdr:cxnSp macro="">
      <xdr:nvCxnSpPr>
        <xdr:cNvPr id="453" name="直線コネクタ 452"/>
        <xdr:cNvCxnSpPr/>
      </xdr:nvCxnSpPr>
      <xdr:spPr>
        <a:xfrm>
          <a:off x="16230600" y="1727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26688</xdr:rowOff>
    </xdr:from>
    <xdr:ext cx="405111" cy="259045"/>
    <xdr:sp macro="" textlink="">
      <xdr:nvSpPr>
        <xdr:cNvPr id="454" name="【公民館】&#10;有形固定資産減価償却率平均値テキスト"/>
        <xdr:cNvSpPr txBox="1"/>
      </xdr:nvSpPr>
      <xdr:spPr>
        <a:xfrm>
          <a:off x="16408400" y="17686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48261</xdr:rowOff>
    </xdr:from>
    <xdr:to>
      <xdr:col>23</xdr:col>
      <xdr:colOff>568325</xdr:colOff>
      <xdr:row>103</xdr:row>
      <xdr:rowOff>149861</xdr:rowOff>
    </xdr:to>
    <xdr:sp macro="" textlink="">
      <xdr:nvSpPr>
        <xdr:cNvPr id="455" name="フローチャート : 判断 454"/>
        <xdr:cNvSpPr/>
      </xdr:nvSpPr>
      <xdr:spPr>
        <a:xfrm>
          <a:off x="16268700" y="1770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56" name="テキスト ボックス 45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57" name="テキスト ボックス 45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58" name="テキスト ボックス 45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59" name="テキスト ボックス 45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60" name="テキスト ボックス 45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100</xdr:row>
      <xdr:rowOff>75692</xdr:rowOff>
    </xdr:from>
    <xdr:to>
      <xdr:col>23</xdr:col>
      <xdr:colOff>568325</xdr:colOff>
      <xdr:row>101</xdr:row>
      <xdr:rowOff>5842</xdr:rowOff>
    </xdr:to>
    <xdr:sp macro="" textlink="">
      <xdr:nvSpPr>
        <xdr:cNvPr id="461" name="円/楕円 460"/>
        <xdr:cNvSpPr/>
      </xdr:nvSpPr>
      <xdr:spPr>
        <a:xfrm>
          <a:off x="16268700" y="1722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28719</xdr:rowOff>
    </xdr:from>
    <xdr:ext cx="405111" cy="259045"/>
    <xdr:sp macro="" textlink="">
      <xdr:nvSpPr>
        <xdr:cNvPr id="462" name="【公民館】&#10;有形固定資産減価償却率該当値テキスト"/>
        <xdr:cNvSpPr txBox="1"/>
      </xdr:nvSpPr>
      <xdr:spPr>
        <a:xfrm>
          <a:off x="16408400" y="17173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63" name="正方形/長方形 462"/>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64" name="正方形/長方形 46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65" name="正方形/長方形 46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66" name="正方形/長方形 46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67" name="正方形/長方形 46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68" name="正方形/長方形 46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69" name="正方形/長方形 46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70" name="正方形/長方形 469"/>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71" name="テキスト ボックス 47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72" name="直線コネクタ 47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473" name="直線コネクタ 47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74" name="テキスト ボックス 47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75" name="直線コネクタ 47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76" name="テキスト ボックス 47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77" name="直線コネクタ 47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78" name="テキスト ボックス 47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79" name="直線コネクタ 47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80" name="テキスト ボックス 47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81" name="直線コネクタ 48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82" name="テキスト ボックス 48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483"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122377</xdr:rowOff>
    </xdr:from>
    <xdr:to>
      <xdr:col>32</xdr:col>
      <xdr:colOff>186689</xdr:colOff>
      <xdr:row>108</xdr:row>
      <xdr:rowOff>17678</xdr:rowOff>
    </xdr:to>
    <xdr:cxnSp macro="">
      <xdr:nvCxnSpPr>
        <xdr:cNvPr id="484" name="直線コネクタ 483"/>
        <xdr:cNvCxnSpPr/>
      </xdr:nvCxnSpPr>
      <xdr:spPr>
        <a:xfrm flipV="1">
          <a:off x="22160864" y="17095927"/>
          <a:ext cx="0" cy="143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21505</xdr:rowOff>
    </xdr:from>
    <xdr:ext cx="469744" cy="259045"/>
    <xdr:sp macro="" textlink="">
      <xdr:nvSpPr>
        <xdr:cNvPr id="485" name="【公民館】&#10;一人当たり面積最小値テキスト"/>
        <xdr:cNvSpPr txBox="1"/>
      </xdr:nvSpPr>
      <xdr:spPr>
        <a:xfrm>
          <a:off x="22250400" y="18538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0.064</a:t>
          </a:r>
          <a:endParaRPr kumimoji="1" lang="ja-JP" altLang="en-US" sz="1000" b="1">
            <a:latin typeface="ＭＳ Ｐゴシック"/>
          </a:endParaRPr>
        </a:p>
      </xdr:txBody>
    </xdr:sp>
    <xdr:clientData/>
  </xdr:oneCellAnchor>
  <xdr:twoCellAnchor>
    <xdr:from>
      <xdr:col>32</xdr:col>
      <xdr:colOff>98425</xdr:colOff>
      <xdr:row>108</xdr:row>
      <xdr:rowOff>17678</xdr:rowOff>
    </xdr:from>
    <xdr:to>
      <xdr:col>32</xdr:col>
      <xdr:colOff>276225</xdr:colOff>
      <xdr:row>108</xdr:row>
      <xdr:rowOff>17678</xdr:rowOff>
    </xdr:to>
    <xdr:cxnSp macro="">
      <xdr:nvCxnSpPr>
        <xdr:cNvPr id="486" name="直線コネクタ 485"/>
        <xdr:cNvCxnSpPr/>
      </xdr:nvCxnSpPr>
      <xdr:spPr>
        <a:xfrm>
          <a:off x="22072600" y="1853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69054</xdr:rowOff>
    </xdr:from>
    <xdr:ext cx="469744" cy="259045"/>
    <xdr:sp macro="" textlink="">
      <xdr:nvSpPr>
        <xdr:cNvPr id="487" name="【公民館】&#10;一人当たり面積最大値テキスト"/>
        <xdr:cNvSpPr txBox="1"/>
      </xdr:nvSpPr>
      <xdr:spPr>
        <a:xfrm>
          <a:off x="22250400" y="16871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a:t>
          </a:r>
          <a:endParaRPr kumimoji="1" lang="ja-JP" altLang="en-US" sz="1000" b="1">
            <a:latin typeface="ＭＳ Ｐゴシック"/>
          </a:endParaRPr>
        </a:p>
      </xdr:txBody>
    </xdr:sp>
    <xdr:clientData/>
  </xdr:oneCellAnchor>
  <xdr:twoCellAnchor>
    <xdr:from>
      <xdr:col>32</xdr:col>
      <xdr:colOff>98425</xdr:colOff>
      <xdr:row>99</xdr:row>
      <xdr:rowOff>122377</xdr:rowOff>
    </xdr:from>
    <xdr:to>
      <xdr:col>32</xdr:col>
      <xdr:colOff>276225</xdr:colOff>
      <xdr:row>99</xdr:row>
      <xdr:rowOff>122377</xdr:rowOff>
    </xdr:to>
    <xdr:cxnSp macro="">
      <xdr:nvCxnSpPr>
        <xdr:cNvPr id="488" name="直線コネクタ 487"/>
        <xdr:cNvCxnSpPr/>
      </xdr:nvCxnSpPr>
      <xdr:spPr>
        <a:xfrm>
          <a:off x="22072600" y="1709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157091</xdr:rowOff>
    </xdr:from>
    <xdr:ext cx="469744" cy="259045"/>
    <xdr:sp macro="" textlink="">
      <xdr:nvSpPr>
        <xdr:cNvPr id="489" name="【公民館】&#10;一人当たり面積平均値テキスト"/>
        <xdr:cNvSpPr txBox="1"/>
      </xdr:nvSpPr>
      <xdr:spPr>
        <a:xfrm>
          <a:off x="22250400" y="18159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0.256</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134214</xdr:rowOff>
    </xdr:from>
    <xdr:to>
      <xdr:col>32</xdr:col>
      <xdr:colOff>238125</xdr:colOff>
      <xdr:row>107</xdr:row>
      <xdr:rowOff>64364</xdr:rowOff>
    </xdr:to>
    <xdr:sp macro="" textlink="">
      <xdr:nvSpPr>
        <xdr:cNvPr id="490" name="フローチャート : 判断 489"/>
        <xdr:cNvSpPr/>
      </xdr:nvSpPr>
      <xdr:spPr>
        <a:xfrm>
          <a:off x="22110700" y="1830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91" name="テキスト ボックス 49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92" name="テキスト ボックス 49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93" name="テキスト ボックス 49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94" name="テキスト ボックス 49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95" name="テキスト ボックス 49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107</xdr:row>
      <xdr:rowOff>96265</xdr:rowOff>
    </xdr:from>
    <xdr:to>
      <xdr:col>32</xdr:col>
      <xdr:colOff>238125</xdr:colOff>
      <xdr:row>108</xdr:row>
      <xdr:rowOff>26415</xdr:rowOff>
    </xdr:to>
    <xdr:sp macro="" textlink="">
      <xdr:nvSpPr>
        <xdr:cNvPr id="496" name="円/楕円 495"/>
        <xdr:cNvSpPr/>
      </xdr:nvSpPr>
      <xdr:spPr>
        <a:xfrm>
          <a:off x="22110700" y="184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11192</xdr:rowOff>
    </xdr:from>
    <xdr:ext cx="469744" cy="259045"/>
    <xdr:sp macro="" textlink="">
      <xdr:nvSpPr>
        <xdr:cNvPr id="497" name="【公民館】&#10;一人当たり面積該当値テキスト"/>
        <xdr:cNvSpPr txBox="1"/>
      </xdr:nvSpPr>
      <xdr:spPr>
        <a:xfrm>
          <a:off x="22250400" y="1835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498" name="正方形/長方形 497"/>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99" name="正方形/長方形 49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00" name="テキスト ボックス 499"/>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有形固定資産減価償却率の項目では、道路や橋りょうについては、類似団体平均を下回る結果となっているが、社会資本整備総合交付金等を活用し、計画的に更新を行っているためである。</a:t>
          </a:r>
          <a:endParaRPr kumimoji="1" lang="en-US" altLang="ja-JP" sz="1300">
            <a:latin typeface="ＭＳ Ｐゴシック"/>
          </a:endParaRPr>
        </a:p>
        <a:p>
          <a:r>
            <a:rPr kumimoji="1" lang="ja-JP" altLang="en-US" sz="1300">
              <a:latin typeface="ＭＳ Ｐゴシック"/>
            </a:rPr>
            <a:t>また、公民館や学校施設については、類似団体平均を上回っており、人口一人当たりの面積を考慮した更新が必要となっている。</a:t>
          </a:r>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奈良県王寺町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23,490
23,293
7.01
8,379,603
8,075,440
245,451
5,077,169
6,364,969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307975</xdr:colOff>
      <xdr:row>28</xdr:row>
      <xdr:rowOff>25400</xdr:rowOff>
    </xdr:to>
    <xdr:sp macro="" textlink="">
      <xdr:nvSpPr>
        <xdr:cNvPr id="41" name="正方形/長方形 4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48" name="正方形/長方形 47"/>
        <xdr:cNvSpPr/>
      </xdr:nvSpPr>
      <xdr:spPr>
        <a:xfrm>
          <a:off x="6604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638175</xdr:colOff>
      <xdr:row>50</xdr:row>
      <xdr:rowOff>63500</xdr:rowOff>
    </xdr:to>
    <xdr:sp macro="" textlink="">
      <xdr:nvSpPr>
        <xdr:cNvPr id="49" name="正方形/長方形 48"/>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56" name="正方形/長方形 55"/>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60" name="直線コネクタ 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61" name="テキスト ボックス 6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62" name="直線コネクタ 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63" name="テキスト ボックス 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64" name="直線コネクタ 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65" name="テキスト ボックス 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66" name="直線コネクタ 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67" name="テキスト ボックス 66"/>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8" name="直線コネクタ 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69" name="テキスト ボックス 6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70"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98298</xdr:rowOff>
    </xdr:from>
    <xdr:to>
      <xdr:col>6</xdr:col>
      <xdr:colOff>510540</xdr:colOff>
      <xdr:row>64</xdr:row>
      <xdr:rowOff>82296</xdr:rowOff>
    </xdr:to>
    <xdr:cxnSp macro="">
      <xdr:nvCxnSpPr>
        <xdr:cNvPr id="71" name="直線コネクタ 70"/>
        <xdr:cNvCxnSpPr/>
      </xdr:nvCxnSpPr>
      <xdr:spPr>
        <a:xfrm flipV="1">
          <a:off x="4634865" y="9870948"/>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86123</xdr:rowOff>
    </xdr:from>
    <xdr:ext cx="405111" cy="259045"/>
    <xdr:sp macro="" textlink="">
      <xdr:nvSpPr>
        <xdr:cNvPr id="72" name="【体育館・プール】&#10;有形固定資産減価償却率最小値テキスト"/>
        <xdr:cNvSpPr txBox="1"/>
      </xdr:nvSpPr>
      <xdr:spPr>
        <a:xfrm>
          <a:off x="4724400" y="1105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a:t>
          </a:r>
          <a:endParaRPr kumimoji="1" lang="ja-JP" altLang="en-US" sz="1000" b="1">
            <a:latin typeface="ＭＳ Ｐゴシック"/>
          </a:endParaRPr>
        </a:p>
      </xdr:txBody>
    </xdr:sp>
    <xdr:clientData/>
  </xdr:oneCellAnchor>
  <xdr:twoCellAnchor>
    <xdr:from>
      <xdr:col>6</xdr:col>
      <xdr:colOff>422275</xdr:colOff>
      <xdr:row>64</xdr:row>
      <xdr:rowOff>82296</xdr:rowOff>
    </xdr:from>
    <xdr:to>
      <xdr:col>6</xdr:col>
      <xdr:colOff>600075</xdr:colOff>
      <xdr:row>64</xdr:row>
      <xdr:rowOff>82296</xdr:rowOff>
    </xdr:to>
    <xdr:cxnSp macro="">
      <xdr:nvCxnSpPr>
        <xdr:cNvPr id="73" name="直線コネクタ 72"/>
        <xdr:cNvCxnSpPr/>
      </xdr:nvCxnSpPr>
      <xdr:spPr>
        <a:xfrm>
          <a:off x="4546600" y="11055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56</xdr:row>
      <xdr:rowOff>44975</xdr:rowOff>
    </xdr:from>
    <xdr:ext cx="405111" cy="259045"/>
    <xdr:sp macro="" textlink="">
      <xdr:nvSpPr>
        <xdr:cNvPr id="74" name="【体育館・プール】&#10;有形固定資産減価償却率最大値テキスト"/>
        <xdr:cNvSpPr txBox="1"/>
      </xdr:nvSpPr>
      <xdr:spPr>
        <a:xfrm>
          <a:off x="4724400" y="9646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6</xdr:col>
      <xdr:colOff>422275</xdr:colOff>
      <xdr:row>57</xdr:row>
      <xdr:rowOff>98298</xdr:rowOff>
    </xdr:from>
    <xdr:to>
      <xdr:col>6</xdr:col>
      <xdr:colOff>600075</xdr:colOff>
      <xdr:row>57</xdr:row>
      <xdr:rowOff>98298</xdr:rowOff>
    </xdr:to>
    <xdr:cxnSp macro="">
      <xdr:nvCxnSpPr>
        <xdr:cNvPr id="75" name="直線コネクタ 74"/>
        <xdr:cNvCxnSpPr/>
      </xdr:nvCxnSpPr>
      <xdr:spPr>
        <a:xfrm>
          <a:off x="4546600" y="9870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68089</xdr:rowOff>
    </xdr:from>
    <xdr:ext cx="405111" cy="259045"/>
    <xdr:sp macro="" textlink="">
      <xdr:nvSpPr>
        <xdr:cNvPr id="76" name="【体育館・プール】&#10;有形固定資産減価償却率平均値テキスト"/>
        <xdr:cNvSpPr txBox="1"/>
      </xdr:nvSpPr>
      <xdr:spPr>
        <a:xfrm>
          <a:off x="4724400" y="103550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45212</xdr:rowOff>
    </xdr:from>
    <xdr:to>
      <xdr:col>6</xdr:col>
      <xdr:colOff>561975</xdr:colOff>
      <xdr:row>61</xdr:row>
      <xdr:rowOff>146812</xdr:rowOff>
    </xdr:to>
    <xdr:sp macro="" textlink="">
      <xdr:nvSpPr>
        <xdr:cNvPr id="77" name="フローチャート : 判断 76"/>
        <xdr:cNvSpPr/>
      </xdr:nvSpPr>
      <xdr:spPr>
        <a:xfrm>
          <a:off x="4584700" y="1050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78" name="テキスト ボックス 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79" name="テキスト ボックス 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0" name="テキスト ボックス 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1" name="テキスト ボックス 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2" name="テキスト ボックス 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61</xdr:row>
      <xdr:rowOff>49784</xdr:rowOff>
    </xdr:from>
    <xdr:to>
      <xdr:col>6</xdr:col>
      <xdr:colOff>561975</xdr:colOff>
      <xdr:row>61</xdr:row>
      <xdr:rowOff>151384</xdr:rowOff>
    </xdr:to>
    <xdr:sp macro="" textlink="">
      <xdr:nvSpPr>
        <xdr:cNvPr id="83" name="円/楕円 82"/>
        <xdr:cNvSpPr/>
      </xdr:nvSpPr>
      <xdr:spPr>
        <a:xfrm>
          <a:off x="4584700" y="1050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61</xdr:row>
      <xdr:rowOff>28211</xdr:rowOff>
    </xdr:from>
    <xdr:ext cx="405111" cy="259045"/>
    <xdr:sp macro="" textlink="">
      <xdr:nvSpPr>
        <xdr:cNvPr id="84" name="【体育館・プール】&#10;有形固定資産減価償却率該当値テキスト"/>
        <xdr:cNvSpPr txBox="1"/>
      </xdr:nvSpPr>
      <xdr:spPr>
        <a:xfrm>
          <a:off x="4724400" y="1048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85" name="正方形/長方形 84"/>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6" name="正方形/長方形 8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7" name="正方形/長方形 8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88" name="正方形/長方形 8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89" name="正方形/長方形 8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0" name="正方形/長方形 8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1" name="正方形/長方形 9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92" name="正方形/長方形 91"/>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3" name="テキスト ボックス 9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4" name="直線コネクタ 9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95" name="直線コネクタ 9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96" name="テキスト ボックス 9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97" name="直線コネクタ 9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98" name="テキスト ボックス 9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99" name="直線コネクタ 9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0" name="テキスト ボックス 9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1" name="直線コネクタ 10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2" name="テキスト ボックス 10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3" name="直線コネクタ 10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04" name="テキスト ボックス 10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5" name="直線コネクタ 10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06" name="テキスト ボックス 10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07"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87630</xdr:rowOff>
    </xdr:from>
    <xdr:to>
      <xdr:col>15</xdr:col>
      <xdr:colOff>180340</xdr:colOff>
      <xdr:row>64</xdr:row>
      <xdr:rowOff>15240</xdr:rowOff>
    </xdr:to>
    <xdr:cxnSp macro="">
      <xdr:nvCxnSpPr>
        <xdr:cNvPr id="108" name="直線コネクタ 107"/>
        <xdr:cNvCxnSpPr/>
      </xdr:nvCxnSpPr>
      <xdr:spPr>
        <a:xfrm flipV="1">
          <a:off x="10476865" y="968883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19067</xdr:rowOff>
    </xdr:from>
    <xdr:ext cx="469744" cy="259045"/>
    <xdr:sp macro="" textlink="">
      <xdr:nvSpPr>
        <xdr:cNvPr id="109" name="【体育館・プール】&#10;一人当たり面積最小値テキスト"/>
        <xdr:cNvSpPr txBox="1"/>
      </xdr:nvSpPr>
      <xdr:spPr>
        <a:xfrm>
          <a:off x="105664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64</xdr:row>
      <xdr:rowOff>15240</xdr:rowOff>
    </xdr:from>
    <xdr:to>
      <xdr:col>15</xdr:col>
      <xdr:colOff>269875</xdr:colOff>
      <xdr:row>64</xdr:row>
      <xdr:rowOff>15240</xdr:rowOff>
    </xdr:to>
    <xdr:cxnSp macro="">
      <xdr:nvCxnSpPr>
        <xdr:cNvPr id="110" name="直線コネクタ 109"/>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34307</xdr:rowOff>
    </xdr:from>
    <xdr:ext cx="469744" cy="259045"/>
    <xdr:sp macro="" textlink="">
      <xdr:nvSpPr>
        <xdr:cNvPr id="111" name="【体育館・プール】&#10;一人当たり面積最大値テキスト"/>
        <xdr:cNvSpPr txBox="1"/>
      </xdr:nvSpPr>
      <xdr:spPr>
        <a:xfrm>
          <a:off x="105664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0.357</a:t>
          </a:r>
          <a:endParaRPr kumimoji="1" lang="ja-JP" altLang="en-US" sz="1000" b="1">
            <a:latin typeface="ＭＳ Ｐゴシック"/>
          </a:endParaRPr>
        </a:p>
      </xdr:txBody>
    </xdr:sp>
    <xdr:clientData/>
  </xdr:oneCellAnchor>
  <xdr:twoCellAnchor>
    <xdr:from>
      <xdr:col>15</xdr:col>
      <xdr:colOff>92075</xdr:colOff>
      <xdr:row>56</xdr:row>
      <xdr:rowOff>87630</xdr:rowOff>
    </xdr:from>
    <xdr:to>
      <xdr:col>15</xdr:col>
      <xdr:colOff>269875</xdr:colOff>
      <xdr:row>56</xdr:row>
      <xdr:rowOff>87630</xdr:rowOff>
    </xdr:to>
    <xdr:cxnSp macro="">
      <xdr:nvCxnSpPr>
        <xdr:cNvPr id="112" name="直線コネクタ 111"/>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64787</xdr:rowOff>
    </xdr:from>
    <xdr:ext cx="469744" cy="259045"/>
    <xdr:sp macro="" textlink="">
      <xdr:nvSpPr>
        <xdr:cNvPr id="113" name="【体育館・プール】&#10;一人当たり面積平均値テキスト"/>
        <xdr:cNvSpPr txBox="1"/>
      </xdr:nvSpPr>
      <xdr:spPr>
        <a:xfrm>
          <a:off x="10566400" y="1035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0.164</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86360</xdr:rowOff>
    </xdr:from>
    <xdr:to>
      <xdr:col>15</xdr:col>
      <xdr:colOff>231775</xdr:colOff>
      <xdr:row>61</xdr:row>
      <xdr:rowOff>16510</xdr:rowOff>
    </xdr:to>
    <xdr:sp macro="" textlink="">
      <xdr:nvSpPr>
        <xdr:cNvPr id="114" name="フローチャート : 判断 113"/>
        <xdr:cNvSpPr/>
      </xdr:nvSpPr>
      <xdr:spPr>
        <a:xfrm>
          <a:off x="10426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15" name="テキスト ボックス 1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16" name="テキスト ボックス 1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17" name="テキスト ボックス 1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18" name="テキスト ボックス 1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19" name="テキスト ボックス 1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162560</xdr:rowOff>
    </xdr:from>
    <xdr:to>
      <xdr:col>15</xdr:col>
      <xdr:colOff>231775</xdr:colOff>
      <xdr:row>59</xdr:row>
      <xdr:rowOff>92710</xdr:rowOff>
    </xdr:to>
    <xdr:sp macro="" textlink="">
      <xdr:nvSpPr>
        <xdr:cNvPr id="120" name="円/楕円 119"/>
        <xdr:cNvSpPr/>
      </xdr:nvSpPr>
      <xdr:spPr>
        <a:xfrm>
          <a:off x="104267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58</xdr:row>
      <xdr:rowOff>13987</xdr:rowOff>
    </xdr:from>
    <xdr:ext cx="469744" cy="259045"/>
    <xdr:sp macro="" textlink="">
      <xdr:nvSpPr>
        <xdr:cNvPr id="121" name="【体育館・プール】&#10;一人当たり面積該当値テキスト"/>
        <xdr:cNvSpPr txBox="1"/>
      </xdr:nvSpPr>
      <xdr:spPr>
        <a:xfrm>
          <a:off x="10566400" y="995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0.234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22" name="正方形/長方形 121"/>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3" name="正方形/長方形 1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4" name="正方形/長方形 1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25" name="正方形/長方形 1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26" name="正方形/長方形 1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27" name="正方形/長方形 1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28" name="正方形/長方形 1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29" name="正方形/長方形 128"/>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0" name="テキスト ボックス 1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1" name="直線コネクタ 1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32" name="テキスト ボックス 13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33" name="直線コネクタ 13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34" name="テキスト ボックス 13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35" name="直線コネクタ 13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36" name="テキスト ボックス 13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37" name="直線コネクタ 13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38" name="テキスト ボックス 13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39" name="直線コネクタ 13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140" name="テキスト ボックス 139"/>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1" name="直線コネクタ 14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42" name="テキスト ボックス 14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143"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38100</xdr:rowOff>
    </xdr:from>
    <xdr:to>
      <xdr:col>6</xdr:col>
      <xdr:colOff>510540</xdr:colOff>
      <xdr:row>86</xdr:row>
      <xdr:rowOff>79248</xdr:rowOff>
    </xdr:to>
    <xdr:cxnSp macro="">
      <xdr:nvCxnSpPr>
        <xdr:cNvPr id="144" name="直線コネクタ 143"/>
        <xdr:cNvCxnSpPr/>
      </xdr:nvCxnSpPr>
      <xdr:spPr>
        <a:xfrm flipV="1">
          <a:off x="4634865" y="13582650"/>
          <a:ext cx="0" cy="1241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83075</xdr:rowOff>
    </xdr:from>
    <xdr:ext cx="405111" cy="259045"/>
    <xdr:sp macro="" textlink="">
      <xdr:nvSpPr>
        <xdr:cNvPr id="145" name="【福祉施設】&#10;有形固定資産減価償却率最小値テキスト"/>
        <xdr:cNvSpPr txBox="1"/>
      </xdr:nvSpPr>
      <xdr:spPr>
        <a:xfrm>
          <a:off x="4724400" y="1482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38.2</a:t>
          </a:r>
          <a:endParaRPr kumimoji="1" lang="ja-JP" altLang="en-US" sz="1000" b="1">
            <a:latin typeface="ＭＳ Ｐゴシック"/>
          </a:endParaRPr>
        </a:p>
      </xdr:txBody>
    </xdr:sp>
    <xdr:clientData/>
  </xdr:oneCellAnchor>
  <xdr:twoCellAnchor>
    <xdr:from>
      <xdr:col>6</xdr:col>
      <xdr:colOff>422275</xdr:colOff>
      <xdr:row>86</xdr:row>
      <xdr:rowOff>79248</xdr:rowOff>
    </xdr:from>
    <xdr:to>
      <xdr:col>6</xdr:col>
      <xdr:colOff>600075</xdr:colOff>
      <xdr:row>86</xdr:row>
      <xdr:rowOff>79248</xdr:rowOff>
    </xdr:to>
    <xdr:cxnSp macro="">
      <xdr:nvCxnSpPr>
        <xdr:cNvPr id="146" name="直線コネクタ 145"/>
        <xdr:cNvCxnSpPr/>
      </xdr:nvCxnSpPr>
      <xdr:spPr>
        <a:xfrm>
          <a:off x="4546600" y="1482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156227</xdr:rowOff>
    </xdr:from>
    <xdr:ext cx="405111" cy="259045"/>
    <xdr:sp macro="" textlink="">
      <xdr:nvSpPr>
        <xdr:cNvPr id="147" name="【福祉施設】&#10;有形固定資産減価償却率最大値テキスト"/>
        <xdr:cNvSpPr txBox="1"/>
      </xdr:nvSpPr>
      <xdr:spPr>
        <a:xfrm>
          <a:off x="4724400" y="1335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6</xdr:col>
      <xdr:colOff>422275</xdr:colOff>
      <xdr:row>79</xdr:row>
      <xdr:rowOff>38100</xdr:rowOff>
    </xdr:from>
    <xdr:to>
      <xdr:col>6</xdr:col>
      <xdr:colOff>600075</xdr:colOff>
      <xdr:row>79</xdr:row>
      <xdr:rowOff>38100</xdr:rowOff>
    </xdr:to>
    <xdr:cxnSp macro="">
      <xdr:nvCxnSpPr>
        <xdr:cNvPr id="148" name="直線コネクタ 147"/>
        <xdr:cNvCxnSpPr/>
      </xdr:nvCxnSpPr>
      <xdr:spPr>
        <a:xfrm>
          <a:off x="4546600" y="1358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4590</xdr:rowOff>
    </xdr:from>
    <xdr:ext cx="405111" cy="259045"/>
    <xdr:sp macro="" textlink="">
      <xdr:nvSpPr>
        <xdr:cNvPr id="149" name="【福祉施設】&#10;有形固定資産減価償却率平均値テキスト"/>
        <xdr:cNvSpPr txBox="1"/>
      </xdr:nvSpPr>
      <xdr:spPr>
        <a:xfrm>
          <a:off x="4724400" y="14406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53.3</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26163</xdr:rowOff>
    </xdr:from>
    <xdr:to>
      <xdr:col>6</xdr:col>
      <xdr:colOff>561975</xdr:colOff>
      <xdr:row>84</xdr:row>
      <xdr:rowOff>127763</xdr:rowOff>
    </xdr:to>
    <xdr:sp macro="" textlink="">
      <xdr:nvSpPr>
        <xdr:cNvPr id="150" name="フローチャート : 判断 149"/>
        <xdr:cNvSpPr/>
      </xdr:nvSpPr>
      <xdr:spPr>
        <a:xfrm>
          <a:off x="4584700" y="1442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151" name="テキスト ボックス 15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52" name="テキスト ボックス 15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53" name="テキスト ボックス 15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54" name="テキスト ボックス 15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55" name="テキスト ボックス 15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82</xdr:row>
      <xdr:rowOff>145035</xdr:rowOff>
    </xdr:from>
    <xdr:to>
      <xdr:col>6</xdr:col>
      <xdr:colOff>561975</xdr:colOff>
      <xdr:row>83</xdr:row>
      <xdr:rowOff>75185</xdr:rowOff>
    </xdr:to>
    <xdr:sp macro="" textlink="">
      <xdr:nvSpPr>
        <xdr:cNvPr id="156" name="円/楕円 155"/>
        <xdr:cNvSpPr/>
      </xdr:nvSpPr>
      <xdr:spPr>
        <a:xfrm>
          <a:off x="4584700" y="142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167912</xdr:rowOff>
    </xdr:from>
    <xdr:ext cx="405111" cy="259045"/>
    <xdr:sp macro="" textlink="">
      <xdr:nvSpPr>
        <xdr:cNvPr id="157" name="【福祉施設】&#10;有形固定資産減価償却率該当値テキスト"/>
        <xdr:cNvSpPr txBox="1"/>
      </xdr:nvSpPr>
      <xdr:spPr>
        <a:xfrm>
          <a:off x="4724400" y="14055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158" name="正方形/長方形 157"/>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59" name="正方形/長方形 15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60" name="正方形/長方形 15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61" name="正方形/長方形 16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62" name="正方形/長方形 16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63" name="正方形/長方形 16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64" name="正方形/長方形 16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165" name="正方形/長方形 164"/>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66" name="テキスト ボックス 16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67" name="直線コネクタ 16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68" name="直線コネクタ 16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69" name="テキスト ボックス 16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70" name="直線コネクタ 16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71" name="テキスト ボックス 17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72" name="直線コネクタ 17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73" name="テキスト ボックス 17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74" name="直線コネクタ 17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75" name="テキスト ボックス 17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76" name="直線コネクタ 17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77" name="テキスト ボックス 17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178"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163830</xdr:rowOff>
    </xdr:from>
    <xdr:to>
      <xdr:col>15</xdr:col>
      <xdr:colOff>180340</xdr:colOff>
      <xdr:row>85</xdr:row>
      <xdr:rowOff>168402</xdr:rowOff>
    </xdr:to>
    <xdr:cxnSp macro="">
      <xdr:nvCxnSpPr>
        <xdr:cNvPr id="179" name="直線コネクタ 178"/>
        <xdr:cNvCxnSpPr/>
      </xdr:nvCxnSpPr>
      <xdr:spPr>
        <a:xfrm flipV="1">
          <a:off x="10476865" y="13365480"/>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779</xdr:rowOff>
    </xdr:from>
    <xdr:ext cx="469744" cy="259045"/>
    <xdr:sp macro="" textlink="">
      <xdr:nvSpPr>
        <xdr:cNvPr id="180" name="【福祉施設】&#10;一人当たり面積最小値テキスト"/>
        <xdr:cNvSpPr txBox="1"/>
      </xdr:nvSpPr>
      <xdr:spPr>
        <a:xfrm>
          <a:off x="10566400" y="147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85</xdr:row>
      <xdr:rowOff>168402</xdr:rowOff>
    </xdr:from>
    <xdr:to>
      <xdr:col>15</xdr:col>
      <xdr:colOff>269875</xdr:colOff>
      <xdr:row>85</xdr:row>
      <xdr:rowOff>168402</xdr:rowOff>
    </xdr:to>
    <xdr:cxnSp macro="">
      <xdr:nvCxnSpPr>
        <xdr:cNvPr id="181" name="直線コネクタ 180"/>
        <xdr:cNvCxnSpPr/>
      </xdr:nvCxnSpPr>
      <xdr:spPr>
        <a:xfrm>
          <a:off x="10388600" y="1474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110507</xdr:rowOff>
    </xdr:from>
    <xdr:ext cx="469744" cy="259045"/>
    <xdr:sp macro="" textlink="">
      <xdr:nvSpPr>
        <xdr:cNvPr id="182" name="【福祉施設】&#10;一人当たり面積最大値テキスト"/>
        <xdr:cNvSpPr txBox="1"/>
      </xdr:nvSpPr>
      <xdr:spPr>
        <a:xfrm>
          <a:off x="105664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0.310</a:t>
          </a:r>
          <a:endParaRPr kumimoji="1" lang="ja-JP" altLang="en-US" sz="1000" b="1">
            <a:latin typeface="ＭＳ Ｐゴシック"/>
          </a:endParaRPr>
        </a:p>
      </xdr:txBody>
    </xdr:sp>
    <xdr:clientData/>
  </xdr:oneCellAnchor>
  <xdr:twoCellAnchor>
    <xdr:from>
      <xdr:col>15</xdr:col>
      <xdr:colOff>92075</xdr:colOff>
      <xdr:row>77</xdr:row>
      <xdr:rowOff>163830</xdr:rowOff>
    </xdr:from>
    <xdr:to>
      <xdr:col>15</xdr:col>
      <xdr:colOff>269875</xdr:colOff>
      <xdr:row>77</xdr:row>
      <xdr:rowOff>163830</xdr:rowOff>
    </xdr:to>
    <xdr:cxnSp macro="">
      <xdr:nvCxnSpPr>
        <xdr:cNvPr id="183" name="直線コネクタ 182"/>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98314</xdr:rowOff>
    </xdr:from>
    <xdr:ext cx="469744" cy="259045"/>
    <xdr:sp macro="" textlink="">
      <xdr:nvSpPr>
        <xdr:cNvPr id="184" name="【福祉施設】&#10;一人当たり面積平均値テキスト"/>
        <xdr:cNvSpPr txBox="1"/>
      </xdr:nvSpPr>
      <xdr:spPr>
        <a:xfrm>
          <a:off x="10566400" y="14157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0.121</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119887</xdr:rowOff>
    </xdr:from>
    <xdr:to>
      <xdr:col>15</xdr:col>
      <xdr:colOff>231775</xdr:colOff>
      <xdr:row>83</xdr:row>
      <xdr:rowOff>50037</xdr:rowOff>
    </xdr:to>
    <xdr:sp macro="" textlink="">
      <xdr:nvSpPr>
        <xdr:cNvPr id="185" name="フローチャート : 判断 184"/>
        <xdr:cNvSpPr/>
      </xdr:nvSpPr>
      <xdr:spPr>
        <a:xfrm>
          <a:off x="10426700" y="1417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186" name="テキスト ボックス 18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87" name="テキスト ボックス 18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88" name="テキスト ボックス 18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189" name="テキスト ボックス 18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190" name="テキスト ボックス 18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80</xdr:row>
      <xdr:rowOff>74168</xdr:rowOff>
    </xdr:from>
    <xdr:to>
      <xdr:col>15</xdr:col>
      <xdr:colOff>231775</xdr:colOff>
      <xdr:row>81</xdr:row>
      <xdr:rowOff>4318</xdr:rowOff>
    </xdr:to>
    <xdr:sp macro="" textlink="">
      <xdr:nvSpPr>
        <xdr:cNvPr id="191" name="円/楕円 190"/>
        <xdr:cNvSpPr/>
      </xdr:nvSpPr>
      <xdr:spPr>
        <a:xfrm>
          <a:off x="10426700" y="1379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79</xdr:row>
      <xdr:rowOff>97045</xdr:rowOff>
    </xdr:from>
    <xdr:ext cx="469744" cy="259045"/>
    <xdr:sp macro="" textlink="">
      <xdr:nvSpPr>
        <xdr:cNvPr id="192" name="【福祉施設】&#10;一人当たり面積該当値テキスト"/>
        <xdr:cNvSpPr txBox="1"/>
      </xdr:nvSpPr>
      <xdr:spPr>
        <a:xfrm>
          <a:off x="10566400" y="13641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0.206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193" name="正方形/長方形 192"/>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94" name="正方形/長方形 19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95" name="正方形/長方形 19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96" name="正方形/長方形 19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97" name="正方形/長方形 19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98" name="正方形/長方形 19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99" name="正方形/長方形 19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00" name="正方形/長方形 199"/>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01" name="テキスト ボックス 20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02" name="直線コネクタ 20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03" name="テキスト ボックス 202"/>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04" name="直線コネクタ 20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05" name="テキスト ボックス 204"/>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06" name="直線コネクタ 20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07" name="テキスト ボックス 20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08" name="直線コネクタ 20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09" name="テキスト ボックス 20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10" name="直線コネクタ 20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11" name="テキスト ボックス 21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12" name="直線コネクタ 21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13" name="テキスト ボックス 212"/>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14" name="直線コネクタ 21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15" name="テキスト ボックス 21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16" name="【市民会館】&#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108586</xdr:rowOff>
    </xdr:from>
    <xdr:to>
      <xdr:col>6</xdr:col>
      <xdr:colOff>510540</xdr:colOff>
      <xdr:row>107</xdr:row>
      <xdr:rowOff>114300</xdr:rowOff>
    </xdr:to>
    <xdr:cxnSp macro="">
      <xdr:nvCxnSpPr>
        <xdr:cNvPr id="217" name="直線コネクタ 216"/>
        <xdr:cNvCxnSpPr/>
      </xdr:nvCxnSpPr>
      <xdr:spPr>
        <a:xfrm flipV="1">
          <a:off x="4634865" y="17253586"/>
          <a:ext cx="0" cy="120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118127</xdr:rowOff>
    </xdr:from>
    <xdr:ext cx="405111" cy="259045"/>
    <xdr:sp macro="" textlink="">
      <xdr:nvSpPr>
        <xdr:cNvPr id="218" name="【市民会館】&#10;有形固定資産減価償却率最小値テキスト"/>
        <xdr:cNvSpPr txBox="1"/>
      </xdr:nvSpPr>
      <xdr:spPr>
        <a:xfrm>
          <a:off x="4724400" y="184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a:t>
          </a:r>
          <a:endParaRPr kumimoji="1" lang="ja-JP" altLang="en-US" sz="1000" b="1">
            <a:latin typeface="ＭＳ Ｐゴシック"/>
          </a:endParaRPr>
        </a:p>
      </xdr:txBody>
    </xdr:sp>
    <xdr:clientData/>
  </xdr:oneCellAnchor>
  <xdr:twoCellAnchor>
    <xdr:from>
      <xdr:col>6</xdr:col>
      <xdr:colOff>422275</xdr:colOff>
      <xdr:row>107</xdr:row>
      <xdr:rowOff>114300</xdr:rowOff>
    </xdr:from>
    <xdr:to>
      <xdr:col>6</xdr:col>
      <xdr:colOff>600075</xdr:colOff>
      <xdr:row>107</xdr:row>
      <xdr:rowOff>114300</xdr:rowOff>
    </xdr:to>
    <xdr:cxnSp macro="">
      <xdr:nvCxnSpPr>
        <xdr:cNvPr id="219" name="直線コネクタ 218"/>
        <xdr:cNvCxnSpPr/>
      </xdr:nvCxnSpPr>
      <xdr:spPr>
        <a:xfrm>
          <a:off x="4546600" y="184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55263</xdr:rowOff>
    </xdr:from>
    <xdr:ext cx="405111" cy="259045"/>
    <xdr:sp macro="" textlink="">
      <xdr:nvSpPr>
        <xdr:cNvPr id="220" name="【市民会館】&#10;有形固定資産減価償却率最大値テキスト"/>
        <xdr:cNvSpPr txBox="1"/>
      </xdr:nvSpPr>
      <xdr:spPr>
        <a:xfrm>
          <a:off x="4724400" y="1702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a:t>
          </a:r>
          <a:endParaRPr kumimoji="1" lang="ja-JP" altLang="en-US" sz="1000" b="1">
            <a:latin typeface="ＭＳ Ｐゴシック"/>
          </a:endParaRPr>
        </a:p>
      </xdr:txBody>
    </xdr:sp>
    <xdr:clientData/>
  </xdr:oneCellAnchor>
  <xdr:twoCellAnchor>
    <xdr:from>
      <xdr:col>6</xdr:col>
      <xdr:colOff>422275</xdr:colOff>
      <xdr:row>100</xdr:row>
      <xdr:rowOff>108586</xdr:rowOff>
    </xdr:from>
    <xdr:to>
      <xdr:col>6</xdr:col>
      <xdr:colOff>600075</xdr:colOff>
      <xdr:row>100</xdr:row>
      <xdr:rowOff>108586</xdr:rowOff>
    </xdr:to>
    <xdr:cxnSp macro="">
      <xdr:nvCxnSpPr>
        <xdr:cNvPr id="221" name="直線コネクタ 220"/>
        <xdr:cNvCxnSpPr/>
      </xdr:nvCxnSpPr>
      <xdr:spPr>
        <a:xfrm>
          <a:off x="4546600" y="1725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4463</xdr:rowOff>
    </xdr:from>
    <xdr:ext cx="405111" cy="259045"/>
    <xdr:sp macro="" textlink="">
      <xdr:nvSpPr>
        <xdr:cNvPr id="222" name="【市民会館】&#10;有形固定資産減価償却率平均値テキスト"/>
        <xdr:cNvSpPr txBox="1"/>
      </xdr:nvSpPr>
      <xdr:spPr>
        <a:xfrm>
          <a:off x="4724400" y="178352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53.3</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153036</xdr:rowOff>
    </xdr:from>
    <xdr:to>
      <xdr:col>6</xdr:col>
      <xdr:colOff>561975</xdr:colOff>
      <xdr:row>105</xdr:row>
      <xdr:rowOff>83186</xdr:rowOff>
    </xdr:to>
    <xdr:sp macro="" textlink="">
      <xdr:nvSpPr>
        <xdr:cNvPr id="223" name="フローチャート : 判断 222"/>
        <xdr:cNvSpPr/>
      </xdr:nvSpPr>
      <xdr:spPr>
        <a:xfrm>
          <a:off x="4584700" y="179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24" name="テキスト ボックス 22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25" name="テキスト ボックス 22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26" name="テキスト ボックス 22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27" name="テキスト ボックス 22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28" name="テキスト ボックス 22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106</xdr:row>
      <xdr:rowOff>139700</xdr:rowOff>
    </xdr:from>
    <xdr:to>
      <xdr:col>6</xdr:col>
      <xdr:colOff>561975</xdr:colOff>
      <xdr:row>107</xdr:row>
      <xdr:rowOff>69850</xdr:rowOff>
    </xdr:to>
    <xdr:sp macro="" textlink="">
      <xdr:nvSpPr>
        <xdr:cNvPr id="229" name="円/楕円 228"/>
        <xdr:cNvSpPr/>
      </xdr:nvSpPr>
      <xdr:spPr>
        <a:xfrm>
          <a:off x="45847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106</xdr:row>
      <xdr:rowOff>54627</xdr:rowOff>
    </xdr:from>
    <xdr:ext cx="405111" cy="259045"/>
    <xdr:sp macro="" textlink="">
      <xdr:nvSpPr>
        <xdr:cNvPr id="230" name="【市民会館】&#10;有形固定資産減価償却率該当値テキスト"/>
        <xdr:cNvSpPr txBox="1"/>
      </xdr:nvSpPr>
      <xdr:spPr>
        <a:xfrm>
          <a:off x="4724400" y="1822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231" name="正方形/長方形 230"/>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32" name="正方形/長方形 23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33" name="正方形/長方形 23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34" name="正方形/長方形 23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35" name="正方形/長方形 23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36" name="正方形/長方形 23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37" name="正方形/長方形 23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38" name="正方形/長方形 237"/>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39" name="テキスト ボックス 23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40" name="直線コネクタ 23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41" name="テキスト ボックス 240"/>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242" name="直線コネクタ 24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243" name="テキスト ボックス 24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244" name="直線コネクタ 24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245" name="テキスト ボックス 24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46" name="直線コネクタ 24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47" name="テキスト ボックス 24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248" name="直線コネクタ 24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249" name="テキスト ボックス 24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250" name="直線コネクタ 24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251" name="テキスト ボックス 25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52" name="直線コネクタ 2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53" name="テキスト ボックス 2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254" name="【市民会館】&#10;一人当たり面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167639</xdr:rowOff>
    </xdr:from>
    <xdr:to>
      <xdr:col>15</xdr:col>
      <xdr:colOff>180340</xdr:colOff>
      <xdr:row>109</xdr:row>
      <xdr:rowOff>41911</xdr:rowOff>
    </xdr:to>
    <xdr:cxnSp macro="">
      <xdr:nvCxnSpPr>
        <xdr:cNvPr id="255" name="直線コネクタ 254"/>
        <xdr:cNvCxnSpPr/>
      </xdr:nvCxnSpPr>
      <xdr:spPr>
        <a:xfrm flipV="1">
          <a:off x="10476865" y="17141189"/>
          <a:ext cx="0" cy="158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109</xdr:row>
      <xdr:rowOff>45738</xdr:rowOff>
    </xdr:from>
    <xdr:ext cx="469744" cy="259045"/>
    <xdr:sp macro="" textlink="">
      <xdr:nvSpPr>
        <xdr:cNvPr id="256" name="【市民会館】&#10;一人当たり面積最小値テキスト"/>
        <xdr:cNvSpPr txBox="1"/>
      </xdr:nvSpPr>
      <xdr:spPr>
        <a:xfrm>
          <a:off x="10566400" y="18733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0.084</a:t>
          </a:r>
          <a:endParaRPr kumimoji="1" lang="ja-JP" altLang="en-US" sz="1000" b="1">
            <a:latin typeface="ＭＳ Ｐゴシック"/>
          </a:endParaRPr>
        </a:p>
      </xdr:txBody>
    </xdr:sp>
    <xdr:clientData/>
  </xdr:oneCellAnchor>
  <xdr:twoCellAnchor>
    <xdr:from>
      <xdr:col>15</xdr:col>
      <xdr:colOff>92075</xdr:colOff>
      <xdr:row>109</xdr:row>
      <xdr:rowOff>41911</xdr:rowOff>
    </xdr:from>
    <xdr:to>
      <xdr:col>15</xdr:col>
      <xdr:colOff>269875</xdr:colOff>
      <xdr:row>109</xdr:row>
      <xdr:rowOff>41911</xdr:rowOff>
    </xdr:to>
    <xdr:cxnSp macro="">
      <xdr:nvCxnSpPr>
        <xdr:cNvPr id="257" name="直線コネクタ 256"/>
        <xdr:cNvCxnSpPr/>
      </xdr:nvCxnSpPr>
      <xdr:spPr>
        <a:xfrm>
          <a:off x="10388600" y="18729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114316</xdr:rowOff>
    </xdr:from>
    <xdr:ext cx="469744" cy="259045"/>
    <xdr:sp macro="" textlink="">
      <xdr:nvSpPr>
        <xdr:cNvPr id="258" name="【市民会館】&#10;一人当たり面積最大値テキスト"/>
        <xdr:cNvSpPr txBox="1"/>
      </xdr:nvSpPr>
      <xdr:spPr>
        <a:xfrm>
          <a:off x="105664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0.501</a:t>
          </a:r>
          <a:endParaRPr kumimoji="1" lang="ja-JP" altLang="en-US" sz="1000" b="1">
            <a:latin typeface="ＭＳ Ｐゴシック"/>
          </a:endParaRPr>
        </a:p>
      </xdr:txBody>
    </xdr:sp>
    <xdr:clientData/>
  </xdr:oneCellAnchor>
  <xdr:twoCellAnchor>
    <xdr:from>
      <xdr:col>15</xdr:col>
      <xdr:colOff>92075</xdr:colOff>
      <xdr:row>99</xdr:row>
      <xdr:rowOff>167639</xdr:rowOff>
    </xdr:from>
    <xdr:to>
      <xdr:col>15</xdr:col>
      <xdr:colOff>269875</xdr:colOff>
      <xdr:row>99</xdr:row>
      <xdr:rowOff>167639</xdr:rowOff>
    </xdr:to>
    <xdr:cxnSp macro="">
      <xdr:nvCxnSpPr>
        <xdr:cNvPr id="259" name="直線コネクタ 258"/>
        <xdr:cNvCxnSpPr/>
      </xdr:nvCxnSpPr>
      <xdr:spPr>
        <a:xfrm>
          <a:off x="10388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16</xdr:rowOff>
    </xdr:from>
    <xdr:ext cx="469744" cy="259045"/>
    <xdr:sp macro="" textlink="">
      <xdr:nvSpPr>
        <xdr:cNvPr id="260" name="【市民会館】&#10;一人当たり面積平均値テキスト"/>
        <xdr:cNvSpPr txBox="1"/>
      </xdr:nvSpPr>
      <xdr:spPr>
        <a:xfrm>
          <a:off x="10566400" y="18173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0.211</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21589</xdr:rowOff>
    </xdr:from>
    <xdr:to>
      <xdr:col>15</xdr:col>
      <xdr:colOff>231775</xdr:colOff>
      <xdr:row>106</xdr:row>
      <xdr:rowOff>123189</xdr:rowOff>
    </xdr:to>
    <xdr:sp macro="" textlink="">
      <xdr:nvSpPr>
        <xdr:cNvPr id="261" name="フローチャート : 判断 260"/>
        <xdr:cNvSpPr/>
      </xdr:nvSpPr>
      <xdr:spPr>
        <a:xfrm>
          <a:off x="10426700" y="1819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262" name="テキスト ボックス 26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63" name="テキスト ボックス 26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64" name="テキスト ボックス 26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65" name="テキスト ボックス 26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66" name="テキスト ボックス 26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99</xdr:row>
      <xdr:rowOff>116839</xdr:rowOff>
    </xdr:from>
    <xdr:to>
      <xdr:col>15</xdr:col>
      <xdr:colOff>231775</xdr:colOff>
      <xdr:row>100</xdr:row>
      <xdr:rowOff>46989</xdr:rowOff>
    </xdr:to>
    <xdr:sp macro="" textlink="">
      <xdr:nvSpPr>
        <xdr:cNvPr id="267" name="円/楕円 266"/>
        <xdr:cNvSpPr/>
      </xdr:nvSpPr>
      <xdr:spPr>
        <a:xfrm>
          <a:off x="10426700" y="1709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99</xdr:row>
      <xdr:rowOff>69866</xdr:rowOff>
    </xdr:from>
    <xdr:ext cx="469744" cy="259045"/>
    <xdr:sp macro="" textlink="">
      <xdr:nvSpPr>
        <xdr:cNvPr id="268" name="【市民会館】&#10;一人当たり面積該当値テキスト"/>
        <xdr:cNvSpPr txBox="1"/>
      </xdr:nvSpPr>
      <xdr:spPr>
        <a:xfrm>
          <a:off x="10566400" y="17043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0.501</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269" name="正方形/長方形 268"/>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0" name="正方形/長方形 26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1" name="正方形/長方形 27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2" name="正方形/長方形 27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73" name="正方形/長方形 27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74" name="正方形/長方形 27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75" name="正方形/長方形 27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76" name="正方形/長方形 275"/>
        <xdr:cNvSpPr/>
      </xdr:nvSpPr>
      <xdr:spPr>
        <a:xfrm>
          <a:off x="12446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314325</xdr:colOff>
      <xdr:row>28</xdr:row>
      <xdr:rowOff>25400</xdr:rowOff>
    </xdr:to>
    <xdr:sp macro="" textlink="">
      <xdr:nvSpPr>
        <xdr:cNvPr id="277" name="正方形/長方形 276"/>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78" name="正方形/長方形 27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79" name="正方形/長方形 27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80" name="正方形/長方形 27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81" name="正方形/長方形 28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82" name="正方形/長方形 28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83" name="正方形/長方形 28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107,477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284" name="正方形/長方形 283"/>
        <xdr:cNvSpPr/>
      </xdr:nvSpPr>
      <xdr:spPr>
        <a:xfrm>
          <a:off x="18288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644525</xdr:colOff>
      <xdr:row>50</xdr:row>
      <xdr:rowOff>63500</xdr:rowOff>
    </xdr:to>
    <xdr:sp macro="" textlink="">
      <xdr:nvSpPr>
        <xdr:cNvPr id="285" name="正方形/長方形 284"/>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86" name="正方形/長方形 28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87" name="正方形/長方形 28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88" name="正方形/長方形 28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89" name="正方形/長方形 28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90" name="正方形/長方形 28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91" name="正方形/長方形 29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292" name="正方形/長方形 291"/>
        <xdr:cNvSpPr/>
      </xdr:nvSpPr>
      <xdr:spPr>
        <a:xfrm>
          <a:off x="12446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314325</xdr:colOff>
      <xdr:row>50</xdr:row>
      <xdr:rowOff>63500</xdr:rowOff>
    </xdr:to>
    <xdr:sp macro="" textlink="">
      <xdr:nvSpPr>
        <xdr:cNvPr id="293" name="正方形/長方形 292"/>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94" name="正方形/長方形 29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95" name="正方形/長方形 29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96" name="正方形/長方形 29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97" name="正方形/長方形 29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98" name="正方形/長方形 29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99" name="正方形/長方形 29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00" name="正方形/長方形 299"/>
        <xdr:cNvSpPr/>
      </xdr:nvSpPr>
      <xdr:spPr>
        <a:xfrm>
          <a:off x="18288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644525</xdr:colOff>
      <xdr:row>72</xdr:row>
      <xdr:rowOff>101600</xdr:rowOff>
    </xdr:to>
    <xdr:sp macro="" textlink="">
      <xdr:nvSpPr>
        <xdr:cNvPr id="301" name="正方形/長方形 300"/>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02" name="正方形/長方形 30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03" name="正方形/長方形 30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04" name="正方形/長方形 30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05" name="正方形/長方形 30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06" name="正方形/長方形 30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07" name="正方形/長方形 30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308" name="正方形/長方形 307"/>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09" name="テキスト ボックス 30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10" name="直線コネクタ 30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311" name="テキスト ボックス 31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312" name="直線コネクタ 31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313" name="テキスト ボックス 31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14" name="直線コネクタ 31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15" name="テキスト ボックス 31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16" name="直線コネクタ 31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17" name="テキスト ボックス 31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18" name="直線コネクタ 31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19" name="テキスト ボックス 31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320" name="直線コネクタ 31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321" name="テキスト ボックス 320"/>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22" name="直線コネクタ 32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23" name="テキスト ボックス 32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324" name="【消防施設】&#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150495</xdr:rowOff>
    </xdr:from>
    <xdr:to>
      <xdr:col>23</xdr:col>
      <xdr:colOff>516889</xdr:colOff>
      <xdr:row>85</xdr:row>
      <xdr:rowOff>100964</xdr:rowOff>
    </xdr:to>
    <xdr:cxnSp macro="">
      <xdr:nvCxnSpPr>
        <xdr:cNvPr id="325" name="直線コネクタ 324"/>
        <xdr:cNvCxnSpPr/>
      </xdr:nvCxnSpPr>
      <xdr:spPr>
        <a:xfrm flipV="1">
          <a:off x="16318864" y="13352145"/>
          <a:ext cx="0" cy="1322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104791</xdr:rowOff>
    </xdr:from>
    <xdr:ext cx="405111" cy="259045"/>
    <xdr:sp macro="" textlink="">
      <xdr:nvSpPr>
        <xdr:cNvPr id="326" name="【消防施設】&#10;有形固定資産減価償却率最小値テキスト"/>
        <xdr:cNvSpPr txBox="1"/>
      </xdr:nvSpPr>
      <xdr:spPr>
        <a:xfrm>
          <a:off x="16408400" y="1467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85</xdr:row>
      <xdr:rowOff>100964</xdr:rowOff>
    </xdr:from>
    <xdr:to>
      <xdr:col>23</xdr:col>
      <xdr:colOff>606425</xdr:colOff>
      <xdr:row>85</xdr:row>
      <xdr:rowOff>100964</xdr:rowOff>
    </xdr:to>
    <xdr:cxnSp macro="">
      <xdr:nvCxnSpPr>
        <xdr:cNvPr id="327" name="直線コネクタ 326"/>
        <xdr:cNvCxnSpPr/>
      </xdr:nvCxnSpPr>
      <xdr:spPr>
        <a:xfrm>
          <a:off x="16230600" y="1467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97172</xdr:rowOff>
    </xdr:from>
    <xdr:ext cx="405111" cy="259045"/>
    <xdr:sp macro="" textlink="">
      <xdr:nvSpPr>
        <xdr:cNvPr id="328" name="【消防施設】&#10;有形固定資産減価償却率最大値テキスト"/>
        <xdr:cNvSpPr txBox="1"/>
      </xdr:nvSpPr>
      <xdr:spPr>
        <a:xfrm>
          <a:off x="164084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23</xdr:col>
      <xdr:colOff>428625</xdr:colOff>
      <xdr:row>77</xdr:row>
      <xdr:rowOff>150495</xdr:rowOff>
    </xdr:from>
    <xdr:to>
      <xdr:col>23</xdr:col>
      <xdr:colOff>606425</xdr:colOff>
      <xdr:row>77</xdr:row>
      <xdr:rowOff>150495</xdr:rowOff>
    </xdr:to>
    <xdr:cxnSp macro="">
      <xdr:nvCxnSpPr>
        <xdr:cNvPr id="329" name="直線コネクタ 328"/>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76216</xdr:rowOff>
    </xdr:from>
    <xdr:ext cx="405111" cy="259045"/>
    <xdr:sp macro="" textlink="">
      <xdr:nvSpPr>
        <xdr:cNvPr id="330" name="【消防施設】&#10;有形固定資産減価償却率平均値テキスト"/>
        <xdr:cNvSpPr txBox="1"/>
      </xdr:nvSpPr>
      <xdr:spPr>
        <a:xfrm>
          <a:off x="16408400" y="14306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97789</xdr:rowOff>
    </xdr:from>
    <xdr:to>
      <xdr:col>23</xdr:col>
      <xdr:colOff>568325</xdr:colOff>
      <xdr:row>84</xdr:row>
      <xdr:rowOff>27939</xdr:rowOff>
    </xdr:to>
    <xdr:sp macro="" textlink="">
      <xdr:nvSpPr>
        <xdr:cNvPr id="331" name="フローチャート : 判断 330"/>
        <xdr:cNvSpPr/>
      </xdr:nvSpPr>
      <xdr:spPr>
        <a:xfrm>
          <a:off x="162687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332" name="テキスト ボックス 33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33" name="テキスト ボックス 33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34" name="テキスト ボックス 33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35" name="テキスト ボックス 33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36" name="テキスト ボックス 33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82</xdr:row>
      <xdr:rowOff>139700</xdr:rowOff>
    </xdr:from>
    <xdr:to>
      <xdr:col>23</xdr:col>
      <xdr:colOff>568325</xdr:colOff>
      <xdr:row>83</xdr:row>
      <xdr:rowOff>69850</xdr:rowOff>
    </xdr:to>
    <xdr:sp macro="" textlink="">
      <xdr:nvSpPr>
        <xdr:cNvPr id="337" name="円/楕円 336"/>
        <xdr:cNvSpPr/>
      </xdr:nvSpPr>
      <xdr:spPr>
        <a:xfrm>
          <a:off x="162687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81</xdr:row>
      <xdr:rowOff>162577</xdr:rowOff>
    </xdr:from>
    <xdr:ext cx="405111" cy="259045"/>
    <xdr:sp macro="" textlink="">
      <xdr:nvSpPr>
        <xdr:cNvPr id="338" name="【消防施設】&#10;有形固定資産減価償却率該当値テキスト"/>
        <xdr:cNvSpPr txBox="1"/>
      </xdr:nvSpPr>
      <xdr:spPr>
        <a:xfrm>
          <a:off x="16408400"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339" name="正方形/長方形 338"/>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40" name="正方形/長方形 3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41" name="正方形/長方形 3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42" name="正方形/長方形 3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43" name="正方形/長方形 3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44" name="正方形/長方形 3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45" name="正方形/長方形 3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346" name="正方形/長方形 345"/>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47" name="テキスト ボックス 34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48" name="直線コネクタ 34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349" name="テキスト ボックス 348"/>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350" name="直線コネクタ 34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351" name="テキスト ボックス 35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352" name="直線コネクタ 35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353" name="テキスト ボックス 35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354" name="直線コネクタ 35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355" name="テキスト ボックス 35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356" name="直線コネクタ 35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357" name="テキスト ボックス 35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358" name="直線コネクタ 35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359" name="テキスト ボックス 35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360" name="直線コネクタ 35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361" name="テキスト ボックス 36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62" name="直線コネクタ 36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63" name="テキスト ボックス 36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364" name="【消防施設】&#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57150</xdr:rowOff>
    </xdr:from>
    <xdr:to>
      <xdr:col>32</xdr:col>
      <xdr:colOff>186689</xdr:colOff>
      <xdr:row>86</xdr:row>
      <xdr:rowOff>103414</xdr:rowOff>
    </xdr:to>
    <xdr:cxnSp macro="">
      <xdr:nvCxnSpPr>
        <xdr:cNvPr id="365" name="直線コネクタ 364"/>
        <xdr:cNvCxnSpPr/>
      </xdr:nvCxnSpPr>
      <xdr:spPr>
        <a:xfrm flipV="1">
          <a:off x="22160864" y="13258800"/>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107241</xdr:rowOff>
    </xdr:from>
    <xdr:ext cx="469744" cy="259045"/>
    <xdr:sp macro="" textlink="">
      <xdr:nvSpPr>
        <xdr:cNvPr id="366" name="【消防施設】&#10;一人当たり面積最小値テキスト"/>
        <xdr:cNvSpPr txBox="1"/>
      </xdr:nvSpPr>
      <xdr:spPr>
        <a:xfrm>
          <a:off x="222504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0.036</a:t>
          </a:r>
          <a:endParaRPr kumimoji="1" lang="ja-JP" altLang="en-US" sz="1000" b="1">
            <a:latin typeface="ＭＳ Ｐゴシック"/>
          </a:endParaRPr>
        </a:p>
      </xdr:txBody>
    </xdr:sp>
    <xdr:clientData/>
  </xdr:oneCellAnchor>
  <xdr:twoCellAnchor>
    <xdr:from>
      <xdr:col>32</xdr:col>
      <xdr:colOff>98425</xdr:colOff>
      <xdr:row>86</xdr:row>
      <xdr:rowOff>103414</xdr:rowOff>
    </xdr:from>
    <xdr:to>
      <xdr:col>32</xdr:col>
      <xdr:colOff>276225</xdr:colOff>
      <xdr:row>86</xdr:row>
      <xdr:rowOff>103414</xdr:rowOff>
    </xdr:to>
    <xdr:cxnSp macro="">
      <xdr:nvCxnSpPr>
        <xdr:cNvPr id="367" name="直線コネクタ 366"/>
        <xdr:cNvCxnSpPr/>
      </xdr:nvCxnSpPr>
      <xdr:spPr>
        <a:xfrm>
          <a:off x="22072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3827</xdr:rowOff>
    </xdr:from>
    <xdr:ext cx="469744" cy="259045"/>
    <xdr:sp macro="" textlink="">
      <xdr:nvSpPr>
        <xdr:cNvPr id="368" name="【消防施設】&#10;一人当たり面積最大値テキスト"/>
        <xdr:cNvSpPr txBox="1"/>
      </xdr:nvSpPr>
      <xdr:spPr>
        <a:xfrm>
          <a:off x="222504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0.182</a:t>
          </a:r>
          <a:endParaRPr kumimoji="1" lang="ja-JP" altLang="en-US" sz="1000" b="1">
            <a:latin typeface="ＭＳ Ｐゴシック"/>
          </a:endParaRPr>
        </a:p>
      </xdr:txBody>
    </xdr:sp>
    <xdr:clientData/>
  </xdr:oneCellAnchor>
  <xdr:twoCellAnchor>
    <xdr:from>
      <xdr:col>32</xdr:col>
      <xdr:colOff>98425</xdr:colOff>
      <xdr:row>77</xdr:row>
      <xdr:rowOff>57150</xdr:rowOff>
    </xdr:from>
    <xdr:to>
      <xdr:col>32</xdr:col>
      <xdr:colOff>276225</xdr:colOff>
      <xdr:row>77</xdr:row>
      <xdr:rowOff>57150</xdr:rowOff>
    </xdr:to>
    <xdr:cxnSp macro="">
      <xdr:nvCxnSpPr>
        <xdr:cNvPr id="369" name="直線コネクタ 368"/>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165298</xdr:rowOff>
    </xdr:from>
    <xdr:ext cx="469744" cy="259045"/>
    <xdr:sp macro="" textlink="">
      <xdr:nvSpPr>
        <xdr:cNvPr id="370" name="【消防施設】&#10;一人当たり面積平均値テキスト"/>
        <xdr:cNvSpPr txBox="1"/>
      </xdr:nvSpPr>
      <xdr:spPr>
        <a:xfrm>
          <a:off x="22250400" y="142241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0.075</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142421</xdr:rowOff>
    </xdr:from>
    <xdr:to>
      <xdr:col>32</xdr:col>
      <xdr:colOff>238125</xdr:colOff>
      <xdr:row>84</xdr:row>
      <xdr:rowOff>72571</xdr:rowOff>
    </xdr:to>
    <xdr:sp macro="" textlink="">
      <xdr:nvSpPr>
        <xdr:cNvPr id="371" name="フローチャート : 判断 370"/>
        <xdr:cNvSpPr/>
      </xdr:nvSpPr>
      <xdr:spPr>
        <a:xfrm>
          <a:off x="221107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372" name="テキスト ボックス 37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73" name="テキスト ボックス 37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74" name="テキスト ボックス 37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75" name="テキスト ボックス 37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76" name="テキスト ボックス 37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86</xdr:row>
      <xdr:rowOff>52614</xdr:rowOff>
    </xdr:from>
    <xdr:to>
      <xdr:col>32</xdr:col>
      <xdr:colOff>238125</xdr:colOff>
      <xdr:row>86</xdr:row>
      <xdr:rowOff>154214</xdr:rowOff>
    </xdr:to>
    <xdr:sp macro="" textlink="">
      <xdr:nvSpPr>
        <xdr:cNvPr id="377" name="円/楕円 376"/>
        <xdr:cNvSpPr/>
      </xdr:nvSpPr>
      <xdr:spPr>
        <a:xfrm>
          <a:off x="221107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85</xdr:row>
      <xdr:rowOff>138991</xdr:rowOff>
    </xdr:from>
    <xdr:ext cx="469744" cy="259045"/>
    <xdr:sp macro="" textlink="">
      <xdr:nvSpPr>
        <xdr:cNvPr id="378" name="【消防施設】&#10;一人当たり面積該当値テキスト"/>
        <xdr:cNvSpPr txBox="1"/>
      </xdr:nvSpPr>
      <xdr:spPr>
        <a:xfrm>
          <a:off x="22250400" y="14712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379" name="正方形/長方形 378"/>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80" name="正方形/長方形 37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81" name="正方形/長方形 38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82" name="正方形/長方形 38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83" name="正方形/長方形 38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84" name="正方形/長方形 38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85" name="正方形/長方形 38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386" name="正方形/長方形 385"/>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87" name="テキスト ボックス 38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88" name="直線コネクタ 38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389" name="テキスト ボックス 38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390" name="直線コネクタ 38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391" name="テキスト ボックス 390"/>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392" name="直線コネクタ 39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393" name="テキスト ボックス 39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394" name="直線コネクタ 39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395" name="テキスト ボックス 39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396" name="直線コネクタ 39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397" name="テキスト ボックス 396"/>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98" name="直線コネクタ 39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99" name="テキスト ボックス 39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400"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37337</xdr:rowOff>
    </xdr:from>
    <xdr:to>
      <xdr:col>23</xdr:col>
      <xdr:colOff>516889</xdr:colOff>
      <xdr:row>108</xdr:row>
      <xdr:rowOff>167639</xdr:rowOff>
    </xdr:to>
    <xdr:cxnSp macro="">
      <xdr:nvCxnSpPr>
        <xdr:cNvPr id="401" name="直線コネクタ 400"/>
        <xdr:cNvCxnSpPr/>
      </xdr:nvCxnSpPr>
      <xdr:spPr>
        <a:xfrm flipV="1">
          <a:off x="16318864" y="17353787"/>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16</xdr:rowOff>
    </xdr:from>
    <xdr:ext cx="405111" cy="259045"/>
    <xdr:sp macro="" textlink="">
      <xdr:nvSpPr>
        <xdr:cNvPr id="402" name="【庁舎】&#10;有形固定資産減価償却率最小値テキスト"/>
        <xdr:cNvSpPr txBox="1"/>
      </xdr:nvSpPr>
      <xdr:spPr>
        <a:xfrm>
          <a:off x="16408400" y="1868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23</xdr:col>
      <xdr:colOff>428625</xdr:colOff>
      <xdr:row>108</xdr:row>
      <xdr:rowOff>167639</xdr:rowOff>
    </xdr:from>
    <xdr:to>
      <xdr:col>23</xdr:col>
      <xdr:colOff>606425</xdr:colOff>
      <xdr:row>108</xdr:row>
      <xdr:rowOff>167639</xdr:rowOff>
    </xdr:to>
    <xdr:cxnSp macro="">
      <xdr:nvCxnSpPr>
        <xdr:cNvPr id="403" name="直線コネクタ 402"/>
        <xdr:cNvCxnSpPr/>
      </xdr:nvCxnSpPr>
      <xdr:spPr>
        <a:xfrm>
          <a:off x="16230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155464</xdr:rowOff>
    </xdr:from>
    <xdr:ext cx="405111" cy="259045"/>
    <xdr:sp macro="" textlink="">
      <xdr:nvSpPr>
        <xdr:cNvPr id="404" name="【庁舎】&#10;有形固定資産減価償却率最大値テキスト"/>
        <xdr:cNvSpPr txBox="1"/>
      </xdr:nvSpPr>
      <xdr:spPr>
        <a:xfrm>
          <a:off x="16408400" y="17129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23</xdr:col>
      <xdr:colOff>428625</xdr:colOff>
      <xdr:row>101</xdr:row>
      <xdr:rowOff>37337</xdr:rowOff>
    </xdr:from>
    <xdr:to>
      <xdr:col>23</xdr:col>
      <xdr:colOff>606425</xdr:colOff>
      <xdr:row>101</xdr:row>
      <xdr:rowOff>37337</xdr:rowOff>
    </xdr:to>
    <xdr:cxnSp macro="">
      <xdr:nvCxnSpPr>
        <xdr:cNvPr id="405" name="直線コネクタ 404"/>
        <xdr:cNvCxnSpPr/>
      </xdr:nvCxnSpPr>
      <xdr:spPr>
        <a:xfrm>
          <a:off x="16230600" y="17353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118127</xdr:rowOff>
    </xdr:from>
    <xdr:ext cx="405111" cy="259045"/>
    <xdr:sp macro="" textlink="">
      <xdr:nvSpPr>
        <xdr:cNvPr id="406" name="【庁舎】&#10;有形固定資産減価償却率平均値テキスト"/>
        <xdr:cNvSpPr txBox="1"/>
      </xdr:nvSpPr>
      <xdr:spPr>
        <a:xfrm>
          <a:off x="16408400" y="18120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139700</xdr:rowOff>
    </xdr:from>
    <xdr:to>
      <xdr:col>23</xdr:col>
      <xdr:colOff>568325</xdr:colOff>
      <xdr:row>106</xdr:row>
      <xdr:rowOff>69850</xdr:rowOff>
    </xdr:to>
    <xdr:sp macro="" textlink="">
      <xdr:nvSpPr>
        <xdr:cNvPr id="407" name="フローチャート : 判断 406"/>
        <xdr:cNvSpPr/>
      </xdr:nvSpPr>
      <xdr:spPr>
        <a:xfrm>
          <a:off x="16268700" y="1814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08" name="テキスト ボックス 40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09" name="テキスト ボックス 40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10" name="テキスト ボックス 40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11" name="テキスト ボックス 41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12" name="テキスト ボックス 41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103</xdr:row>
      <xdr:rowOff>84837</xdr:rowOff>
    </xdr:from>
    <xdr:to>
      <xdr:col>23</xdr:col>
      <xdr:colOff>568325</xdr:colOff>
      <xdr:row>104</xdr:row>
      <xdr:rowOff>14987</xdr:rowOff>
    </xdr:to>
    <xdr:sp macro="" textlink="">
      <xdr:nvSpPr>
        <xdr:cNvPr id="413" name="円/楕円 412"/>
        <xdr:cNvSpPr/>
      </xdr:nvSpPr>
      <xdr:spPr>
        <a:xfrm>
          <a:off x="16268700" y="1774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107714</xdr:rowOff>
    </xdr:from>
    <xdr:ext cx="405111" cy="259045"/>
    <xdr:sp macro="" textlink="">
      <xdr:nvSpPr>
        <xdr:cNvPr id="414" name="【庁舎】&#10;有形固定資産減価償却率該当値テキスト"/>
        <xdr:cNvSpPr txBox="1"/>
      </xdr:nvSpPr>
      <xdr:spPr>
        <a:xfrm>
          <a:off x="16408400" y="17595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15" name="正方形/長方形 414"/>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16" name="正方形/長方形 41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17" name="正方形/長方形 41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18" name="正方形/長方形 41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19" name="正方形/長方形 41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20" name="正方形/長方形 41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21" name="正方形/長方形 42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22" name="正方形/長方形 421"/>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23" name="テキスト ボックス 42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24" name="直線コネクタ 42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25" name="テキスト ボックス 42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426" name="直線コネクタ 42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27" name="テキスト ボックス 42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28" name="直線コネクタ 42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29" name="テキスト ボックス 42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30" name="直線コネクタ 42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31" name="テキスト ボックス 43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32" name="直線コネクタ 43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33" name="テキスト ボックス 43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34" name="直線コネクタ 43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35" name="テキスト ボックス 43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436"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137922</xdr:rowOff>
    </xdr:from>
    <xdr:to>
      <xdr:col>32</xdr:col>
      <xdr:colOff>186689</xdr:colOff>
      <xdr:row>108</xdr:row>
      <xdr:rowOff>103632</xdr:rowOff>
    </xdr:to>
    <xdr:cxnSp macro="">
      <xdr:nvCxnSpPr>
        <xdr:cNvPr id="437" name="直線コネクタ 436"/>
        <xdr:cNvCxnSpPr/>
      </xdr:nvCxnSpPr>
      <xdr:spPr>
        <a:xfrm flipV="1">
          <a:off x="22160864" y="17454372"/>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107459</xdr:rowOff>
    </xdr:from>
    <xdr:ext cx="469744" cy="259045"/>
    <xdr:sp macro="" textlink="">
      <xdr:nvSpPr>
        <xdr:cNvPr id="438" name="【庁舎】&#10;一人当たり面積最小値テキスト"/>
        <xdr:cNvSpPr txBox="1"/>
      </xdr:nvSpPr>
      <xdr:spPr>
        <a:xfrm>
          <a:off x="22250400" y="1862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0.094</a:t>
          </a:r>
          <a:endParaRPr kumimoji="1" lang="ja-JP" altLang="en-US" sz="1000" b="1">
            <a:latin typeface="ＭＳ Ｐゴシック"/>
          </a:endParaRPr>
        </a:p>
      </xdr:txBody>
    </xdr:sp>
    <xdr:clientData/>
  </xdr:oneCellAnchor>
  <xdr:twoCellAnchor>
    <xdr:from>
      <xdr:col>32</xdr:col>
      <xdr:colOff>98425</xdr:colOff>
      <xdr:row>108</xdr:row>
      <xdr:rowOff>103632</xdr:rowOff>
    </xdr:from>
    <xdr:to>
      <xdr:col>32</xdr:col>
      <xdr:colOff>276225</xdr:colOff>
      <xdr:row>108</xdr:row>
      <xdr:rowOff>103632</xdr:rowOff>
    </xdr:to>
    <xdr:cxnSp macro="">
      <xdr:nvCxnSpPr>
        <xdr:cNvPr id="439" name="直線コネクタ 438"/>
        <xdr:cNvCxnSpPr/>
      </xdr:nvCxnSpPr>
      <xdr:spPr>
        <a:xfrm>
          <a:off x="22072600" y="1862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84599</xdr:rowOff>
    </xdr:from>
    <xdr:ext cx="469744" cy="259045"/>
    <xdr:sp macro="" textlink="">
      <xdr:nvSpPr>
        <xdr:cNvPr id="440" name="【庁舎】&#10;一人当たり面積最大値テキスト"/>
        <xdr:cNvSpPr txBox="1"/>
      </xdr:nvSpPr>
      <xdr:spPr>
        <a:xfrm>
          <a:off x="22250400" y="1722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0.349</a:t>
          </a:r>
          <a:endParaRPr kumimoji="1" lang="ja-JP" altLang="en-US" sz="1000" b="1">
            <a:latin typeface="ＭＳ Ｐゴシック"/>
          </a:endParaRPr>
        </a:p>
      </xdr:txBody>
    </xdr:sp>
    <xdr:clientData/>
  </xdr:oneCellAnchor>
  <xdr:twoCellAnchor>
    <xdr:from>
      <xdr:col>32</xdr:col>
      <xdr:colOff>98425</xdr:colOff>
      <xdr:row>101</xdr:row>
      <xdr:rowOff>137922</xdr:rowOff>
    </xdr:from>
    <xdr:to>
      <xdr:col>32</xdr:col>
      <xdr:colOff>276225</xdr:colOff>
      <xdr:row>101</xdr:row>
      <xdr:rowOff>137922</xdr:rowOff>
    </xdr:to>
    <xdr:cxnSp macro="">
      <xdr:nvCxnSpPr>
        <xdr:cNvPr id="441" name="直線コネクタ 440"/>
        <xdr:cNvCxnSpPr/>
      </xdr:nvCxnSpPr>
      <xdr:spPr>
        <a:xfrm>
          <a:off x="22072600" y="1745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91712</xdr:rowOff>
    </xdr:from>
    <xdr:ext cx="469744" cy="259045"/>
    <xdr:sp macro="" textlink="">
      <xdr:nvSpPr>
        <xdr:cNvPr id="442" name="【庁舎】&#10;一人当たり面積平均値テキスト"/>
        <xdr:cNvSpPr txBox="1"/>
      </xdr:nvSpPr>
      <xdr:spPr>
        <a:xfrm>
          <a:off x="22250400" y="17922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0.203</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68835</xdr:rowOff>
    </xdr:from>
    <xdr:to>
      <xdr:col>32</xdr:col>
      <xdr:colOff>238125</xdr:colOff>
      <xdr:row>105</xdr:row>
      <xdr:rowOff>170435</xdr:rowOff>
    </xdr:to>
    <xdr:sp macro="" textlink="">
      <xdr:nvSpPr>
        <xdr:cNvPr id="443" name="フローチャート : 判断 442"/>
        <xdr:cNvSpPr/>
      </xdr:nvSpPr>
      <xdr:spPr>
        <a:xfrm>
          <a:off x="221107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44" name="テキスト ボックス 44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45" name="テキスト ボックス 44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46" name="テキスト ボックス 44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47" name="テキスト ボックス 44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48" name="テキスト ボックス 44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106</xdr:row>
      <xdr:rowOff>148844</xdr:rowOff>
    </xdr:from>
    <xdr:to>
      <xdr:col>32</xdr:col>
      <xdr:colOff>238125</xdr:colOff>
      <xdr:row>107</xdr:row>
      <xdr:rowOff>78994</xdr:rowOff>
    </xdr:to>
    <xdr:sp macro="" textlink="">
      <xdr:nvSpPr>
        <xdr:cNvPr id="449" name="円/楕円 448"/>
        <xdr:cNvSpPr/>
      </xdr:nvSpPr>
      <xdr:spPr>
        <a:xfrm>
          <a:off x="22110700" y="1832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127271</xdr:rowOff>
    </xdr:from>
    <xdr:ext cx="469744" cy="259045"/>
    <xdr:sp macro="" textlink="">
      <xdr:nvSpPr>
        <xdr:cNvPr id="450" name="【庁舎】&#10;一人当たり面積該当値テキスト"/>
        <xdr:cNvSpPr txBox="1"/>
      </xdr:nvSpPr>
      <xdr:spPr>
        <a:xfrm>
          <a:off x="22250400" y="1830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451" name="正方形/長方形 450"/>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52" name="正方形/長方形 4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453" name="テキスト ボックス 452"/>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庁舎において、有形固定資産減価償却率が全国及び類似団体平均を上回っているため、施設の更新を見据えた維持管理を実施する。</a:t>
          </a:r>
          <a:endParaRPr kumimoji="1" lang="en-US" altLang="ja-JP" sz="1300">
            <a:latin typeface="ＭＳ Ｐゴシック"/>
          </a:endParaRPr>
        </a:p>
        <a:p>
          <a:r>
            <a:rPr kumimoji="1" lang="ja-JP" altLang="en-US" sz="1300">
              <a:latin typeface="ＭＳ Ｐゴシック"/>
            </a:rPr>
            <a:t>また、市民会館においては、類似団体内で最も一人当たりの面積が大きいため、施設の更新の際には王寺町の現状にあった規模となるよう努める。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奈良県王寺町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23,490
23,293
7.01
8,379,603
8,075,440
245,451
5,077,169
6,364,969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新興住宅による人口増加や徴収率の増加等により、税収が増加したため、０．６４となっているが、町内に中心となる産業がないこと等により、類似団体の平均を下回っている。財政力のさらなる強化のため、安定的な徴収率の維持（平成２７年度：９９．１％）や企業誘致・起業家支援策を講じ、税収増加等の歳入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127705</xdr:rowOff>
    </xdr:to>
    <xdr:cxnSp macro="">
      <xdr:nvCxnSpPr>
        <xdr:cNvPr id="63" name="直線コネクタ 62"/>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132645</xdr:rowOff>
    </xdr:from>
    <xdr:to>
      <xdr:col>7</xdr:col>
      <xdr:colOff>152400</xdr:colOff>
      <xdr:row>42</xdr:row>
      <xdr:rowOff>159455</xdr:rowOff>
    </xdr:to>
    <xdr:cxnSp macro="">
      <xdr:nvCxnSpPr>
        <xdr:cNvPr id="68" name="直線コネクタ 67"/>
        <xdr:cNvCxnSpPr/>
      </xdr:nvCxnSpPr>
      <xdr:spPr>
        <a:xfrm flipV="1">
          <a:off x="4114800" y="7333545"/>
          <a:ext cx="8382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71560</xdr:rowOff>
    </xdr:from>
    <xdr:ext cx="762000" cy="259045"/>
    <xdr:sp macro="" textlink="">
      <xdr:nvSpPr>
        <xdr:cNvPr id="69"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159455</xdr:rowOff>
    </xdr:from>
    <xdr:to>
      <xdr:col>6</xdr:col>
      <xdr:colOff>0</xdr:colOff>
      <xdr:row>43</xdr:row>
      <xdr:rowOff>1411</xdr:rowOff>
    </xdr:to>
    <xdr:cxnSp macro="">
      <xdr:nvCxnSpPr>
        <xdr:cNvPr id="71" name="直線コネクタ 70"/>
        <xdr:cNvCxnSpPr/>
      </xdr:nvCxnSpPr>
      <xdr:spPr>
        <a:xfrm flipV="1">
          <a:off x="3225800" y="73603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1411</xdr:rowOff>
    </xdr:from>
    <xdr:to>
      <xdr:col>4</xdr:col>
      <xdr:colOff>482600</xdr:colOff>
      <xdr:row>43</xdr:row>
      <xdr:rowOff>14817</xdr:rowOff>
    </xdr:to>
    <xdr:cxnSp macro="">
      <xdr:nvCxnSpPr>
        <xdr:cNvPr id="74" name="直線コネクタ 73"/>
        <xdr:cNvCxnSpPr/>
      </xdr:nvCxnSpPr>
      <xdr:spPr>
        <a:xfrm flipV="1">
          <a:off x="2336800" y="73737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159455</xdr:rowOff>
    </xdr:from>
    <xdr:to>
      <xdr:col>3</xdr:col>
      <xdr:colOff>279400</xdr:colOff>
      <xdr:row>43</xdr:row>
      <xdr:rowOff>14817</xdr:rowOff>
    </xdr:to>
    <xdr:cxnSp macro="">
      <xdr:nvCxnSpPr>
        <xdr:cNvPr id="77" name="直線コネクタ 76"/>
        <xdr:cNvCxnSpPr/>
      </xdr:nvCxnSpPr>
      <xdr:spPr>
        <a:xfrm>
          <a:off x="1447800" y="736035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8766</xdr:rowOff>
    </xdr:from>
    <xdr:ext cx="762000" cy="259045"/>
    <xdr:sp macro="" textlink="">
      <xdr:nvSpPr>
        <xdr:cNvPr id="81" name="テキスト ボックス 80"/>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81845</xdr:rowOff>
    </xdr:from>
    <xdr:to>
      <xdr:col>7</xdr:col>
      <xdr:colOff>203200</xdr:colOff>
      <xdr:row>43</xdr:row>
      <xdr:rowOff>11995</xdr:rowOff>
    </xdr:to>
    <xdr:sp macro="" textlink="">
      <xdr:nvSpPr>
        <xdr:cNvPr id="87" name="円/楕円 86"/>
        <xdr:cNvSpPr/>
      </xdr:nvSpPr>
      <xdr:spPr>
        <a:xfrm>
          <a:off x="49022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53922</xdr:rowOff>
    </xdr:from>
    <xdr:ext cx="762000" cy="259045"/>
    <xdr:sp macro="" textlink="">
      <xdr:nvSpPr>
        <xdr:cNvPr id="88" name="財政力該当値テキスト"/>
        <xdr:cNvSpPr txBox="1"/>
      </xdr:nvSpPr>
      <xdr:spPr>
        <a:xfrm>
          <a:off x="5041900" y="725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108655</xdr:rowOff>
    </xdr:from>
    <xdr:to>
      <xdr:col>6</xdr:col>
      <xdr:colOff>50800</xdr:colOff>
      <xdr:row>43</xdr:row>
      <xdr:rowOff>38805</xdr:rowOff>
    </xdr:to>
    <xdr:sp macro="" textlink="">
      <xdr:nvSpPr>
        <xdr:cNvPr id="89" name="円/楕円 88"/>
        <xdr:cNvSpPr/>
      </xdr:nvSpPr>
      <xdr:spPr>
        <a:xfrm>
          <a:off x="4064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23582</xdr:rowOff>
    </xdr:from>
    <xdr:ext cx="736600" cy="259045"/>
    <xdr:sp macro="" textlink="">
      <xdr:nvSpPr>
        <xdr:cNvPr id="90" name="テキスト ボックス 89"/>
        <xdr:cNvSpPr txBox="1"/>
      </xdr:nvSpPr>
      <xdr:spPr>
        <a:xfrm>
          <a:off x="3733800" y="7395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122061</xdr:rowOff>
    </xdr:from>
    <xdr:to>
      <xdr:col>4</xdr:col>
      <xdr:colOff>533400</xdr:colOff>
      <xdr:row>43</xdr:row>
      <xdr:rowOff>52211</xdr:rowOff>
    </xdr:to>
    <xdr:sp macro="" textlink="">
      <xdr:nvSpPr>
        <xdr:cNvPr id="91" name="円/楕円 90"/>
        <xdr:cNvSpPr/>
      </xdr:nvSpPr>
      <xdr:spPr>
        <a:xfrm>
          <a:off x="3175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36988</xdr:rowOff>
    </xdr:from>
    <xdr:ext cx="762000" cy="259045"/>
    <xdr:sp macro="" textlink="">
      <xdr:nvSpPr>
        <xdr:cNvPr id="92" name="テキスト ボックス 91"/>
        <xdr:cNvSpPr txBox="1"/>
      </xdr:nvSpPr>
      <xdr:spPr>
        <a:xfrm>
          <a:off x="2844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135467</xdr:rowOff>
    </xdr:from>
    <xdr:to>
      <xdr:col>3</xdr:col>
      <xdr:colOff>330200</xdr:colOff>
      <xdr:row>43</xdr:row>
      <xdr:rowOff>65617</xdr:rowOff>
    </xdr:to>
    <xdr:sp macro="" textlink="">
      <xdr:nvSpPr>
        <xdr:cNvPr id="93" name="円/楕円 92"/>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50394</xdr:rowOff>
    </xdr:from>
    <xdr:ext cx="762000" cy="259045"/>
    <xdr:sp macro="" textlink="">
      <xdr:nvSpPr>
        <xdr:cNvPr id="94" name="テキスト ボックス 93"/>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108655</xdr:rowOff>
    </xdr:from>
    <xdr:to>
      <xdr:col>2</xdr:col>
      <xdr:colOff>127000</xdr:colOff>
      <xdr:row>43</xdr:row>
      <xdr:rowOff>38805</xdr:rowOff>
    </xdr:to>
    <xdr:sp macro="" textlink="">
      <xdr:nvSpPr>
        <xdr:cNvPr id="95" name="円/楕円 94"/>
        <xdr:cNvSpPr/>
      </xdr:nvSpPr>
      <xdr:spPr>
        <a:xfrm>
          <a:off x="1397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23582</xdr:rowOff>
    </xdr:from>
    <xdr:ext cx="762000" cy="259045"/>
    <xdr:sp macro="" textlink="">
      <xdr:nvSpPr>
        <xdr:cNvPr id="96" name="テキスト ボックス 95"/>
        <xdr:cNvSpPr txBox="1"/>
      </xdr:nvSpPr>
      <xdr:spPr>
        <a:xfrm>
          <a:off x="1066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３～２５年度に実施した繰上償還や過去に実施したハード整備のうち金額の大きな地方債の償還が完済したことによる公債費の削減により、９２．０と改善したものの、未だ高水準の推移を抜け出せずにいる。今後とも、事務事業を見直し、優先度の低い事務事業について、廃止・縮小することで、経常経費の削減を図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66</xdr:row>
      <xdr:rowOff>111506</xdr:rowOff>
    </xdr:to>
    <xdr:cxnSp macro="">
      <xdr:nvCxnSpPr>
        <xdr:cNvPr id="124" name="直線コネクタ 123"/>
        <xdr:cNvCxnSpPr/>
      </xdr:nvCxnSpPr>
      <xdr:spPr>
        <a:xfrm flipV="1">
          <a:off x="4953000" y="10114534"/>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83583</xdr:rowOff>
    </xdr:from>
    <xdr:ext cx="762000" cy="259045"/>
    <xdr:sp macro="" textlink="">
      <xdr:nvSpPr>
        <xdr:cNvPr id="125" name="財政構造の弾力性最小値テキスト"/>
        <xdr:cNvSpPr txBox="1"/>
      </xdr:nvSpPr>
      <xdr:spPr>
        <a:xfrm>
          <a:off x="5041900" y="1139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111506</xdr:rowOff>
    </xdr:from>
    <xdr:to>
      <xdr:col>7</xdr:col>
      <xdr:colOff>241300</xdr:colOff>
      <xdr:row>66</xdr:row>
      <xdr:rowOff>111506</xdr:rowOff>
    </xdr:to>
    <xdr:cxnSp macro="">
      <xdr:nvCxnSpPr>
        <xdr:cNvPr id="126" name="直線コネクタ 125"/>
        <xdr:cNvCxnSpPr/>
      </xdr:nvCxnSpPr>
      <xdr:spPr>
        <a:xfrm>
          <a:off x="4864100" y="1142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160020</xdr:rowOff>
    </xdr:from>
    <xdr:to>
      <xdr:col>7</xdr:col>
      <xdr:colOff>152400</xdr:colOff>
      <xdr:row>65</xdr:row>
      <xdr:rowOff>104394</xdr:rowOff>
    </xdr:to>
    <xdr:cxnSp macro="">
      <xdr:nvCxnSpPr>
        <xdr:cNvPr id="129" name="直線コネクタ 128"/>
        <xdr:cNvCxnSpPr/>
      </xdr:nvCxnSpPr>
      <xdr:spPr>
        <a:xfrm flipV="1">
          <a:off x="4114800" y="11132820"/>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65549</xdr:rowOff>
    </xdr:from>
    <xdr:ext cx="762000" cy="259045"/>
    <xdr:sp macro="" textlink="">
      <xdr:nvSpPr>
        <xdr:cNvPr id="130" name="財政構造の弾力性平均値テキスト"/>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65786</xdr:rowOff>
    </xdr:from>
    <xdr:to>
      <xdr:col>6</xdr:col>
      <xdr:colOff>0</xdr:colOff>
      <xdr:row>65</xdr:row>
      <xdr:rowOff>104394</xdr:rowOff>
    </xdr:to>
    <xdr:cxnSp macro="">
      <xdr:nvCxnSpPr>
        <xdr:cNvPr id="132" name="直線コネクタ 131"/>
        <xdr:cNvCxnSpPr/>
      </xdr:nvCxnSpPr>
      <xdr:spPr>
        <a:xfrm>
          <a:off x="3225800" y="1121003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3" name="フローチャート : 判断 132"/>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47261</xdr:rowOff>
    </xdr:from>
    <xdr:ext cx="736600" cy="259045"/>
    <xdr:sp macro="" textlink="">
      <xdr:nvSpPr>
        <xdr:cNvPr id="134" name="テキスト ボックス 133"/>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32004</xdr:rowOff>
    </xdr:from>
    <xdr:to>
      <xdr:col>4</xdr:col>
      <xdr:colOff>482600</xdr:colOff>
      <xdr:row>65</xdr:row>
      <xdr:rowOff>65786</xdr:rowOff>
    </xdr:to>
    <xdr:cxnSp macro="">
      <xdr:nvCxnSpPr>
        <xdr:cNvPr id="135" name="直線コネクタ 134"/>
        <xdr:cNvCxnSpPr/>
      </xdr:nvCxnSpPr>
      <xdr:spPr>
        <a:xfrm>
          <a:off x="2336800" y="1117625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6" name="フローチャート : 判断 135"/>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7" name="テキスト ボックス 136"/>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32004</xdr:rowOff>
    </xdr:from>
    <xdr:to>
      <xdr:col>3</xdr:col>
      <xdr:colOff>279400</xdr:colOff>
      <xdr:row>65</xdr:row>
      <xdr:rowOff>104394</xdr:rowOff>
    </xdr:to>
    <xdr:cxnSp macro="">
      <xdr:nvCxnSpPr>
        <xdr:cNvPr id="138" name="直線コネクタ 137"/>
        <xdr:cNvCxnSpPr/>
      </xdr:nvCxnSpPr>
      <xdr:spPr>
        <a:xfrm flipV="1">
          <a:off x="1447800" y="1117625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1" name="フローチャート : 判断 140"/>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146321</xdr:rowOff>
    </xdr:from>
    <xdr:ext cx="762000" cy="259045"/>
    <xdr:sp macro="" textlink="">
      <xdr:nvSpPr>
        <xdr:cNvPr id="142" name="テキスト ボックス 141"/>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109220</xdr:rowOff>
    </xdr:from>
    <xdr:to>
      <xdr:col>7</xdr:col>
      <xdr:colOff>203200</xdr:colOff>
      <xdr:row>65</xdr:row>
      <xdr:rowOff>39370</xdr:rowOff>
    </xdr:to>
    <xdr:sp macro="" textlink="">
      <xdr:nvSpPr>
        <xdr:cNvPr id="148" name="円/楕円 147"/>
        <xdr:cNvSpPr/>
      </xdr:nvSpPr>
      <xdr:spPr>
        <a:xfrm>
          <a:off x="49022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81297</xdr:rowOff>
    </xdr:from>
    <xdr:ext cx="762000" cy="259045"/>
    <xdr:sp macro="" textlink="">
      <xdr:nvSpPr>
        <xdr:cNvPr id="149" name="財政構造の弾力性該当値テキスト"/>
        <xdr:cNvSpPr txBox="1"/>
      </xdr:nvSpPr>
      <xdr:spPr>
        <a:xfrm>
          <a:off x="5041900" y="1105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53594</xdr:rowOff>
    </xdr:from>
    <xdr:to>
      <xdr:col>6</xdr:col>
      <xdr:colOff>50800</xdr:colOff>
      <xdr:row>65</xdr:row>
      <xdr:rowOff>155194</xdr:rowOff>
    </xdr:to>
    <xdr:sp macro="" textlink="">
      <xdr:nvSpPr>
        <xdr:cNvPr id="150" name="円/楕円 149"/>
        <xdr:cNvSpPr/>
      </xdr:nvSpPr>
      <xdr:spPr>
        <a:xfrm>
          <a:off x="40640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139971</xdr:rowOff>
    </xdr:from>
    <xdr:ext cx="736600" cy="259045"/>
    <xdr:sp macro="" textlink="">
      <xdr:nvSpPr>
        <xdr:cNvPr id="151" name="テキスト ボックス 150"/>
        <xdr:cNvSpPr txBox="1"/>
      </xdr:nvSpPr>
      <xdr:spPr>
        <a:xfrm>
          <a:off x="3733800" y="11284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14986</xdr:rowOff>
    </xdr:from>
    <xdr:to>
      <xdr:col>4</xdr:col>
      <xdr:colOff>533400</xdr:colOff>
      <xdr:row>65</xdr:row>
      <xdr:rowOff>116586</xdr:rowOff>
    </xdr:to>
    <xdr:sp macro="" textlink="">
      <xdr:nvSpPr>
        <xdr:cNvPr id="152" name="円/楕円 151"/>
        <xdr:cNvSpPr/>
      </xdr:nvSpPr>
      <xdr:spPr>
        <a:xfrm>
          <a:off x="3175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101363</xdr:rowOff>
    </xdr:from>
    <xdr:ext cx="762000" cy="259045"/>
    <xdr:sp macro="" textlink="">
      <xdr:nvSpPr>
        <xdr:cNvPr id="153" name="テキスト ボックス 152"/>
        <xdr:cNvSpPr txBox="1"/>
      </xdr:nvSpPr>
      <xdr:spPr>
        <a:xfrm>
          <a:off x="2844800" y="1124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152654</xdr:rowOff>
    </xdr:from>
    <xdr:to>
      <xdr:col>3</xdr:col>
      <xdr:colOff>330200</xdr:colOff>
      <xdr:row>65</xdr:row>
      <xdr:rowOff>82804</xdr:rowOff>
    </xdr:to>
    <xdr:sp macro="" textlink="">
      <xdr:nvSpPr>
        <xdr:cNvPr id="154" name="円/楕円 153"/>
        <xdr:cNvSpPr/>
      </xdr:nvSpPr>
      <xdr:spPr>
        <a:xfrm>
          <a:off x="2286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67581</xdr:rowOff>
    </xdr:from>
    <xdr:ext cx="762000" cy="259045"/>
    <xdr:sp macro="" textlink="">
      <xdr:nvSpPr>
        <xdr:cNvPr id="155" name="テキスト ボックス 154"/>
        <xdr:cNvSpPr txBox="1"/>
      </xdr:nvSpPr>
      <xdr:spPr>
        <a:xfrm>
          <a:off x="1955800" y="1121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53594</xdr:rowOff>
    </xdr:from>
    <xdr:to>
      <xdr:col>2</xdr:col>
      <xdr:colOff>127000</xdr:colOff>
      <xdr:row>65</xdr:row>
      <xdr:rowOff>155194</xdr:rowOff>
    </xdr:to>
    <xdr:sp macro="" textlink="">
      <xdr:nvSpPr>
        <xdr:cNvPr id="156" name="円/楕円 155"/>
        <xdr:cNvSpPr/>
      </xdr:nvSpPr>
      <xdr:spPr>
        <a:xfrm>
          <a:off x="13970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139971</xdr:rowOff>
    </xdr:from>
    <xdr:ext cx="762000" cy="259045"/>
    <xdr:sp macro="" textlink="">
      <xdr:nvSpPr>
        <xdr:cNvPr id="157" name="テキスト ボックス 156"/>
        <xdr:cNvSpPr txBox="1"/>
      </xdr:nvSpPr>
      <xdr:spPr>
        <a:xfrm>
          <a:off x="1066800" y="1128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[101,884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124,889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新規職員の採用等により、人件費が増加しているものの、類似団体の平均を下回る結果となっている。今後も、内部事務経費の削減に取り組み、物件費の抑制に努めることで、適正な水準を維持する。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27144</xdr:rowOff>
    </xdr:from>
    <xdr:to>
      <xdr:col>7</xdr:col>
      <xdr:colOff>152400</xdr:colOff>
      <xdr:row>90</xdr:row>
      <xdr:rowOff>101115</xdr:rowOff>
    </xdr:to>
    <xdr:cxnSp macro="">
      <xdr:nvCxnSpPr>
        <xdr:cNvPr id="189" name="直線コネクタ 188"/>
        <xdr:cNvCxnSpPr/>
      </xdr:nvCxnSpPr>
      <xdr:spPr>
        <a:xfrm flipV="1">
          <a:off x="4953000" y="13914594"/>
          <a:ext cx="0" cy="1617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73192</xdr:rowOff>
    </xdr:from>
    <xdr:ext cx="762000" cy="259045"/>
    <xdr:sp macro="" textlink="">
      <xdr:nvSpPr>
        <xdr:cNvPr id="190" name="人件費・物件費等の状況最小値テキスト"/>
        <xdr:cNvSpPr txBox="1"/>
      </xdr:nvSpPr>
      <xdr:spPr>
        <a:xfrm>
          <a:off x="5041900" y="1550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215,642</a:t>
          </a:r>
          <a:endParaRPr kumimoji="1" lang="ja-JP" altLang="en-US" sz="1000" b="1">
            <a:latin typeface="ＭＳ Ｐゴシック"/>
          </a:endParaRPr>
        </a:p>
      </xdr:txBody>
    </xdr:sp>
    <xdr:clientData/>
  </xdr:oneCellAnchor>
  <xdr:twoCellAnchor>
    <xdr:from>
      <xdr:col>7</xdr:col>
      <xdr:colOff>63500</xdr:colOff>
      <xdr:row>90</xdr:row>
      <xdr:rowOff>101115</xdr:rowOff>
    </xdr:from>
    <xdr:to>
      <xdr:col>7</xdr:col>
      <xdr:colOff>241300</xdr:colOff>
      <xdr:row>90</xdr:row>
      <xdr:rowOff>101115</xdr:rowOff>
    </xdr:to>
    <xdr:cxnSp macro="">
      <xdr:nvCxnSpPr>
        <xdr:cNvPr id="191" name="直線コネクタ 190"/>
        <xdr:cNvCxnSpPr/>
      </xdr:nvCxnSpPr>
      <xdr:spPr>
        <a:xfrm>
          <a:off x="4864100" y="1553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113521</xdr:rowOff>
    </xdr:from>
    <xdr:ext cx="762000" cy="259045"/>
    <xdr:sp macro="" textlink="">
      <xdr:nvSpPr>
        <xdr:cNvPr id="192" name="人件費・物件費等の状況最大値テキスト"/>
        <xdr:cNvSpPr txBox="1"/>
      </xdr:nvSpPr>
      <xdr:spPr>
        <a:xfrm>
          <a:off x="5041900" y="1365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74,915</a:t>
          </a:r>
          <a:endParaRPr kumimoji="1" lang="ja-JP" altLang="en-US" sz="1000" b="1">
            <a:latin typeface="ＭＳ Ｐゴシック"/>
          </a:endParaRPr>
        </a:p>
      </xdr:txBody>
    </xdr:sp>
    <xdr:clientData/>
  </xdr:oneCellAnchor>
  <xdr:twoCellAnchor>
    <xdr:from>
      <xdr:col>7</xdr:col>
      <xdr:colOff>63500</xdr:colOff>
      <xdr:row>81</xdr:row>
      <xdr:rowOff>27144</xdr:rowOff>
    </xdr:from>
    <xdr:to>
      <xdr:col>7</xdr:col>
      <xdr:colOff>241300</xdr:colOff>
      <xdr:row>81</xdr:row>
      <xdr:rowOff>27144</xdr:rowOff>
    </xdr:to>
    <xdr:cxnSp macro="">
      <xdr:nvCxnSpPr>
        <xdr:cNvPr id="193" name="直線コネクタ 192"/>
        <xdr:cNvCxnSpPr/>
      </xdr:nvCxnSpPr>
      <xdr:spPr>
        <a:xfrm>
          <a:off x="4864100" y="1391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60570</xdr:rowOff>
    </xdr:from>
    <xdr:to>
      <xdr:col>7</xdr:col>
      <xdr:colOff>152400</xdr:colOff>
      <xdr:row>82</xdr:row>
      <xdr:rowOff>165582</xdr:rowOff>
    </xdr:to>
    <xdr:cxnSp macro="">
      <xdr:nvCxnSpPr>
        <xdr:cNvPr id="194" name="直線コネクタ 193"/>
        <xdr:cNvCxnSpPr/>
      </xdr:nvCxnSpPr>
      <xdr:spPr>
        <a:xfrm>
          <a:off x="4114800" y="14119470"/>
          <a:ext cx="838200" cy="10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163695</xdr:rowOff>
    </xdr:from>
    <xdr:ext cx="762000" cy="259045"/>
    <xdr:sp macro="" textlink="">
      <xdr:nvSpPr>
        <xdr:cNvPr id="195" name="人件費・物件費等の状況平均値テキスト"/>
        <xdr:cNvSpPr txBox="1"/>
      </xdr:nvSpPr>
      <xdr:spPr>
        <a:xfrm>
          <a:off x="5041900" y="14222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20168</xdr:rowOff>
    </xdr:from>
    <xdr:to>
      <xdr:col>7</xdr:col>
      <xdr:colOff>203200</xdr:colOff>
      <xdr:row>83</xdr:row>
      <xdr:rowOff>121768</xdr:rowOff>
    </xdr:to>
    <xdr:sp macro="" textlink="">
      <xdr:nvSpPr>
        <xdr:cNvPr id="196" name="フローチャート : 判断 195"/>
        <xdr:cNvSpPr/>
      </xdr:nvSpPr>
      <xdr:spPr>
        <a:xfrm>
          <a:off x="4902200" y="1425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139706</xdr:rowOff>
    </xdr:from>
    <xdr:to>
      <xdr:col>6</xdr:col>
      <xdr:colOff>0</xdr:colOff>
      <xdr:row>82</xdr:row>
      <xdr:rowOff>60570</xdr:rowOff>
    </xdr:to>
    <xdr:cxnSp macro="">
      <xdr:nvCxnSpPr>
        <xdr:cNvPr id="197" name="直線コネクタ 196"/>
        <xdr:cNvCxnSpPr/>
      </xdr:nvCxnSpPr>
      <xdr:spPr>
        <a:xfrm>
          <a:off x="3225800" y="14027156"/>
          <a:ext cx="889000" cy="9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71427</xdr:rowOff>
    </xdr:from>
    <xdr:to>
      <xdr:col>6</xdr:col>
      <xdr:colOff>50800</xdr:colOff>
      <xdr:row>84</xdr:row>
      <xdr:rowOff>1577</xdr:rowOff>
    </xdr:to>
    <xdr:sp macro="" textlink="">
      <xdr:nvSpPr>
        <xdr:cNvPr id="198" name="フローチャート : 判断 197"/>
        <xdr:cNvSpPr/>
      </xdr:nvSpPr>
      <xdr:spPr>
        <a:xfrm>
          <a:off x="4064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157804</xdr:rowOff>
    </xdr:from>
    <xdr:ext cx="736600" cy="259045"/>
    <xdr:sp macro="" textlink="">
      <xdr:nvSpPr>
        <xdr:cNvPr id="199" name="テキスト ボックス 198"/>
        <xdr:cNvSpPr txBox="1"/>
      </xdr:nvSpPr>
      <xdr:spPr>
        <a:xfrm>
          <a:off x="3733800" y="1438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135914</xdr:rowOff>
    </xdr:from>
    <xdr:to>
      <xdr:col>4</xdr:col>
      <xdr:colOff>482600</xdr:colOff>
      <xdr:row>81</xdr:row>
      <xdr:rowOff>139706</xdr:rowOff>
    </xdr:to>
    <xdr:cxnSp macro="">
      <xdr:nvCxnSpPr>
        <xdr:cNvPr id="200" name="直線コネクタ 199"/>
        <xdr:cNvCxnSpPr/>
      </xdr:nvCxnSpPr>
      <xdr:spPr>
        <a:xfrm>
          <a:off x="2336800" y="14023364"/>
          <a:ext cx="889000" cy="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20272</xdr:rowOff>
    </xdr:from>
    <xdr:to>
      <xdr:col>4</xdr:col>
      <xdr:colOff>533400</xdr:colOff>
      <xdr:row>83</xdr:row>
      <xdr:rowOff>121872</xdr:rowOff>
    </xdr:to>
    <xdr:sp macro="" textlink="">
      <xdr:nvSpPr>
        <xdr:cNvPr id="201" name="フローチャート : 判断 200"/>
        <xdr:cNvSpPr/>
      </xdr:nvSpPr>
      <xdr:spPr>
        <a:xfrm>
          <a:off x="3175000" y="1425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106649</xdr:rowOff>
    </xdr:from>
    <xdr:ext cx="762000" cy="259045"/>
    <xdr:sp macro="" textlink="">
      <xdr:nvSpPr>
        <xdr:cNvPr id="202" name="テキスト ボックス 201"/>
        <xdr:cNvSpPr txBox="1"/>
      </xdr:nvSpPr>
      <xdr:spPr>
        <a:xfrm>
          <a:off x="2844800" y="1433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135914</xdr:rowOff>
    </xdr:from>
    <xdr:to>
      <xdr:col>3</xdr:col>
      <xdr:colOff>279400</xdr:colOff>
      <xdr:row>82</xdr:row>
      <xdr:rowOff>48527</xdr:rowOff>
    </xdr:to>
    <xdr:cxnSp macro="">
      <xdr:nvCxnSpPr>
        <xdr:cNvPr id="203" name="直線コネクタ 202"/>
        <xdr:cNvCxnSpPr/>
      </xdr:nvCxnSpPr>
      <xdr:spPr>
        <a:xfrm flipV="1">
          <a:off x="1447800" y="14023364"/>
          <a:ext cx="889000" cy="8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25121</xdr:rowOff>
    </xdr:from>
    <xdr:to>
      <xdr:col>3</xdr:col>
      <xdr:colOff>330200</xdr:colOff>
      <xdr:row>83</xdr:row>
      <xdr:rowOff>126721</xdr:rowOff>
    </xdr:to>
    <xdr:sp macro="" textlink="">
      <xdr:nvSpPr>
        <xdr:cNvPr id="204" name="フローチャート : 判断 203"/>
        <xdr:cNvSpPr/>
      </xdr:nvSpPr>
      <xdr:spPr>
        <a:xfrm>
          <a:off x="2286000" y="142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111498</xdr:rowOff>
    </xdr:from>
    <xdr:ext cx="762000" cy="259045"/>
    <xdr:sp macro="" textlink="">
      <xdr:nvSpPr>
        <xdr:cNvPr id="205" name="テキスト ボックス 204"/>
        <xdr:cNvSpPr txBox="1"/>
      </xdr:nvSpPr>
      <xdr:spPr>
        <a:xfrm>
          <a:off x="1955800" y="143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63591</xdr:rowOff>
    </xdr:from>
    <xdr:to>
      <xdr:col>2</xdr:col>
      <xdr:colOff>127000</xdr:colOff>
      <xdr:row>83</xdr:row>
      <xdr:rowOff>165191</xdr:rowOff>
    </xdr:to>
    <xdr:sp macro="" textlink="">
      <xdr:nvSpPr>
        <xdr:cNvPr id="206" name="フローチャート : 判断 205"/>
        <xdr:cNvSpPr/>
      </xdr:nvSpPr>
      <xdr:spPr>
        <a:xfrm>
          <a:off x="1397000" y="142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149968</xdr:rowOff>
    </xdr:from>
    <xdr:ext cx="762000" cy="259045"/>
    <xdr:sp macro="" textlink="">
      <xdr:nvSpPr>
        <xdr:cNvPr id="207" name="テキスト ボックス 206"/>
        <xdr:cNvSpPr txBox="1"/>
      </xdr:nvSpPr>
      <xdr:spPr>
        <a:xfrm>
          <a:off x="1066800" y="1438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114782</xdr:rowOff>
    </xdr:from>
    <xdr:to>
      <xdr:col>7</xdr:col>
      <xdr:colOff>203200</xdr:colOff>
      <xdr:row>83</xdr:row>
      <xdr:rowOff>44932</xdr:rowOff>
    </xdr:to>
    <xdr:sp macro="" textlink="">
      <xdr:nvSpPr>
        <xdr:cNvPr id="213" name="円/楕円 212"/>
        <xdr:cNvSpPr/>
      </xdr:nvSpPr>
      <xdr:spPr>
        <a:xfrm>
          <a:off x="4902200" y="1417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131309</xdr:rowOff>
    </xdr:from>
    <xdr:ext cx="762000" cy="259045"/>
    <xdr:sp macro="" textlink="">
      <xdr:nvSpPr>
        <xdr:cNvPr id="214" name="人件費・物件費等の状況該当値テキスト"/>
        <xdr:cNvSpPr txBox="1"/>
      </xdr:nvSpPr>
      <xdr:spPr>
        <a:xfrm>
          <a:off x="5041900" y="1401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101,884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9770</xdr:rowOff>
    </xdr:from>
    <xdr:to>
      <xdr:col>6</xdr:col>
      <xdr:colOff>50800</xdr:colOff>
      <xdr:row>82</xdr:row>
      <xdr:rowOff>111370</xdr:rowOff>
    </xdr:to>
    <xdr:sp macro="" textlink="">
      <xdr:nvSpPr>
        <xdr:cNvPr id="215" name="円/楕円 214"/>
        <xdr:cNvSpPr/>
      </xdr:nvSpPr>
      <xdr:spPr>
        <a:xfrm>
          <a:off x="4064000" y="1406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121547</xdr:rowOff>
    </xdr:from>
    <xdr:ext cx="736600" cy="259045"/>
    <xdr:sp macro="" textlink="">
      <xdr:nvSpPr>
        <xdr:cNvPr id="216" name="テキスト ボックス 215"/>
        <xdr:cNvSpPr txBox="1"/>
      </xdr:nvSpPr>
      <xdr:spPr>
        <a:xfrm>
          <a:off x="3733800" y="1383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92,745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88906</xdr:rowOff>
    </xdr:from>
    <xdr:to>
      <xdr:col>4</xdr:col>
      <xdr:colOff>533400</xdr:colOff>
      <xdr:row>82</xdr:row>
      <xdr:rowOff>19056</xdr:rowOff>
    </xdr:to>
    <xdr:sp macro="" textlink="">
      <xdr:nvSpPr>
        <xdr:cNvPr id="217" name="円/楕円 216"/>
        <xdr:cNvSpPr/>
      </xdr:nvSpPr>
      <xdr:spPr>
        <a:xfrm>
          <a:off x="3175000" y="1397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29233</xdr:rowOff>
    </xdr:from>
    <xdr:ext cx="762000" cy="259045"/>
    <xdr:sp macro="" textlink="">
      <xdr:nvSpPr>
        <xdr:cNvPr id="218" name="テキスト ボックス 217"/>
        <xdr:cNvSpPr txBox="1"/>
      </xdr:nvSpPr>
      <xdr:spPr>
        <a:xfrm>
          <a:off x="2844800" y="1374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84,711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85114</xdr:rowOff>
    </xdr:from>
    <xdr:to>
      <xdr:col>3</xdr:col>
      <xdr:colOff>330200</xdr:colOff>
      <xdr:row>82</xdr:row>
      <xdr:rowOff>15264</xdr:rowOff>
    </xdr:to>
    <xdr:sp macro="" textlink="">
      <xdr:nvSpPr>
        <xdr:cNvPr id="219" name="円/楕円 218"/>
        <xdr:cNvSpPr/>
      </xdr:nvSpPr>
      <xdr:spPr>
        <a:xfrm>
          <a:off x="2286000" y="1397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25441</xdr:rowOff>
    </xdr:from>
    <xdr:ext cx="762000" cy="259045"/>
    <xdr:sp macro="" textlink="">
      <xdr:nvSpPr>
        <xdr:cNvPr id="220" name="テキスト ボックス 219"/>
        <xdr:cNvSpPr txBox="1"/>
      </xdr:nvSpPr>
      <xdr:spPr>
        <a:xfrm>
          <a:off x="1955800" y="13741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84,381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169177</xdr:rowOff>
    </xdr:from>
    <xdr:to>
      <xdr:col>2</xdr:col>
      <xdr:colOff>127000</xdr:colOff>
      <xdr:row>82</xdr:row>
      <xdr:rowOff>99327</xdr:rowOff>
    </xdr:to>
    <xdr:sp macro="" textlink="">
      <xdr:nvSpPr>
        <xdr:cNvPr id="221" name="円/楕円 220"/>
        <xdr:cNvSpPr/>
      </xdr:nvSpPr>
      <xdr:spPr>
        <a:xfrm>
          <a:off x="1397000" y="1405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109504</xdr:rowOff>
    </xdr:from>
    <xdr:ext cx="762000" cy="259045"/>
    <xdr:sp macro="" textlink="">
      <xdr:nvSpPr>
        <xdr:cNvPr id="222" name="テキスト ボックス 221"/>
        <xdr:cNvSpPr txBox="1"/>
      </xdr:nvSpPr>
      <xdr:spPr>
        <a:xfrm>
          <a:off x="1066800" y="1382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91,697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類似団体の平均を大きく下回っており、今後も人事院勧告や民間の動向を注視しながら、適切な水準を維持していく。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15723</xdr:rowOff>
    </xdr:from>
    <xdr:to>
      <xdr:col>24</xdr:col>
      <xdr:colOff>558800</xdr:colOff>
      <xdr:row>89</xdr:row>
      <xdr:rowOff>23888</xdr:rowOff>
    </xdr:to>
    <xdr:cxnSp macro="">
      <xdr:nvCxnSpPr>
        <xdr:cNvPr id="253" name="直線コネクタ 252"/>
        <xdr:cNvCxnSpPr/>
      </xdr:nvCxnSpPr>
      <xdr:spPr>
        <a:xfrm flipV="1">
          <a:off x="17018000" y="13731723"/>
          <a:ext cx="0" cy="1551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167415</xdr:rowOff>
    </xdr:from>
    <xdr:ext cx="762000" cy="259045"/>
    <xdr:sp macro="" textlink="">
      <xdr:nvSpPr>
        <xdr:cNvPr id="254" name="給与水準   （国との比較）最小値テキスト"/>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89</xdr:row>
      <xdr:rowOff>23888</xdr:rowOff>
    </xdr:from>
    <xdr:to>
      <xdr:col>24</xdr:col>
      <xdr:colOff>647700</xdr:colOff>
      <xdr:row>89</xdr:row>
      <xdr:rowOff>23888</xdr:rowOff>
    </xdr:to>
    <xdr:cxnSp macro="">
      <xdr:nvCxnSpPr>
        <xdr:cNvPr id="255" name="直線コネクタ 254"/>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102100</xdr:rowOff>
    </xdr:from>
    <xdr:ext cx="762000" cy="259045"/>
    <xdr:sp macro="" textlink="">
      <xdr:nvSpPr>
        <xdr:cNvPr id="256" name="給与水準   （国との比較）最大値テキスト"/>
        <xdr:cNvSpPr txBox="1"/>
      </xdr:nvSpPr>
      <xdr:spPr>
        <a:xfrm>
          <a:off x="17106900" y="134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15723</xdr:rowOff>
    </xdr:from>
    <xdr:to>
      <xdr:col>24</xdr:col>
      <xdr:colOff>647700</xdr:colOff>
      <xdr:row>80</xdr:row>
      <xdr:rowOff>15723</xdr:rowOff>
    </xdr:to>
    <xdr:cxnSp macro="">
      <xdr:nvCxnSpPr>
        <xdr:cNvPr id="257" name="直線コネクタ 256"/>
        <xdr:cNvCxnSpPr/>
      </xdr:nvCxnSpPr>
      <xdr:spPr>
        <a:xfrm>
          <a:off x="16929100" y="1373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75898</xdr:rowOff>
    </xdr:from>
    <xdr:to>
      <xdr:col>24</xdr:col>
      <xdr:colOff>558800</xdr:colOff>
      <xdr:row>84</xdr:row>
      <xdr:rowOff>99786</xdr:rowOff>
    </xdr:to>
    <xdr:cxnSp macro="">
      <xdr:nvCxnSpPr>
        <xdr:cNvPr id="258" name="直線コネクタ 257"/>
        <xdr:cNvCxnSpPr/>
      </xdr:nvCxnSpPr>
      <xdr:spPr>
        <a:xfrm flipV="1">
          <a:off x="16179800" y="14306248"/>
          <a:ext cx="8382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90006</xdr:rowOff>
    </xdr:from>
    <xdr:ext cx="762000" cy="259045"/>
    <xdr:sp macro="" textlink="">
      <xdr:nvSpPr>
        <xdr:cNvPr id="259" name="給与水準   （国との比較）平均値テキスト"/>
        <xdr:cNvSpPr txBox="1"/>
      </xdr:nvSpPr>
      <xdr:spPr>
        <a:xfrm>
          <a:off x="17106900" y="14491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117929</xdr:rowOff>
    </xdr:from>
    <xdr:to>
      <xdr:col>24</xdr:col>
      <xdr:colOff>609600</xdr:colOff>
      <xdr:row>85</xdr:row>
      <xdr:rowOff>48079</xdr:rowOff>
    </xdr:to>
    <xdr:sp macro="" textlink="">
      <xdr:nvSpPr>
        <xdr:cNvPr id="260" name="フローチャート : 判断 259"/>
        <xdr:cNvSpPr/>
      </xdr:nvSpPr>
      <xdr:spPr>
        <a:xfrm>
          <a:off x="169672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76805</xdr:rowOff>
    </xdr:from>
    <xdr:to>
      <xdr:col>23</xdr:col>
      <xdr:colOff>406400</xdr:colOff>
      <xdr:row>84</xdr:row>
      <xdr:rowOff>99786</xdr:rowOff>
    </xdr:to>
    <xdr:cxnSp macro="">
      <xdr:nvCxnSpPr>
        <xdr:cNvPr id="261" name="直線コネクタ 260"/>
        <xdr:cNvCxnSpPr/>
      </xdr:nvCxnSpPr>
      <xdr:spPr>
        <a:xfrm>
          <a:off x="15290800" y="14478605"/>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71966</xdr:rowOff>
    </xdr:from>
    <xdr:to>
      <xdr:col>23</xdr:col>
      <xdr:colOff>457200</xdr:colOff>
      <xdr:row>85</xdr:row>
      <xdr:rowOff>2116</xdr:rowOff>
    </xdr:to>
    <xdr:sp macro="" textlink="">
      <xdr:nvSpPr>
        <xdr:cNvPr id="262" name="フローチャート : 判断 261"/>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158343</xdr:rowOff>
    </xdr:from>
    <xdr:ext cx="736600" cy="259045"/>
    <xdr:sp macro="" textlink="">
      <xdr:nvSpPr>
        <xdr:cNvPr id="263" name="テキスト ボックス 262"/>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76805</xdr:rowOff>
    </xdr:from>
    <xdr:to>
      <xdr:col>22</xdr:col>
      <xdr:colOff>203200</xdr:colOff>
      <xdr:row>89</xdr:row>
      <xdr:rowOff>127302</xdr:rowOff>
    </xdr:to>
    <xdr:cxnSp macro="">
      <xdr:nvCxnSpPr>
        <xdr:cNvPr id="264" name="直線コネクタ 263"/>
        <xdr:cNvCxnSpPr/>
      </xdr:nvCxnSpPr>
      <xdr:spPr>
        <a:xfrm flipV="1">
          <a:off x="14401800" y="14478605"/>
          <a:ext cx="889000" cy="90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60477</xdr:rowOff>
    </xdr:from>
    <xdr:to>
      <xdr:col>22</xdr:col>
      <xdr:colOff>254000</xdr:colOff>
      <xdr:row>84</xdr:row>
      <xdr:rowOff>162077</xdr:rowOff>
    </xdr:to>
    <xdr:sp macro="" textlink="">
      <xdr:nvSpPr>
        <xdr:cNvPr id="265" name="フローチャート : 判断 264"/>
        <xdr:cNvSpPr/>
      </xdr:nvSpPr>
      <xdr:spPr>
        <a:xfrm>
          <a:off x="15240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146854</xdr:rowOff>
    </xdr:from>
    <xdr:ext cx="762000" cy="259045"/>
    <xdr:sp macro="" textlink="">
      <xdr:nvSpPr>
        <xdr:cNvPr id="266" name="テキスト ボックス 265"/>
        <xdr:cNvSpPr txBox="1"/>
      </xdr:nvSpPr>
      <xdr:spPr>
        <a:xfrm>
          <a:off x="14909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46868</xdr:rowOff>
    </xdr:from>
    <xdr:to>
      <xdr:col>21</xdr:col>
      <xdr:colOff>0</xdr:colOff>
      <xdr:row>89</xdr:row>
      <xdr:rowOff>127302</xdr:rowOff>
    </xdr:to>
    <xdr:cxnSp macro="">
      <xdr:nvCxnSpPr>
        <xdr:cNvPr id="267" name="直線コネクタ 266"/>
        <xdr:cNvCxnSpPr/>
      </xdr:nvCxnSpPr>
      <xdr:spPr>
        <a:xfrm>
          <a:off x="13512800" y="1530591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99484</xdr:rowOff>
    </xdr:from>
    <xdr:to>
      <xdr:col>21</xdr:col>
      <xdr:colOff>50800</xdr:colOff>
      <xdr:row>90</xdr:row>
      <xdr:rowOff>29634</xdr:rowOff>
    </xdr:to>
    <xdr:sp macro="" textlink="">
      <xdr:nvSpPr>
        <xdr:cNvPr id="268" name="フローチャート : 判断 267"/>
        <xdr:cNvSpPr/>
      </xdr:nvSpPr>
      <xdr:spPr>
        <a:xfrm>
          <a:off x="14351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14411</xdr:rowOff>
    </xdr:from>
    <xdr:ext cx="762000" cy="259045"/>
    <xdr:sp macro="" textlink="">
      <xdr:nvSpPr>
        <xdr:cNvPr id="269" name="テキスト ボックス 268"/>
        <xdr:cNvSpPr txBox="1"/>
      </xdr:nvSpPr>
      <xdr:spPr>
        <a:xfrm>
          <a:off x="14020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110973</xdr:rowOff>
    </xdr:from>
    <xdr:to>
      <xdr:col>19</xdr:col>
      <xdr:colOff>533400</xdr:colOff>
      <xdr:row>90</xdr:row>
      <xdr:rowOff>41123</xdr:rowOff>
    </xdr:to>
    <xdr:sp macro="" textlink="">
      <xdr:nvSpPr>
        <xdr:cNvPr id="270" name="フローチャート : 判断 269"/>
        <xdr:cNvSpPr/>
      </xdr:nvSpPr>
      <xdr:spPr>
        <a:xfrm>
          <a:off x="13462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25900</xdr:rowOff>
    </xdr:from>
    <xdr:ext cx="762000" cy="259045"/>
    <xdr:sp macro="" textlink="">
      <xdr:nvSpPr>
        <xdr:cNvPr id="271" name="テキスト ボックス 270"/>
        <xdr:cNvSpPr txBox="1"/>
      </xdr:nvSpPr>
      <xdr:spPr>
        <a:xfrm>
          <a:off x="13131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25098</xdr:rowOff>
    </xdr:from>
    <xdr:to>
      <xdr:col>24</xdr:col>
      <xdr:colOff>609600</xdr:colOff>
      <xdr:row>83</xdr:row>
      <xdr:rowOff>126698</xdr:rowOff>
    </xdr:to>
    <xdr:sp macro="" textlink="">
      <xdr:nvSpPr>
        <xdr:cNvPr id="277" name="円/楕円 276"/>
        <xdr:cNvSpPr/>
      </xdr:nvSpPr>
      <xdr:spPr>
        <a:xfrm>
          <a:off x="16967200" y="142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41625</xdr:rowOff>
    </xdr:from>
    <xdr:ext cx="762000" cy="259045"/>
    <xdr:sp macro="" textlink="">
      <xdr:nvSpPr>
        <xdr:cNvPr id="278" name="給与水準   （国との比較）該当値テキスト"/>
        <xdr:cNvSpPr txBox="1"/>
      </xdr:nvSpPr>
      <xdr:spPr>
        <a:xfrm>
          <a:off x="17106900" y="14100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48986</xdr:rowOff>
    </xdr:from>
    <xdr:to>
      <xdr:col>23</xdr:col>
      <xdr:colOff>457200</xdr:colOff>
      <xdr:row>84</xdr:row>
      <xdr:rowOff>150586</xdr:rowOff>
    </xdr:to>
    <xdr:sp macro="" textlink="">
      <xdr:nvSpPr>
        <xdr:cNvPr id="279" name="円/楕円 278"/>
        <xdr:cNvSpPr/>
      </xdr:nvSpPr>
      <xdr:spPr>
        <a:xfrm>
          <a:off x="16129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160763</xdr:rowOff>
    </xdr:from>
    <xdr:ext cx="736600" cy="259045"/>
    <xdr:sp macro="" textlink="">
      <xdr:nvSpPr>
        <xdr:cNvPr id="280" name="テキスト ボックス 279"/>
        <xdr:cNvSpPr txBox="1"/>
      </xdr:nvSpPr>
      <xdr:spPr>
        <a:xfrm>
          <a:off x="15798800" y="1421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26005</xdr:rowOff>
    </xdr:from>
    <xdr:to>
      <xdr:col>22</xdr:col>
      <xdr:colOff>254000</xdr:colOff>
      <xdr:row>84</xdr:row>
      <xdr:rowOff>127605</xdr:rowOff>
    </xdr:to>
    <xdr:sp macro="" textlink="">
      <xdr:nvSpPr>
        <xdr:cNvPr id="281" name="円/楕円 280"/>
        <xdr:cNvSpPr/>
      </xdr:nvSpPr>
      <xdr:spPr>
        <a:xfrm>
          <a:off x="152400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137782</xdr:rowOff>
    </xdr:from>
    <xdr:ext cx="762000" cy="259045"/>
    <xdr:sp macro="" textlink="">
      <xdr:nvSpPr>
        <xdr:cNvPr id="282" name="テキスト ボックス 281"/>
        <xdr:cNvSpPr txBox="1"/>
      </xdr:nvSpPr>
      <xdr:spPr>
        <a:xfrm>
          <a:off x="14909800" y="1419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76502</xdr:rowOff>
    </xdr:from>
    <xdr:to>
      <xdr:col>21</xdr:col>
      <xdr:colOff>50800</xdr:colOff>
      <xdr:row>90</xdr:row>
      <xdr:rowOff>6652</xdr:rowOff>
    </xdr:to>
    <xdr:sp macro="" textlink="">
      <xdr:nvSpPr>
        <xdr:cNvPr id="283" name="円/楕円 282"/>
        <xdr:cNvSpPr/>
      </xdr:nvSpPr>
      <xdr:spPr>
        <a:xfrm>
          <a:off x="14351000" y="1533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16829</xdr:rowOff>
    </xdr:from>
    <xdr:ext cx="762000" cy="259045"/>
    <xdr:sp macro="" textlink="">
      <xdr:nvSpPr>
        <xdr:cNvPr id="284" name="テキスト ボックス 283"/>
        <xdr:cNvSpPr txBox="1"/>
      </xdr:nvSpPr>
      <xdr:spPr>
        <a:xfrm>
          <a:off x="14020800" y="1510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167518</xdr:rowOff>
    </xdr:from>
    <xdr:to>
      <xdr:col>19</xdr:col>
      <xdr:colOff>533400</xdr:colOff>
      <xdr:row>89</xdr:row>
      <xdr:rowOff>97668</xdr:rowOff>
    </xdr:to>
    <xdr:sp macro="" textlink="">
      <xdr:nvSpPr>
        <xdr:cNvPr id="285" name="円/楕円 284"/>
        <xdr:cNvSpPr/>
      </xdr:nvSpPr>
      <xdr:spPr>
        <a:xfrm>
          <a:off x="13462000" y="1525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107845</xdr:rowOff>
    </xdr:from>
    <xdr:ext cx="762000" cy="259045"/>
    <xdr:sp macro="" textlink="">
      <xdr:nvSpPr>
        <xdr:cNvPr id="286" name="テキスト ボックス 285"/>
        <xdr:cNvSpPr txBox="1"/>
      </xdr:nvSpPr>
      <xdr:spPr>
        <a:xfrm>
          <a:off x="13131800" y="15023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新たな行政課題等の解決や行政サービスの拡充も考慮した新規職員の採用等により、昨年度より数値は増加しているが、類似団体を下回る水準を維持している。今後も、組織改革等による効率的な体制を整え、引き続き適正な定員管理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148499</xdr:rowOff>
    </xdr:from>
    <xdr:to>
      <xdr:col>24</xdr:col>
      <xdr:colOff>558800</xdr:colOff>
      <xdr:row>67</xdr:row>
      <xdr:rowOff>104140</xdr:rowOff>
    </xdr:to>
    <xdr:cxnSp macro="">
      <xdr:nvCxnSpPr>
        <xdr:cNvPr id="318" name="直線コネクタ 317"/>
        <xdr:cNvCxnSpPr/>
      </xdr:nvCxnSpPr>
      <xdr:spPr>
        <a:xfrm flipV="1">
          <a:off x="17018000" y="9921149"/>
          <a:ext cx="0" cy="16701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76217</xdr:rowOff>
    </xdr:from>
    <xdr:ext cx="762000" cy="259045"/>
    <xdr:sp macro="" textlink="">
      <xdr:nvSpPr>
        <xdr:cNvPr id="319" name="定員管理の状況最小値テキスト"/>
        <xdr:cNvSpPr txBox="1"/>
      </xdr:nvSpPr>
      <xdr:spPr>
        <a:xfrm>
          <a:off x="17106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13.62</a:t>
          </a:r>
          <a:endParaRPr kumimoji="1" lang="ja-JP" altLang="en-US" sz="1000" b="1">
            <a:latin typeface="ＭＳ Ｐゴシック"/>
          </a:endParaRPr>
        </a:p>
      </xdr:txBody>
    </xdr:sp>
    <xdr:clientData/>
  </xdr:oneCellAnchor>
  <xdr:twoCellAnchor>
    <xdr:from>
      <xdr:col>24</xdr:col>
      <xdr:colOff>469900</xdr:colOff>
      <xdr:row>67</xdr:row>
      <xdr:rowOff>104140</xdr:rowOff>
    </xdr:from>
    <xdr:to>
      <xdr:col>24</xdr:col>
      <xdr:colOff>647700</xdr:colOff>
      <xdr:row>67</xdr:row>
      <xdr:rowOff>104140</xdr:rowOff>
    </xdr:to>
    <xdr:cxnSp macro="">
      <xdr:nvCxnSpPr>
        <xdr:cNvPr id="320" name="直線コネクタ 319"/>
        <xdr:cNvCxnSpPr/>
      </xdr:nvCxnSpPr>
      <xdr:spPr>
        <a:xfrm>
          <a:off x="16929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63426</xdr:rowOff>
    </xdr:from>
    <xdr:ext cx="762000" cy="259045"/>
    <xdr:sp macro="" textlink="">
      <xdr:nvSpPr>
        <xdr:cNvPr id="321" name="定員管理の状況最大値テキスト"/>
        <xdr:cNvSpPr txBox="1"/>
      </xdr:nvSpPr>
      <xdr:spPr>
        <a:xfrm>
          <a:off x="17106900" y="966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24</xdr:col>
      <xdr:colOff>469900</xdr:colOff>
      <xdr:row>57</xdr:row>
      <xdr:rowOff>148499</xdr:rowOff>
    </xdr:from>
    <xdr:to>
      <xdr:col>24</xdr:col>
      <xdr:colOff>647700</xdr:colOff>
      <xdr:row>57</xdr:row>
      <xdr:rowOff>148499</xdr:rowOff>
    </xdr:to>
    <xdr:cxnSp macro="">
      <xdr:nvCxnSpPr>
        <xdr:cNvPr id="322" name="直線コネクタ 321"/>
        <xdr:cNvCxnSpPr/>
      </xdr:nvCxnSpPr>
      <xdr:spPr>
        <a:xfrm>
          <a:off x="16929100" y="9921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141696</xdr:rowOff>
    </xdr:from>
    <xdr:to>
      <xdr:col>24</xdr:col>
      <xdr:colOff>558800</xdr:colOff>
      <xdr:row>59</xdr:row>
      <xdr:rowOff>170997</xdr:rowOff>
    </xdr:to>
    <xdr:cxnSp macro="">
      <xdr:nvCxnSpPr>
        <xdr:cNvPr id="323" name="直線コネクタ 322"/>
        <xdr:cNvCxnSpPr/>
      </xdr:nvCxnSpPr>
      <xdr:spPr>
        <a:xfrm>
          <a:off x="16179800" y="10257246"/>
          <a:ext cx="8382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130192</xdr:rowOff>
    </xdr:from>
    <xdr:ext cx="762000" cy="259045"/>
    <xdr:sp macro="" textlink="">
      <xdr:nvSpPr>
        <xdr:cNvPr id="324" name="定員管理の状況平均値テキスト"/>
        <xdr:cNvSpPr txBox="1"/>
      </xdr:nvSpPr>
      <xdr:spPr>
        <a:xfrm>
          <a:off x="17106900" y="10245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158115</xdr:rowOff>
    </xdr:from>
    <xdr:to>
      <xdr:col>24</xdr:col>
      <xdr:colOff>609600</xdr:colOff>
      <xdr:row>60</xdr:row>
      <xdr:rowOff>88265</xdr:rowOff>
    </xdr:to>
    <xdr:sp macro="" textlink="">
      <xdr:nvSpPr>
        <xdr:cNvPr id="325" name="フローチャート : 判断 324"/>
        <xdr:cNvSpPr/>
      </xdr:nvSpPr>
      <xdr:spPr>
        <a:xfrm>
          <a:off x="169672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96883</xdr:rowOff>
    </xdr:from>
    <xdr:to>
      <xdr:col>23</xdr:col>
      <xdr:colOff>406400</xdr:colOff>
      <xdr:row>59</xdr:row>
      <xdr:rowOff>141696</xdr:rowOff>
    </xdr:to>
    <xdr:cxnSp macro="">
      <xdr:nvCxnSpPr>
        <xdr:cNvPr id="326" name="直線コネクタ 325"/>
        <xdr:cNvCxnSpPr/>
      </xdr:nvCxnSpPr>
      <xdr:spPr>
        <a:xfrm>
          <a:off x="15290800" y="10212433"/>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7" name="フローチャート : 判断 326"/>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152326</xdr:rowOff>
    </xdr:from>
    <xdr:ext cx="736600" cy="259045"/>
    <xdr:sp macro="" textlink="">
      <xdr:nvSpPr>
        <xdr:cNvPr id="328" name="テキスト ボックス 327"/>
        <xdr:cNvSpPr txBox="1"/>
      </xdr:nvSpPr>
      <xdr:spPr>
        <a:xfrm>
          <a:off x="15798800" y="10439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26216</xdr:rowOff>
    </xdr:from>
    <xdr:to>
      <xdr:col>22</xdr:col>
      <xdr:colOff>203200</xdr:colOff>
      <xdr:row>59</xdr:row>
      <xdr:rowOff>96883</xdr:rowOff>
    </xdr:to>
    <xdr:cxnSp macro="">
      <xdr:nvCxnSpPr>
        <xdr:cNvPr id="329" name="直線コネクタ 328"/>
        <xdr:cNvCxnSpPr/>
      </xdr:nvCxnSpPr>
      <xdr:spPr>
        <a:xfrm>
          <a:off x="14401800" y="10141766"/>
          <a:ext cx="889000" cy="7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30" name="フローチャート : 判断 329"/>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154050</xdr:rowOff>
    </xdr:from>
    <xdr:ext cx="762000" cy="259045"/>
    <xdr:sp macro="" textlink="">
      <xdr:nvSpPr>
        <xdr:cNvPr id="331" name="テキスト ボックス 330"/>
        <xdr:cNvSpPr txBox="1"/>
      </xdr:nvSpPr>
      <xdr:spPr>
        <a:xfrm>
          <a:off x="14909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26216</xdr:rowOff>
    </xdr:from>
    <xdr:to>
      <xdr:col>21</xdr:col>
      <xdr:colOff>0</xdr:colOff>
      <xdr:row>59</xdr:row>
      <xdr:rowOff>69306</xdr:rowOff>
    </xdr:to>
    <xdr:cxnSp macro="">
      <xdr:nvCxnSpPr>
        <xdr:cNvPr id="332" name="直線コネクタ 331"/>
        <xdr:cNvCxnSpPr/>
      </xdr:nvCxnSpPr>
      <xdr:spPr>
        <a:xfrm flipV="1">
          <a:off x="13512800" y="10141766"/>
          <a:ext cx="889000" cy="4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33" name="フローチャート : 判断 332"/>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34" name="テキスト ボックス 333"/>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35" name="フローチャート : 判断 334"/>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171286</xdr:rowOff>
    </xdr:from>
    <xdr:ext cx="762000" cy="259045"/>
    <xdr:sp macro="" textlink="">
      <xdr:nvSpPr>
        <xdr:cNvPr id="336" name="テキスト ボックス 335"/>
        <xdr:cNvSpPr txBox="1"/>
      </xdr:nvSpPr>
      <xdr:spPr>
        <a:xfrm>
          <a:off x="13131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120197</xdr:rowOff>
    </xdr:from>
    <xdr:to>
      <xdr:col>24</xdr:col>
      <xdr:colOff>609600</xdr:colOff>
      <xdr:row>60</xdr:row>
      <xdr:rowOff>50347</xdr:rowOff>
    </xdr:to>
    <xdr:sp macro="" textlink="">
      <xdr:nvSpPr>
        <xdr:cNvPr id="342" name="円/楕円 341"/>
        <xdr:cNvSpPr/>
      </xdr:nvSpPr>
      <xdr:spPr>
        <a:xfrm>
          <a:off x="16967200" y="1023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136724</xdr:rowOff>
    </xdr:from>
    <xdr:ext cx="762000" cy="259045"/>
    <xdr:sp macro="" textlink="">
      <xdr:nvSpPr>
        <xdr:cNvPr id="343" name="定員管理の状況該当値テキスト"/>
        <xdr:cNvSpPr txBox="1"/>
      </xdr:nvSpPr>
      <xdr:spPr>
        <a:xfrm>
          <a:off x="17106900" y="10080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90896</xdr:rowOff>
    </xdr:from>
    <xdr:to>
      <xdr:col>23</xdr:col>
      <xdr:colOff>457200</xdr:colOff>
      <xdr:row>60</xdr:row>
      <xdr:rowOff>21046</xdr:rowOff>
    </xdr:to>
    <xdr:sp macro="" textlink="">
      <xdr:nvSpPr>
        <xdr:cNvPr id="344" name="円/楕円 343"/>
        <xdr:cNvSpPr/>
      </xdr:nvSpPr>
      <xdr:spPr>
        <a:xfrm>
          <a:off x="16129000" y="1020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31223</xdr:rowOff>
    </xdr:from>
    <xdr:ext cx="736600" cy="259045"/>
    <xdr:sp macro="" textlink="">
      <xdr:nvSpPr>
        <xdr:cNvPr id="345" name="テキスト ボックス 344"/>
        <xdr:cNvSpPr txBox="1"/>
      </xdr:nvSpPr>
      <xdr:spPr>
        <a:xfrm>
          <a:off x="15798800" y="9975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46083</xdr:rowOff>
    </xdr:from>
    <xdr:to>
      <xdr:col>22</xdr:col>
      <xdr:colOff>254000</xdr:colOff>
      <xdr:row>59</xdr:row>
      <xdr:rowOff>147683</xdr:rowOff>
    </xdr:to>
    <xdr:sp macro="" textlink="">
      <xdr:nvSpPr>
        <xdr:cNvPr id="346" name="円/楕円 345"/>
        <xdr:cNvSpPr/>
      </xdr:nvSpPr>
      <xdr:spPr>
        <a:xfrm>
          <a:off x="15240000" y="1016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157860</xdr:rowOff>
    </xdr:from>
    <xdr:ext cx="762000" cy="259045"/>
    <xdr:sp macro="" textlink="">
      <xdr:nvSpPr>
        <xdr:cNvPr id="347" name="テキスト ボックス 346"/>
        <xdr:cNvSpPr txBox="1"/>
      </xdr:nvSpPr>
      <xdr:spPr>
        <a:xfrm>
          <a:off x="14909800" y="993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146866</xdr:rowOff>
    </xdr:from>
    <xdr:to>
      <xdr:col>21</xdr:col>
      <xdr:colOff>50800</xdr:colOff>
      <xdr:row>59</xdr:row>
      <xdr:rowOff>77016</xdr:rowOff>
    </xdr:to>
    <xdr:sp macro="" textlink="">
      <xdr:nvSpPr>
        <xdr:cNvPr id="348" name="円/楕円 347"/>
        <xdr:cNvSpPr/>
      </xdr:nvSpPr>
      <xdr:spPr>
        <a:xfrm>
          <a:off x="14351000" y="1009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87193</xdr:rowOff>
    </xdr:from>
    <xdr:ext cx="762000" cy="259045"/>
    <xdr:sp macro="" textlink="">
      <xdr:nvSpPr>
        <xdr:cNvPr id="349" name="テキスト ボックス 348"/>
        <xdr:cNvSpPr txBox="1"/>
      </xdr:nvSpPr>
      <xdr:spPr>
        <a:xfrm>
          <a:off x="14020800" y="985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18506</xdr:rowOff>
    </xdr:from>
    <xdr:to>
      <xdr:col>19</xdr:col>
      <xdr:colOff>533400</xdr:colOff>
      <xdr:row>59</xdr:row>
      <xdr:rowOff>120106</xdr:rowOff>
    </xdr:to>
    <xdr:sp macro="" textlink="">
      <xdr:nvSpPr>
        <xdr:cNvPr id="350" name="円/楕円 349"/>
        <xdr:cNvSpPr/>
      </xdr:nvSpPr>
      <xdr:spPr>
        <a:xfrm>
          <a:off x="13462000" y="1013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130283</xdr:rowOff>
    </xdr:from>
    <xdr:ext cx="762000" cy="259045"/>
    <xdr:sp macro="" textlink="">
      <xdr:nvSpPr>
        <xdr:cNvPr id="351" name="テキスト ボックス 350"/>
        <xdr:cNvSpPr txBox="1"/>
      </xdr:nvSpPr>
      <xdr:spPr>
        <a:xfrm>
          <a:off x="13131800" y="990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まで、類似団体の平均を上回っていたが、地方債の繰上償還や有利な交付税措置のある地方債の活用等により、年々比率が改善し、類似団体及び全国平均を下回る結果となった。今後とも、新規発行の抑制に努めていくことで、急激な上昇を防いでいく。</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38100</xdr:rowOff>
    </xdr:from>
    <xdr:to>
      <xdr:col>24</xdr:col>
      <xdr:colOff>558800</xdr:colOff>
      <xdr:row>45</xdr:row>
      <xdr:rowOff>66040</xdr:rowOff>
    </xdr:to>
    <xdr:cxnSp macro="">
      <xdr:nvCxnSpPr>
        <xdr:cNvPr id="379" name="直線コネクタ 378"/>
        <xdr:cNvCxnSpPr/>
      </xdr:nvCxnSpPr>
      <xdr:spPr>
        <a:xfrm flipV="1">
          <a:off x="17018000" y="638175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80"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81" name="直線コネクタ 380"/>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124477</xdr:rowOff>
    </xdr:from>
    <xdr:ext cx="762000" cy="259045"/>
    <xdr:sp macro="" textlink="">
      <xdr:nvSpPr>
        <xdr:cNvPr id="382"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37</xdr:row>
      <xdr:rowOff>38100</xdr:rowOff>
    </xdr:from>
    <xdr:to>
      <xdr:col>24</xdr:col>
      <xdr:colOff>647700</xdr:colOff>
      <xdr:row>37</xdr:row>
      <xdr:rowOff>38100</xdr:rowOff>
    </xdr:to>
    <xdr:cxnSp macro="">
      <xdr:nvCxnSpPr>
        <xdr:cNvPr id="383" name="直線コネクタ 382"/>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167217</xdr:rowOff>
    </xdr:from>
    <xdr:to>
      <xdr:col>24</xdr:col>
      <xdr:colOff>558800</xdr:colOff>
      <xdr:row>42</xdr:row>
      <xdr:rowOff>33444</xdr:rowOff>
    </xdr:to>
    <xdr:cxnSp macro="">
      <xdr:nvCxnSpPr>
        <xdr:cNvPr id="384" name="直線コネクタ 383"/>
        <xdr:cNvCxnSpPr/>
      </xdr:nvCxnSpPr>
      <xdr:spPr>
        <a:xfrm flipV="1">
          <a:off x="16179800" y="7025217"/>
          <a:ext cx="8382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21607</xdr:rowOff>
    </xdr:from>
    <xdr:ext cx="762000" cy="259045"/>
    <xdr:sp macro="" textlink="">
      <xdr:nvSpPr>
        <xdr:cNvPr id="385" name="公債費負担の状況平均値テキスト"/>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386" name="フローチャート : 判断 385"/>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33444</xdr:rowOff>
    </xdr:from>
    <xdr:to>
      <xdr:col>23</xdr:col>
      <xdr:colOff>406400</xdr:colOff>
      <xdr:row>43</xdr:row>
      <xdr:rowOff>87206</xdr:rowOff>
    </xdr:to>
    <xdr:cxnSp macro="">
      <xdr:nvCxnSpPr>
        <xdr:cNvPr id="387" name="直線コネクタ 386"/>
        <xdr:cNvCxnSpPr/>
      </xdr:nvCxnSpPr>
      <xdr:spPr>
        <a:xfrm flipV="1">
          <a:off x="15290800" y="7234344"/>
          <a:ext cx="889000" cy="22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121920</xdr:rowOff>
    </xdr:from>
    <xdr:to>
      <xdr:col>23</xdr:col>
      <xdr:colOff>457200</xdr:colOff>
      <xdr:row>42</xdr:row>
      <xdr:rowOff>52070</xdr:rowOff>
    </xdr:to>
    <xdr:sp macro="" textlink="">
      <xdr:nvSpPr>
        <xdr:cNvPr id="388" name="フローチャート : 判断 387"/>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62247</xdr:rowOff>
    </xdr:from>
    <xdr:ext cx="736600" cy="259045"/>
    <xdr:sp macro="" textlink="">
      <xdr:nvSpPr>
        <xdr:cNvPr id="389" name="テキスト ボックス 388"/>
        <xdr:cNvSpPr txBox="1"/>
      </xdr:nvSpPr>
      <xdr:spPr>
        <a:xfrm>
          <a:off x="15798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87206</xdr:rowOff>
    </xdr:from>
    <xdr:to>
      <xdr:col>22</xdr:col>
      <xdr:colOff>203200</xdr:colOff>
      <xdr:row>44</xdr:row>
      <xdr:rowOff>100754</xdr:rowOff>
    </xdr:to>
    <xdr:cxnSp macro="">
      <xdr:nvCxnSpPr>
        <xdr:cNvPr id="390" name="直線コネクタ 389"/>
        <xdr:cNvCxnSpPr/>
      </xdr:nvCxnSpPr>
      <xdr:spPr>
        <a:xfrm flipV="1">
          <a:off x="14401800" y="7459556"/>
          <a:ext cx="889000" cy="18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91" name="フローチャート : 判断 390"/>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126594</xdr:rowOff>
    </xdr:from>
    <xdr:ext cx="762000" cy="259045"/>
    <xdr:sp macro="" textlink="">
      <xdr:nvSpPr>
        <xdr:cNvPr id="392" name="テキスト ボックス 391"/>
        <xdr:cNvSpPr txBox="1"/>
      </xdr:nvSpPr>
      <xdr:spPr>
        <a:xfrm>
          <a:off x="14909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100754</xdr:rowOff>
    </xdr:from>
    <xdr:to>
      <xdr:col>21</xdr:col>
      <xdr:colOff>0</xdr:colOff>
      <xdr:row>45</xdr:row>
      <xdr:rowOff>130387</xdr:rowOff>
    </xdr:to>
    <xdr:cxnSp macro="">
      <xdr:nvCxnSpPr>
        <xdr:cNvPr id="393" name="直線コネクタ 392"/>
        <xdr:cNvCxnSpPr/>
      </xdr:nvCxnSpPr>
      <xdr:spPr>
        <a:xfrm flipV="1">
          <a:off x="13512800" y="7644554"/>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94" name="フローチャート : 判断 393"/>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11447</xdr:rowOff>
    </xdr:from>
    <xdr:ext cx="762000" cy="259045"/>
    <xdr:sp macro="" textlink="">
      <xdr:nvSpPr>
        <xdr:cNvPr id="395" name="テキスト ボックス 394"/>
        <xdr:cNvSpPr txBox="1"/>
      </xdr:nvSpPr>
      <xdr:spPr>
        <a:xfrm>
          <a:off x="14020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96" name="フローチャート : 判断 395"/>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83837</xdr:rowOff>
    </xdr:from>
    <xdr:ext cx="762000" cy="259045"/>
    <xdr:sp macro="" textlink="">
      <xdr:nvSpPr>
        <xdr:cNvPr id="397" name="テキスト ボックス 396"/>
        <xdr:cNvSpPr txBox="1"/>
      </xdr:nvSpPr>
      <xdr:spPr>
        <a:xfrm>
          <a:off x="13131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116417</xdr:rowOff>
    </xdr:from>
    <xdr:to>
      <xdr:col>24</xdr:col>
      <xdr:colOff>609600</xdr:colOff>
      <xdr:row>41</xdr:row>
      <xdr:rowOff>46567</xdr:rowOff>
    </xdr:to>
    <xdr:sp macro="" textlink="">
      <xdr:nvSpPr>
        <xdr:cNvPr id="403" name="円/楕円 402"/>
        <xdr:cNvSpPr/>
      </xdr:nvSpPr>
      <xdr:spPr>
        <a:xfrm>
          <a:off x="16967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132944</xdr:rowOff>
    </xdr:from>
    <xdr:ext cx="762000" cy="259045"/>
    <xdr:sp macro="" textlink="">
      <xdr:nvSpPr>
        <xdr:cNvPr id="404" name="公債費負担の状況該当値テキスト"/>
        <xdr:cNvSpPr txBox="1"/>
      </xdr:nvSpPr>
      <xdr:spPr>
        <a:xfrm>
          <a:off x="17106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154094</xdr:rowOff>
    </xdr:from>
    <xdr:to>
      <xdr:col>23</xdr:col>
      <xdr:colOff>457200</xdr:colOff>
      <xdr:row>42</xdr:row>
      <xdr:rowOff>84244</xdr:rowOff>
    </xdr:to>
    <xdr:sp macro="" textlink="">
      <xdr:nvSpPr>
        <xdr:cNvPr id="405" name="円/楕円 404"/>
        <xdr:cNvSpPr/>
      </xdr:nvSpPr>
      <xdr:spPr>
        <a:xfrm>
          <a:off x="16129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69021</xdr:rowOff>
    </xdr:from>
    <xdr:ext cx="736600" cy="259045"/>
    <xdr:sp macro="" textlink="">
      <xdr:nvSpPr>
        <xdr:cNvPr id="406" name="テキスト ボックス 405"/>
        <xdr:cNvSpPr txBox="1"/>
      </xdr:nvSpPr>
      <xdr:spPr>
        <a:xfrm>
          <a:off x="15798800" y="7269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36406</xdr:rowOff>
    </xdr:from>
    <xdr:to>
      <xdr:col>22</xdr:col>
      <xdr:colOff>254000</xdr:colOff>
      <xdr:row>43</xdr:row>
      <xdr:rowOff>138006</xdr:rowOff>
    </xdr:to>
    <xdr:sp macro="" textlink="">
      <xdr:nvSpPr>
        <xdr:cNvPr id="407" name="円/楕円 406"/>
        <xdr:cNvSpPr/>
      </xdr:nvSpPr>
      <xdr:spPr>
        <a:xfrm>
          <a:off x="15240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122783</xdr:rowOff>
    </xdr:from>
    <xdr:ext cx="762000" cy="259045"/>
    <xdr:sp macro="" textlink="">
      <xdr:nvSpPr>
        <xdr:cNvPr id="408" name="テキスト ボックス 407"/>
        <xdr:cNvSpPr txBox="1"/>
      </xdr:nvSpPr>
      <xdr:spPr>
        <a:xfrm>
          <a:off x="14909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49954</xdr:rowOff>
    </xdr:from>
    <xdr:to>
      <xdr:col>21</xdr:col>
      <xdr:colOff>50800</xdr:colOff>
      <xdr:row>44</xdr:row>
      <xdr:rowOff>151554</xdr:rowOff>
    </xdr:to>
    <xdr:sp macro="" textlink="">
      <xdr:nvSpPr>
        <xdr:cNvPr id="409" name="円/楕円 408"/>
        <xdr:cNvSpPr/>
      </xdr:nvSpPr>
      <xdr:spPr>
        <a:xfrm>
          <a:off x="14351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136331</xdr:rowOff>
    </xdr:from>
    <xdr:ext cx="762000" cy="259045"/>
    <xdr:sp macro="" textlink="">
      <xdr:nvSpPr>
        <xdr:cNvPr id="410" name="テキスト ボックス 409"/>
        <xdr:cNvSpPr txBox="1"/>
      </xdr:nvSpPr>
      <xdr:spPr>
        <a:xfrm>
          <a:off x="14020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79587</xdr:rowOff>
    </xdr:from>
    <xdr:to>
      <xdr:col>19</xdr:col>
      <xdr:colOff>533400</xdr:colOff>
      <xdr:row>46</xdr:row>
      <xdr:rowOff>9737</xdr:rowOff>
    </xdr:to>
    <xdr:sp macro="" textlink="">
      <xdr:nvSpPr>
        <xdr:cNvPr id="411" name="円/楕円 410"/>
        <xdr:cNvSpPr/>
      </xdr:nvSpPr>
      <xdr:spPr>
        <a:xfrm>
          <a:off x="13462000" y="779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165964</xdr:rowOff>
    </xdr:from>
    <xdr:ext cx="762000" cy="259045"/>
    <xdr:sp macro="" textlink="">
      <xdr:nvSpPr>
        <xdr:cNvPr id="412" name="テキスト ボックス 411"/>
        <xdr:cNvSpPr txBox="1"/>
      </xdr:nvSpPr>
      <xdr:spPr>
        <a:xfrm>
          <a:off x="13131800" y="7881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比率が－％となっている主な要因としては、平成２３年度から平成２５年度にかけて高金利の地方債の繰上償還をしたことによる地方債残高の縮減に加え、財政調整基金及び減債基金の積立てによる充当可能財源の増加があげられる。今後も、経常経費の削減や計画性のある健全な財政運営に努める。</a:t>
          </a: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98848</xdr:rowOff>
    </xdr:to>
    <xdr:cxnSp macro="">
      <xdr:nvCxnSpPr>
        <xdr:cNvPr id="441" name="直線コネクタ 440"/>
        <xdr:cNvCxnSpPr/>
      </xdr:nvCxnSpPr>
      <xdr:spPr>
        <a:xfrm flipV="1">
          <a:off x="17018000" y="2370667"/>
          <a:ext cx="0" cy="1500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70925</xdr:rowOff>
    </xdr:from>
    <xdr:ext cx="762000" cy="259045"/>
    <xdr:sp macro="" textlink="">
      <xdr:nvSpPr>
        <xdr:cNvPr id="442" name="将来負担の状況最小値テキスト"/>
        <xdr:cNvSpPr txBox="1"/>
      </xdr:nvSpPr>
      <xdr:spPr>
        <a:xfrm>
          <a:off x="17106900" y="384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186.5</a:t>
          </a:r>
          <a:endParaRPr kumimoji="1" lang="ja-JP" altLang="en-US" sz="1000" b="1">
            <a:latin typeface="ＭＳ Ｐゴシック"/>
          </a:endParaRPr>
        </a:p>
      </xdr:txBody>
    </xdr:sp>
    <xdr:clientData/>
  </xdr:oneCellAnchor>
  <xdr:twoCellAnchor>
    <xdr:from>
      <xdr:col>24</xdr:col>
      <xdr:colOff>469900</xdr:colOff>
      <xdr:row>22</xdr:row>
      <xdr:rowOff>98848</xdr:rowOff>
    </xdr:from>
    <xdr:to>
      <xdr:col>24</xdr:col>
      <xdr:colOff>647700</xdr:colOff>
      <xdr:row>22</xdr:row>
      <xdr:rowOff>98848</xdr:rowOff>
    </xdr:to>
    <xdr:cxnSp macro="">
      <xdr:nvCxnSpPr>
        <xdr:cNvPr id="443" name="直線コネクタ 442"/>
        <xdr:cNvCxnSpPr/>
      </xdr:nvCxnSpPr>
      <xdr:spPr>
        <a:xfrm>
          <a:off x="16929100" y="387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167657</xdr:rowOff>
    </xdr:from>
    <xdr:ext cx="762000" cy="259045"/>
    <xdr:sp macro="" textlink="">
      <xdr:nvSpPr>
        <xdr:cNvPr id="446" name="将来負担の状況平均値テキスト"/>
        <xdr:cNvSpPr txBox="1"/>
      </xdr:nvSpPr>
      <xdr:spPr>
        <a:xfrm>
          <a:off x="17106900" y="2396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24130</xdr:rowOff>
    </xdr:from>
    <xdr:to>
      <xdr:col>24</xdr:col>
      <xdr:colOff>609600</xdr:colOff>
      <xdr:row>14</xdr:row>
      <xdr:rowOff>125730</xdr:rowOff>
    </xdr:to>
    <xdr:sp macro="" textlink="">
      <xdr:nvSpPr>
        <xdr:cNvPr id="447" name="フローチャート : 判断 446"/>
        <xdr:cNvSpPr/>
      </xdr:nvSpPr>
      <xdr:spPr>
        <a:xfrm>
          <a:off x="16967200" y="242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82846</xdr:rowOff>
    </xdr:from>
    <xdr:to>
      <xdr:col>23</xdr:col>
      <xdr:colOff>457200</xdr:colOff>
      <xdr:row>15</xdr:row>
      <xdr:rowOff>12996</xdr:rowOff>
    </xdr:to>
    <xdr:sp macro="" textlink="">
      <xdr:nvSpPr>
        <xdr:cNvPr id="448" name="フローチャート : 判断 447"/>
        <xdr:cNvSpPr/>
      </xdr:nvSpPr>
      <xdr:spPr>
        <a:xfrm>
          <a:off x="161290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23173</xdr:rowOff>
    </xdr:from>
    <xdr:ext cx="736600" cy="259045"/>
    <xdr:sp macro="" textlink="">
      <xdr:nvSpPr>
        <xdr:cNvPr id="449" name="テキスト ボックス 448"/>
        <xdr:cNvSpPr txBox="1"/>
      </xdr:nvSpPr>
      <xdr:spPr>
        <a:xfrm>
          <a:off x="15798800" y="225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98933</xdr:rowOff>
    </xdr:from>
    <xdr:to>
      <xdr:col>22</xdr:col>
      <xdr:colOff>254000</xdr:colOff>
      <xdr:row>15</xdr:row>
      <xdr:rowOff>29083</xdr:rowOff>
    </xdr:to>
    <xdr:sp macro="" textlink="">
      <xdr:nvSpPr>
        <xdr:cNvPr id="450" name="フローチャート : 判断 449"/>
        <xdr:cNvSpPr/>
      </xdr:nvSpPr>
      <xdr:spPr>
        <a:xfrm>
          <a:off x="15240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39260</xdr:rowOff>
    </xdr:from>
    <xdr:ext cx="762000" cy="259045"/>
    <xdr:sp macro="" textlink="">
      <xdr:nvSpPr>
        <xdr:cNvPr id="451" name="テキスト ボックス 450"/>
        <xdr:cNvSpPr txBox="1"/>
      </xdr:nvSpPr>
      <xdr:spPr>
        <a:xfrm>
          <a:off x="14909800" y="226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166497</xdr:rowOff>
    </xdr:from>
    <xdr:to>
      <xdr:col>21</xdr:col>
      <xdr:colOff>50800</xdr:colOff>
      <xdr:row>15</xdr:row>
      <xdr:rowOff>96647</xdr:rowOff>
    </xdr:to>
    <xdr:sp macro="" textlink="">
      <xdr:nvSpPr>
        <xdr:cNvPr id="452" name="フローチャート : 判断 451"/>
        <xdr:cNvSpPr/>
      </xdr:nvSpPr>
      <xdr:spPr>
        <a:xfrm>
          <a:off x="14351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106824</xdr:rowOff>
    </xdr:from>
    <xdr:ext cx="762000" cy="259045"/>
    <xdr:sp macro="" textlink="">
      <xdr:nvSpPr>
        <xdr:cNvPr id="453" name="テキスト ボックス 452"/>
        <xdr:cNvSpPr txBox="1"/>
      </xdr:nvSpPr>
      <xdr:spPr>
        <a:xfrm>
          <a:off x="14020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71459</xdr:rowOff>
    </xdr:from>
    <xdr:to>
      <xdr:col>19</xdr:col>
      <xdr:colOff>533400</xdr:colOff>
      <xdr:row>16</xdr:row>
      <xdr:rowOff>1609</xdr:rowOff>
    </xdr:to>
    <xdr:sp macro="" textlink="">
      <xdr:nvSpPr>
        <xdr:cNvPr id="454" name="フローチャート : 判断 453"/>
        <xdr:cNvSpPr/>
      </xdr:nvSpPr>
      <xdr:spPr>
        <a:xfrm>
          <a:off x="13462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11786</xdr:rowOff>
    </xdr:from>
    <xdr:ext cx="762000" cy="259045"/>
    <xdr:sp macro="" textlink="">
      <xdr:nvSpPr>
        <xdr:cNvPr id="455" name="テキスト ボックス 454"/>
        <xdr:cNvSpPr txBox="1"/>
      </xdr:nvSpPr>
      <xdr:spPr>
        <a:xfrm>
          <a:off x="13131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奈良県王寺町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23,490
23,293
7.01
8,379,603
8,075,440
245,451
5,077,169
6,364,969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臨時職員の賃金や繰出金のうち人件費相当分を含む）の比率については、２１．６％と類似団体の平均を下回っている。住民サービスの拡充と行政課題の解決のため、職員の新規採用を実施しており、割合は増加傾向にあるが、今後も平均値を下回るよう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41</xdr:row>
      <xdr:rowOff>1270</xdr:rowOff>
    </xdr:to>
    <xdr:cxnSp macro="">
      <xdr:nvCxnSpPr>
        <xdr:cNvPr id="59" name="直線コネクタ 58"/>
        <xdr:cNvCxnSpPr/>
      </xdr:nvCxnSpPr>
      <xdr:spPr>
        <a:xfrm flipV="1">
          <a:off x="4826000" y="597001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0"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1" name="直線コネクタ 60"/>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2"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3" name="直線コネクタ 62"/>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81280</xdr:rowOff>
    </xdr:from>
    <xdr:to>
      <xdr:col>7</xdr:col>
      <xdr:colOff>15875</xdr:colOff>
      <xdr:row>36</xdr:row>
      <xdr:rowOff>85852</xdr:rowOff>
    </xdr:to>
    <xdr:cxnSp macro="">
      <xdr:nvCxnSpPr>
        <xdr:cNvPr id="64" name="直線コネクタ 63"/>
        <xdr:cNvCxnSpPr/>
      </xdr:nvCxnSpPr>
      <xdr:spPr>
        <a:xfrm>
          <a:off x="3987800" y="62534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48277</xdr:rowOff>
    </xdr:from>
    <xdr:ext cx="762000" cy="259045"/>
    <xdr:sp macro="" textlink="">
      <xdr:nvSpPr>
        <xdr:cNvPr id="65"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66" name="フローチャート : 判断 65"/>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44704</xdr:rowOff>
    </xdr:from>
    <xdr:to>
      <xdr:col>5</xdr:col>
      <xdr:colOff>549275</xdr:colOff>
      <xdr:row>36</xdr:row>
      <xdr:rowOff>81280</xdr:rowOff>
    </xdr:to>
    <xdr:cxnSp macro="">
      <xdr:nvCxnSpPr>
        <xdr:cNvPr id="67" name="直線コネクタ 66"/>
        <xdr:cNvCxnSpPr/>
      </xdr:nvCxnSpPr>
      <xdr:spPr>
        <a:xfrm>
          <a:off x="3098800" y="62169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8" name="フローチャート :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41419</xdr:rowOff>
    </xdr:from>
    <xdr:ext cx="736600" cy="259045"/>
    <xdr:sp macro="" textlink="">
      <xdr:nvSpPr>
        <xdr:cNvPr id="69" name="テキスト ボックス 68"/>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26416</xdr:rowOff>
    </xdr:from>
    <xdr:to>
      <xdr:col>4</xdr:col>
      <xdr:colOff>346075</xdr:colOff>
      <xdr:row>36</xdr:row>
      <xdr:rowOff>44704</xdr:rowOff>
    </xdr:to>
    <xdr:cxnSp macro="">
      <xdr:nvCxnSpPr>
        <xdr:cNvPr id="70" name="直線コネクタ 69"/>
        <xdr:cNvCxnSpPr/>
      </xdr:nvCxnSpPr>
      <xdr:spPr>
        <a:xfrm>
          <a:off x="2209800" y="61986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26416</xdr:rowOff>
    </xdr:from>
    <xdr:to>
      <xdr:col>3</xdr:col>
      <xdr:colOff>142875</xdr:colOff>
      <xdr:row>36</xdr:row>
      <xdr:rowOff>40132</xdr:rowOff>
    </xdr:to>
    <xdr:cxnSp macro="">
      <xdr:nvCxnSpPr>
        <xdr:cNvPr id="73" name="直線コネクタ 72"/>
        <xdr:cNvCxnSpPr/>
      </xdr:nvCxnSpPr>
      <xdr:spPr>
        <a:xfrm flipV="1">
          <a:off x="1320800" y="61986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4" name="フローチャート :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5" name="テキスト ボックス 74"/>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87139</xdr:rowOff>
    </xdr:from>
    <xdr:ext cx="762000" cy="259045"/>
    <xdr:sp macro="" textlink="">
      <xdr:nvSpPr>
        <xdr:cNvPr id="77" name="テキスト ボックス 76"/>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35052</xdr:rowOff>
    </xdr:from>
    <xdr:to>
      <xdr:col>7</xdr:col>
      <xdr:colOff>66675</xdr:colOff>
      <xdr:row>36</xdr:row>
      <xdr:rowOff>136652</xdr:rowOff>
    </xdr:to>
    <xdr:sp macro="" textlink="">
      <xdr:nvSpPr>
        <xdr:cNvPr id="83" name="円/楕円 82"/>
        <xdr:cNvSpPr/>
      </xdr:nvSpPr>
      <xdr:spPr>
        <a:xfrm>
          <a:off x="4775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51579</xdr:rowOff>
    </xdr:from>
    <xdr:ext cx="762000" cy="259045"/>
    <xdr:sp macro="" textlink="">
      <xdr:nvSpPr>
        <xdr:cNvPr id="84" name="人件費該当値テキスト"/>
        <xdr:cNvSpPr txBox="1"/>
      </xdr:nvSpPr>
      <xdr:spPr>
        <a:xfrm>
          <a:off x="4914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30480</xdr:rowOff>
    </xdr:from>
    <xdr:to>
      <xdr:col>5</xdr:col>
      <xdr:colOff>600075</xdr:colOff>
      <xdr:row>36</xdr:row>
      <xdr:rowOff>132080</xdr:rowOff>
    </xdr:to>
    <xdr:sp macro="" textlink="">
      <xdr:nvSpPr>
        <xdr:cNvPr id="85" name="円/楕円 84"/>
        <xdr:cNvSpPr/>
      </xdr:nvSpPr>
      <xdr:spPr>
        <a:xfrm>
          <a:off x="3937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142257</xdr:rowOff>
    </xdr:from>
    <xdr:ext cx="736600" cy="259045"/>
    <xdr:sp macro="" textlink="">
      <xdr:nvSpPr>
        <xdr:cNvPr id="86" name="テキスト ボックス 85"/>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165354</xdr:rowOff>
    </xdr:from>
    <xdr:to>
      <xdr:col>4</xdr:col>
      <xdr:colOff>396875</xdr:colOff>
      <xdr:row>36</xdr:row>
      <xdr:rowOff>95504</xdr:rowOff>
    </xdr:to>
    <xdr:sp macro="" textlink="">
      <xdr:nvSpPr>
        <xdr:cNvPr id="87" name="円/楕円 86"/>
        <xdr:cNvSpPr/>
      </xdr:nvSpPr>
      <xdr:spPr>
        <a:xfrm>
          <a:off x="3048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105681</xdr:rowOff>
    </xdr:from>
    <xdr:ext cx="762000" cy="259045"/>
    <xdr:sp macro="" textlink="">
      <xdr:nvSpPr>
        <xdr:cNvPr id="88" name="テキスト ボックス 87"/>
        <xdr:cNvSpPr txBox="1"/>
      </xdr:nvSpPr>
      <xdr:spPr>
        <a:xfrm>
          <a:off x="2717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147066</xdr:rowOff>
    </xdr:from>
    <xdr:to>
      <xdr:col>3</xdr:col>
      <xdr:colOff>193675</xdr:colOff>
      <xdr:row>36</xdr:row>
      <xdr:rowOff>77216</xdr:rowOff>
    </xdr:to>
    <xdr:sp macro="" textlink="">
      <xdr:nvSpPr>
        <xdr:cNvPr id="89" name="円/楕円 88"/>
        <xdr:cNvSpPr/>
      </xdr:nvSpPr>
      <xdr:spPr>
        <a:xfrm>
          <a:off x="2159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87393</xdr:rowOff>
    </xdr:from>
    <xdr:ext cx="762000" cy="259045"/>
    <xdr:sp macro="" textlink="">
      <xdr:nvSpPr>
        <xdr:cNvPr id="90" name="テキスト ボックス 89"/>
        <xdr:cNvSpPr txBox="1"/>
      </xdr:nvSpPr>
      <xdr:spPr>
        <a:xfrm>
          <a:off x="1828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160782</xdr:rowOff>
    </xdr:from>
    <xdr:to>
      <xdr:col>1</xdr:col>
      <xdr:colOff>676275</xdr:colOff>
      <xdr:row>36</xdr:row>
      <xdr:rowOff>90932</xdr:rowOff>
    </xdr:to>
    <xdr:sp macro="" textlink="">
      <xdr:nvSpPr>
        <xdr:cNvPr id="91" name="円/楕円 90"/>
        <xdr:cNvSpPr/>
      </xdr:nvSpPr>
      <xdr:spPr>
        <a:xfrm>
          <a:off x="1270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101109</xdr:rowOff>
    </xdr:from>
    <xdr:ext cx="762000" cy="259045"/>
    <xdr:sp macro="" textlink="">
      <xdr:nvSpPr>
        <xdr:cNvPr id="92" name="テキスト ボックス 91"/>
        <xdr:cNvSpPr txBox="1"/>
      </xdr:nvSpPr>
      <xdr:spPr>
        <a:xfrm>
          <a:off x="939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６年度は、類似団体平均を上回る水準となったが、平成２７年度は改善し、類似団体の平均を下回る水準となった。今後も、引き続き経常経費の削減に取り組み、全国平均を下回る水準となるよう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128633</xdr:rowOff>
    </xdr:from>
    <xdr:to>
      <xdr:col>24</xdr:col>
      <xdr:colOff>31750</xdr:colOff>
      <xdr:row>20</xdr:row>
      <xdr:rowOff>162923</xdr:rowOff>
    </xdr:to>
    <xdr:cxnSp macro="">
      <xdr:nvCxnSpPr>
        <xdr:cNvPr id="122" name="直線コネクタ 121"/>
        <xdr:cNvCxnSpPr/>
      </xdr:nvCxnSpPr>
      <xdr:spPr>
        <a:xfrm flipV="1">
          <a:off x="16510000" y="2357483"/>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135000</xdr:rowOff>
    </xdr:from>
    <xdr:ext cx="762000" cy="259045"/>
    <xdr:sp macro="" textlink="">
      <xdr:nvSpPr>
        <xdr:cNvPr id="123" name="物件費最小値テキスト"/>
        <xdr:cNvSpPr txBox="1"/>
      </xdr:nvSpPr>
      <xdr:spPr>
        <a:xfrm>
          <a:off x="16598900" y="356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162923</xdr:rowOff>
    </xdr:from>
    <xdr:to>
      <xdr:col>24</xdr:col>
      <xdr:colOff>120650</xdr:colOff>
      <xdr:row>20</xdr:row>
      <xdr:rowOff>162923</xdr:rowOff>
    </xdr:to>
    <xdr:cxnSp macro="">
      <xdr:nvCxnSpPr>
        <xdr:cNvPr id="124" name="直線コネクタ 123"/>
        <xdr:cNvCxnSpPr/>
      </xdr:nvCxnSpPr>
      <xdr:spPr>
        <a:xfrm>
          <a:off x="16421100" y="3591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43560</xdr:rowOff>
    </xdr:from>
    <xdr:ext cx="762000" cy="259045"/>
    <xdr:sp macro="" textlink="">
      <xdr:nvSpPr>
        <xdr:cNvPr id="125"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13</xdr:row>
      <xdr:rowOff>128633</xdr:rowOff>
    </xdr:from>
    <xdr:to>
      <xdr:col>24</xdr:col>
      <xdr:colOff>120650</xdr:colOff>
      <xdr:row>13</xdr:row>
      <xdr:rowOff>128633</xdr:rowOff>
    </xdr:to>
    <xdr:cxnSp macro="">
      <xdr:nvCxnSpPr>
        <xdr:cNvPr id="126" name="直線コネクタ 125"/>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136797</xdr:rowOff>
    </xdr:from>
    <xdr:to>
      <xdr:col>24</xdr:col>
      <xdr:colOff>31750</xdr:colOff>
      <xdr:row>17</xdr:row>
      <xdr:rowOff>4536</xdr:rowOff>
    </xdr:to>
    <xdr:cxnSp macro="">
      <xdr:nvCxnSpPr>
        <xdr:cNvPr id="127" name="直線コネクタ 126"/>
        <xdr:cNvCxnSpPr/>
      </xdr:nvCxnSpPr>
      <xdr:spPr>
        <a:xfrm flipV="1">
          <a:off x="15671800" y="287999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77668</xdr:rowOff>
    </xdr:from>
    <xdr:ext cx="762000" cy="259045"/>
    <xdr:sp macro="" textlink="">
      <xdr:nvSpPr>
        <xdr:cNvPr id="128" name="物件費平均値テキスト"/>
        <xdr:cNvSpPr txBox="1"/>
      </xdr:nvSpPr>
      <xdr:spPr>
        <a:xfrm>
          <a:off x="16598900" y="2820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105591</xdr:rowOff>
    </xdr:from>
    <xdr:to>
      <xdr:col>24</xdr:col>
      <xdr:colOff>82550</xdr:colOff>
      <xdr:row>17</xdr:row>
      <xdr:rowOff>35741</xdr:rowOff>
    </xdr:to>
    <xdr:sp macro="" textlink="">
      <xdr:nvSpPr>
        <xdr:cNvPr id="129" name="フローチャート : 判断 128"/>
        <xdr:cNvSpPr/>
      </xdr:nvSpPr>
      <xdr:spPr>
        <a:xfrm>
          <a:off x="16459200" y="284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64951</xdr:rowOff>
    </xdr:from>
    <xdr:to>
      <xdr:col>22</xdr:col>
      <xdr:colOff>565150</xdr:colOff>
      <xdr:row>17</xdr:row>
      <xdr:rowOff>4536</xdr:rowOff>
    </xdr:to>
    <xdr:cxnSp macro="">
      <xdr:nvCxnSpPr>
        <xdr:cNvPr id="130" name="直線コネクタ 129"/>
        <xdr:cNvCxnSpPr/>
      </xdr:nvCxnSpPr>
      <xdr:spPr>
        <a:xfrm>
          <a:off x="14782800" y="2808151"/>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85997</xdr:rowOff>
    </xdr:from>
    <xdr:to>
      <xdr:col>22</xdr:col>
      <xdr:colOff>615950</xdr:colOff>
      <xdr:row>17</xdr:row>
      <xdr:rowOff>16147</xdr:rowOff>
    </xdr:to>
    <xdr:sp macro="" textlink="">
      <xdr:nvSpPr>
        <xdr:cNvPr id="131" name="フローチャート : 判断 130"/>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26324</xdr:rowOff>
    </xdr:from>
    <xdr:ext cx="736600" cy="259045"/>
    <xdr:sp macro="" textlink="">
      <xdr:nvSpPr>
        <xdr:cNvPr id="132" name="テキスト ボックス 131"/>
        <xdr:cNvSpPr txBox="1"/>
      </xdr:nvSpPr>
      <xdr:spPr>
        <a:xfrm>
          <a:off x="15290800" y="2598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12700</xdr:rowOff>
    </xdr:from>
    <xdr:to>
      <xdr:col>21</xdr:col>
      <xdr:colOff>361950</xdr:colOff>
      <xdr:row>16</xdr:row>
      <xdr:rowOff>64951</xdr:rowOff>
    </xdr:to>
    <xdr:cxnSp macro="">
      <xdr:nvCxnSpPr>
        <xdr:cNvPr id="133" name="直線コネクタ 132"/>
        <xdr:cNvCxnSpPr/>
      </xdr:nvCxnSpPr>
      <xdr:spPr>
        <a:xfrm>
          <a:off x="13893800" y="275590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46809</xdr:rowOff>
    </xdr:from>
    <xdr:to>
      <xdr:col>21</xdr:col>
      <xdr:colOff>412750</xdr:colOff>
      <xdr:row>16</xdr:row>
      <xdr:rowOff>148409</xdr:rowOff>
    </xdr:to>
    <xdr:sp macro="" textlink="">
      <xdr:nvSpPr>
        <xdr:cNvPr id="134" name="フローチャート : 判断 133"/>
        <xdr:cNvSpPr/>
      </xdr:nvSpPr>
      <xdr:spPr>
        <a:xfrm>
          <a:off x="14732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133186</xdr:rowOff>
    </xdr:from>
    <xdr:ext cx="762000" cy="259045"/>
    <xdr:sp macro="" textlink="">
      <xdr:nvSpPr>
        <xdr:cNvPr id="135" name="テキスト ボックス 134"/>
        <xdr:cNvSpPr txBox="1"/>
      </xdr:nvSpPr>
      <xdr:spPr>
        <a:xfrm>
          <a:off x="14401800" y="287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6169</xdr:rowOff>
    </xdr:from>
    <xdr:to>
      <xdr:col>20</xdr:col>
      <xdr:colOff>158750</xdr:colOff>
      <xdr:row>16</xdr:row>
      <xdr:rowOff>12700</xdr:rowOff>
    </xdr:to>
    <xdr:cxnSp macro="">
      <xdr:nvCxnSpPr>
        <xdr:cNvPr id="136" name="直線コネクタ 135"/>
        <xdr:cNvCxnSpPr/>
      </xdr:nvCxnSpPr>
      <xdr:spPr>
        <a:xfrm>
          <a:off x="13004800" y="274936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14151</xdr:rowOff>
    </xdr:from>
    <xdr:to>
      <xdr:col>20</xdr:col>
      <xdr:colOff>209550</xdr:colOff>
      <xdr:row>16</xdr:row>
      <xdr:rowOff>115751</xdr:rowOff>
    </xdr:to>
    <xdr:sp macro="" textlink="">
      <xdr:nvSpPr>
        <xdr:cNvPr id="137" name="フローチャート : 判断 136"/>
        <xdr:cNvSpPr/>
      </xdr:nvSpPr>
      <xdr:spPr>
        <a:xfrm>
          <a:off x="13843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100528</xdr:rowOff>
    </xdr:from>
    <xdr:ext cx="762000" cy="259045"/>
    <xdr:sp macro="" textlink="">
      <xdr:nvSpPr>
        <xdr:cNvPr id="138" name="テキスト ボックス 137"/>
        <xdr:cNvSpPr txBox="1"/>
      </xdr:nvSpPr>
      <xdr:spPr>
        <a:xfrm>
          <a:off x="13512800" y="284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39" name="フローチャート : 判断 138"/>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80934</xdr:rowOff>
    </xdr:from>
    <xdr:ext cx="762000" cy="259045"/>
    <xdr:sp macro="" textlink="">
      <xdr:nvSpPr>
        <xdr:cNvPr id="140" name="テキスト ボックス 139"/>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85997</xdr:rowOff>
    </xdr:from>
    <xdr:to>
      <xdr:col>24</xdr:col>
      <xdr:colOff>82550</xdr:colOff>
      <xdr:row>17</xdr:row>
      <xdr:rowOff>16147</xdr:rowOff>
    </xdr:to>
    <xdr:sp macro="" textlink="">
      <xdr:nvSpPr>
        <xdr:cNvPr id="146" name="円/楕円 145"/>
        <xdr:cNvSpPr/>
      </xdr:nvSpPr>
      <xdr:spPr>
        <a:xfrm>
          <a:off x="16459200" y="282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102524</xdr:rowOff>
    </xdr:from>
    <xdr:ext cx="762000" cy="259045"/>
    <xdr:sp macro="" textlink="">
      <xdr:nvSpPr>
        <xdr:cNvPr id="147" name="物件費該当値テキスト"/>
        <xdr:cNvSpPr txBox="1"/>
      </xdr:nvSpPr>
      <xdr:spPr>
        <a:xfrm>
          <a:off x="16598900" y="2674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125186</xdr:rowOff>
    </xdr:from>
    <xdr:to>
      <xdr:col>22</xdr:col>
      <xdr:colOff>615950</xdr:colOff>
      <xdr:row>17</xdr:row>
      <xdr:rowOff>55336</xdr:rowOff>
    </xdr:to>
    <xdr:sp macro="" textlink="">
      <xdr:nvSpPr>
        <xdr:cNvPr id="148" name="円/楕円 147"/>
        <xdr:cNvSpPr/>
      </xdr:nvSpPr>
      <xdr:spPr>
        <a:xfrm>
          <a:off x="15621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40113</xdr:rowOff>
    </xdr:from>
    <xdr:ext cx="736600" cy="259045"/>
    <xdr:sp macro="" textlink="">
      <xdr:nvSpPr>
        <xdr:cNvPr id="149" name="テキスト ボックス 148"/>
        <xdr:cNvSpPr txBox="1"/>
      </xdr:nvSpPr>
      <xdr:spPr>
        <a:xfrm>
          <a:off x="15290800" y="2954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14151</xdr:rowOff>
    </xdr:from>
    <xdr:to>
      <xdr:col>21</xdr:col>
      <xdr:colOff>412750</xdr:colOff>
      <xdr:row>16</xdr:row>
      <xdr:rowOff>115751</xdr:rowOff>
    </xdr:to>
    <xdr:sp macro="" textlink="">
      <xdr:nvSpPr>
        <xdr:cNvPr id="150" name="円/楕円 149"/>
        <xdr:cNvSpPr/>
      </xdr:nvSpPr>
      <xdr:spPr>
        <a:xfrm>
          <a:off x="14732000" y="275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125928</xdr:rowOff>
    </xdr:from>
    <xdr:ext cx="762000" cy="259045"/>
    <xdr:sp macro="" textlink="">
      <xdr:nvSpPr>
        <xdr:cNvPr id="151" name="テキスト ボックス 150"/>
        <xdr:cNvSpPr txBox="1"/>
      </xdr:nvSpPr>
      <xdr:spPr>
        <a:xfrm>
          <a:off x="14401800" y="252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133350</xdr:rowOff>
    </xdr:from>
    <xdr:to>
      <xdr:col>20</xdr:col>
      <xdr:colOff>209550</xdr:colOff>
      <xdr:row>16</xdr:row>
      <xdr:rowOff>63500</xdr:rowOff>
    </xdr:to>
    <xdr:sp macro="" textlink="">
      <xdr:nvSpPr>
        <xdr:cNvPr id="152" name="円/楕円 151"/>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53" name="テキスト ボックス 152"/>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126819</xdr:rowOff>
    </xdr:from>
    <xdr:to>
      <xdr:col>19</xdr:col>
      <xdr:colOff>6350</xdr:colOff>
      <xdr:row>16</xdr:row>
      <xdr:rowOff>56969</xdr:rowOff>
    </xdr:to>
    <xdr:sp macro="" textlink="">
      <xdr:nvSpPr>
        <xdr:cNvPr id="154" name="円/楕円 153"/>
        <xdr:cNvSpPr/>
      </xdr:nvSpPr>
      <xdr:spPr>
        <a:xfrm>
          <a:off x="12954000" y="269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67146</xdr:rowOff>
    </xdr:from>
    <xdr:ext cx="762000" cy="259045"/>
    <xdr:sp macro="" textlink="">
      <xdr:nvSpPr>
        <xdr:cNvPr id="155" name="テキスト ボックス 154"/>
        <xdr:cNvSpPr txBox="1"/>
      </xdr:nvSpPr>
      <xdr:spPr>
        <a:xfrm>
          <a:off x="12623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の比率については、７．７％と昨年より増加している。増加要因としては、保育所の第２子目以降の無料化による保育所運営費の増加や、子ども医療費の助成事業に要する費用が増加したことがあげられるが、類似団体の平均値を下回っている状況にあるため、今後も適正な水準を維持できるよう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152400</xdr:rowOff>
    </xdr:to>
    <xdr:cxnSp macro="">
      <xdr:nvCxnSpPr>
        <xdr:cNvPr id="183" name="直線コネクタ 182"/>
        <xdr:cNvCxnSpPr/>
      </xdr:nvCxnSpPr>
      <xdr:spPr>
        <a:xfrm flipV="1">
          <a:off x="4826000" y="9080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4"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5" name="直線コネクタ 184"/>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107950</xdr:rowOff>
    </xdr:from>
    <xdr:to>
      <xdr:col>7</xdr:col>
      <xdr:colOff>15875</xdr:colOff>
      <xdr:row>56</xdr:row>
      <xdr:rowOff>76200</xdr:rowOff>
    </xdr:to>
    <xdr:cxnSp macro="">
      <xdr:nvCxnSpPr>
        <xdr:cNvPr id="188" name="直線コネクタ 187"/>
        <xdr:cNvCxnSpPr/>
      </xdr:nvCxnSpPr>
      <xdr:spPr>
        <a:xfrm>
          <a:off x="3987800" y="95377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89"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0" name="フローチャート : 判断 189"/>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165100</xdr:rowOff>
    </xdr:from>
    <xdr:to>
      <xdr:col>5</xdr:col>
      <xdr:colOff>549275</xdr:colOff>
      <xdr:row>55</xdr:row>
      <xdr:rowOff>107950</xdr:rowOff>
    </xdr:to>
    <xdr:cxnSp macro="">
      <xdr:nvCxnSpPr>
        <xdr:cNvPr id="191" name="直線コネクタ 190"/>
        <xdr:cNvCxnSpPr/>
      </xdr:nvCxnSpPr>
      <xdr:spPr>
        <a:xfrm>
          <a:off x="3098800" y="9423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146050</xdr:rowOff>
    </xdr:from>
    <xdr:to>
      <xdr:col>5</xdr:col>
      <xdr:colOff>600075</xdr:colOff>
      <xdr:row>56</xdr:row>
      <xdr:rowOff>76200</xdr:rowOff>
    </xdr:to>
    <xdr:sp macro="" textlink="">
      <xdr:nvSpPr>
        <xdr:cNvPr id="192" name="フローチャート : 判断 191"/>
        <xdr:cNvSpPr/>
      </xdr:nvSpPr>
      <xdr:spPr>
        <a:xfrm>
          <a:off x="3937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60977</xdr:rowOff>
    </xdr:from>
    <xdr:ext cx="736600" cy="259045"/>
    <xdr:sp macro="" textlink="">
      <xdr:nvSpPr>
        <xdr:cNvPr id="193" name="テキスト ボックス 192"/>
        <xdr:cNvSpPr txBox="1"/>
      </xdr:nvSpPr>
      <xdr:spPr>
        <a:xfrm>
          <a:off x="3606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114300</xdr:rowOff>
    </xdr:from>
    <xdr:to>
      <xdr:col>4</xdr:col>
      <xdr:colOff>346075</xdr:colOff>
      <xdr:row>54</xdr:row>
      <xdr:rowOff>165100</xdr:rowOff>
    </xdr:to>
    <xdr:cxnSp macro="">
      <xdr:nvCxnSpPr>
        <xdr:cNvPr id="194" name="直線コネクタ 193"/>
        <xdr:cNvCxnSpPr/>
      </xdr:nvCxnSpPr>
      <xdr:spPr>
        <a:xfrm>
          <a:off x="2209800" y="9372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107950</xdr:rowOff>
    </xdr:from>
    <xdr:to>
      <xdr:col>4</xdr:col>
      <xdr:colOff>396875</xdr:colOff>
      <xdr:row>56</xdr:row>
      <xdr:rowOff>38100</xdr:rowOff>
    </xdr:to>
    <xdr:sp macro="" textlink="">
      <xdr:nvSpPr>
        <xdr:cNvPr id="195" name="フローチャート : 判断 194"/>
        <xdr:cNvSpPr/>
      </xdr:nvSpPr>
      <xdr:spPr>
        <a:xfrm>
          <a:off x="3048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22877</xdr:rowOff>
    </xdr:from>
    <xdr:ext cx="762000" cy="259045"/>
    <xdr:sp macro="" textlink="">
      <xdr:nvSpPr>
        <xdr:cNvPr id="196" name="テキスト ボックス 195"/>
        <xdr:cNvSpPr txBox="1"/>
      </xdr:nvSpPr>
      <xdr:spPr>
        <a:xfrm>
          <a:off x="2717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50800</xdr:rowOff>
    </xdr:from>
    <xdr:to>
      <xdr:col>3</xdr:col>
      <xdr:colOff>142875</xdr:colOff>
      <xdr:row>54</xdr:row>
      <xdr:rowOff>114300</xdr:rowOff>
    </xdr:to>
    <xdr:cxnSp macro="">
      <xdr:nvCxnSpPr>
        <xdr:cNvPr id="197" name="直線コネクタ 196"/>
        <xdr:cNvCxnSpPr/>
      </xdr:nvCxnSpPr>
      <xdr:spPr>
        <a:xfrm>
          <a:off x="1320800" y="9309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82550</xdr:rowOff>
    </xdr:from>
    <xdr:to>
      <xdr:col>3</xdr:col>
      <xdr:colOff>193675</xdr:colOff>
      <xdr:row>56</xdr:row>
      <xdr:rowOff>12700</xdr:rowOff>
    </xdr:to>
    <xdr:sp macro="" textlink="">
      <xdr:nvSpPr>
        <xdr:cNvPr id="198" name="フローチャート : 判断 197"/>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168927</xdr:rowOff>
    </xdr:from>
    <xdr:ext cx="762000" cy="259045"/>
    <xdr:sp macro="" textlink="">
      <xdr:nvSpPr>
        <xdr:cNvPr id="199" name="テキスト ボックス 198"/>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31750</xdr:rowOff>
    </xdr:from>
    <xdr:to>
      <xdr:col>1</xdr:col>
      <xdr:colOff>676275</xdr:colOff>
      <xdr:row>55</xdr:row>
      <xdr:rowOff>133350</xdr:rowOff>
    </xdr:to>
    <xdr:sp macro="" textlink="">
      <xdr:nvSpPr>
        <xdr:cNvPr id="200" name="フローチャート : 判断 199"/>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118127</xdr:rowOff>
    </xdr:from>
    <xdr:ext cx="762000" cy="259045"/>
    <xdr:sp macro="" textlink="">
      <xdr:nvSpPr>
        <xdr:cNvPr id="201" name="テキスト ボックス 200"/>
        <xdr:cNvSpPr txBox="1"/>
      </xdr:nvSpPr>
      <xdr:spPr>
        <a:xfrm>
          <a:off x="939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25400</xdr:rowOff>
    </xdr:from>
    <xdr:to>
      <xdr:col>7</xdr:col>
      <xdr:colOff>66675</xdr:colOff>
      <xdr:row>56</xdr:row>
      <xdr:rowOff>127000</xdr:rowOff>
    </xdr:to>
    <xdr:sp macro="" textlink="">
      <xdr:nvSpPr>
        <xdr:cNvPr id="207" name="円/楕円 206"/>
        <xdr:cNvSpPr/>
      </xdr:nvSpPr>
      <xdr:spPr>
        <a:xfrm>
          <a:off x="47752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41927</xdr:rowOff>
    </xdr:from>
    <xdr:ext cx="762000" cy="259045"/>
    <xdr:sp macro="" textlink="">
      <xdr:nvSpPr>
        <xdr:cNvPr id="208" name="扶助費該当値テキスト"/>
        <xdr:cNvSpPr txBox="1"/>
      </xdr:nvSpPr>
      <xdr:spPr>
        <a:xfrm>
          <a:off x="49149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57150</xdr:rowOff>
    </xdr:from>
    <xdr:to>
      <xdr:col>5</xdr:col>
      <xdr:colOff>600075</xdr:colOff>
      <xdr:row>55</xdr:row>
      <xdr:rowOff>158750</xdr:rowOff>
    </xdr:to>
    <xdr:sp macro="" textlink="">
      <xdr:nvSpPr>
        <xdr:cNvPr id="209" name="円/楕円 208"/>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210" name="テキスト ボックス 209"/>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114300</xdr:rowOff>
    </xdr:from>
    <xdr:to>
      <xdr:col>4</xdr:col>
      <xdr:colOff>396875</xdr:colOff>
      <xdr:row>55</xdr:row>
      <xdr:rowOff>44450</xdr:rowOff>
    </xdr:to>
    <xdr:sp macro="" textlink="">
      <xdr:nvSpPr>
        <xdr:cNvPr id="211" name="円/楕円 210"/>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212" name="テキスト ボックス 211"/>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63500</xdr:rowOff>
    </xdr:from>
    <xdr:to>
      <xdr:col>3</xdr:col>
      <xdr:colOff>193675</xdr:colOff>
      <xdr:row>54</xdr:row>
      <xdr:rowOff>165100</xdr:rowOff>
    </xdr:to>
    <xdr:sp macro="" textlink="">
      <xdr:nvSpPr>
        <xdr:cNvPr id="213" name="円/楕円 212"/>
        <xdr:cNvSpPr/>
      </xdr:nvSpPr>
      <xdr:spPr>
        <a:xfrm>
          <a:off x="2159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3827</xdr:rowOff>
    </xdr:from>
    <xdr:ext cx="762000" cy="259045"/>
    <xdr:sp macro="" textlink="">
      <xdr:nvSpPr>
        <xdr:cNvPr id="214" name="テキスト ボックス 213"/>
        <xdr:cNvSpPr txBox="1"/>
      </xdr:nvSpPr>
      <xdr:spPr>
        <a:xfrm>
          <a:off x="1828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215" name="円/楕円 214"/>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111777</xdr:rowOff>
    </xdr:from>
    <xdr:ext cx="762000" cy="259045"/>
    <xdr:sp macro="" textlink="">
      <xdr:nvSpPr>
        <xdr:cNvPr id="216" name="テキスト ボックス 215"/>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６年度に比べ、数値は改善し、１８．０％となったが、依然として類似団体内での順位は低いままである。主な要因としては、他会計への繰出金が影響しており、特に割合の高い下水道事業については、経費削減をするとともに、独立採算制の原則に立ち返った適正な料金設定により、税収を主な財源とする普通会計の負担額を減らしていくよう努め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60</xdr:row>
      <xdr:rowOff>127000</xdr:rowOff>
    </xdr:to>
    <xdr:cxnSp macro="">
      <xdr:nvCxnSpPr>
        <xdr:cNvPr id="244" name="直線コネクタ 243"/>
        <xdr:cNvCxnSpPr/>
      </xdr:nvCxnSpPr>
      <xdr:spPr>
        <a:xfrm flipV="1">
          <a:off x="16510000" y="91795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99077</xdr:rowOff>
    </xdr:from>
    <xdr:ext cx="762000" cy="259045"/>
    <xdr:sp macro="" textlink="">
      <xdr:nvSpPr>
        <xdr:cNvPr id="245"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628650</xdr:colOff>
      <xdr:row>60</xdr:row>
      <xdr:rowOff>127000</xdr:rowOff>
    </xdr:from>
    <xdr:to>
      <xdr:col>24</xdr:col>
      <xdr:colOff>120650</xdr:colOff>
      <xdr:row>60</xdr:row>
      <xdr:rowOff>127000</xdr:rowOff>
    </xdr:to>
    <xdr:cxnSp macro="">
      <xdr:nvCxnSpPr>
        <xdr:cNvPr id="246" name="直線コネクタ 245"/>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7"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48" name="直線コネクタ 247"/>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127000</xdr:rowOff>
    </xdr:from>
    <xdr:to>
      <xdr:col>24</xdr:col>
      <xdr:colOff>31750</xdr:colOff>
      <xdr:row>58</xdr:row>
      <xdr:rowOff>149860</xdr:rowOff>
    </xdr:to>
    <xdr:cxnSp macro="">
      <xdr:nvCxnSpPr>
        <xdr:cNvPr id="249" name="直線コネクタ 248"/>
        <xdr:cNvCxnSpPr/>
      </xdr:nvCxnSpPr>
      <xdr:spPr>
        <a:xfrm flipV="1">
          <a:off x="15671800" y="100711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153687</xdr:rowOff>
    </xdr:from>
    <xdr:ext cx="762000" cy="259045"/>
    <xdr:sp macro="" textlink="">
      <xdr:nvSpPr>
        <xdr:cNvPr id="250"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1" name="フローチャート : 判断 250"/>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119380</xdr:rowOff>
    </xdr:from>
    <xdr:to>
      <xdr:col>22</xdr:col>
      <xdr:colOff>565150</xdr:colOff>
      <xdr:row>58</xdr:row>
      <xdr:rowOff>149860</xdr:rowOff>
    </xdr:to>
    <xdr:cxnSp macro="">
      <xdr:nvCxnSpPr>
        <xdr:cNvPr id="252" name="直線コネクタ 251"/>
        <xdr:cNvCxnSpPr/>
      </xdr:nvCxnSpPr>
      <xdr:spPr>
        <a:xfrm>
          <a:off x="14782800" y="10063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3" name="フローチャート : 判断 25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4" name="テキスト ボックス 253"/>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50800</xdr:rowOff>
    </xdr:from>
    <xdr:to>
      <xdr:col>21</xdr:col>
      <xdr:colOff>361950</xdr:colOff>
      <xdr:row>58</xdr:row>
      <xdr:rowOff>119380</xdr:rowOff>
    </xdr:to>
    <xdr:cxnSp macro="">
      <xdr:nvCxnSpPr>
        <xdr:cNvPr id="255" name="直線コネクタ 254"/>
        <xdr:cNvCxnSpPr/>
      </xdr:nvCxnSpPr>
      <xdr:spPr>
        <a:xfrm>
          <a:off x="13893800" y="99949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6" name="フローチャート : 判断 255"/>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7" name="テキスト ボックス 256"/>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27940</xdr:rowOff>
    </xdr:from>
    <xdr:to>
      <xdr:col>20</xdr:col>
      <xdr:colOff>158750</xdr:colOff>
      <xdr:row>58</xdr:row>
      <xdr:rowOff>50800</xdr:rowOff>
    </xdr:to>
    <xdr:cxnSp macro="">
      <xdr:nvCxnSpPr>
        <xdr:cNvPr id="258" name="直線コネクタ 257"/>
        <xdr:cNvCxnSpPr/>
      </xdr:nvCxnSpPr>
      <xdr:spPr>
        <a:xfrm>
          <a:off x="13004800" y="9972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9" name="フローチャート : 判断 258"/>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60" name="テキスト ボックス 259"/>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61" name="フローチャート : 判断 260"/>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8907</xdr:rowOff>
    </xdr:from>
    <xdr:ext cx="762000" cy="259045"/>
    <xdr:sp macro="" textlink="">
      <xdr:nvSpPr>
        <xdr:cNvPr id="262" name="テキスト ボックス 261"/>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76200</xdr:rowOff>
    </xdr:from>
    <xdr:to>
      <xdr:col>24</xdr:col>
      <xdr:colOff>82550</xdr:colOff>
      <xdr:row>59</xdr:row>
      <xdr:rowOff>6350</xdr:rowOff>
    </xdr:to>
    <xdr:sp macro="" textlink="">
      <xdr:nvSpPr>
        <xdr:cNvPr id="268" name="円/楕円 267"/>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48277</xdr:rowOff>
    </xdr:from>
    <xdr:ext cx="762000" cy="259045"/>
    <xdr:sp macro="" textlink="">
      <xdr:nvSpPr>
        <xdr:cNvPr id="269" name="その他該当値テキスト"/>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99060</xdr:rowOff>
    </xdr:from>
    <xdr:to>
      <xdr:col>22</xdr:col>
      <xdr:colOff>615950</xdr:colOff>
      <xdr:row>59</xdr:row>
      <xdr:rowOff>29210</xdr:rowOff>
    </xdr:to>
    <xdr:sp macro="" textlink="">
      <xdr:nvSpPr>
        <xdr:cNvPr id="270" name="円/楕円 269"/>
        <xdr:cNvSpPr/>
      </xdr:nvSpPr>
      <xdr:spPr>
        <a:xfrm>
          <a:off x="15621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13987</xdr:rowOff>
    </xdr:from>
    <xdr:ext cx="736600" cy="259045"/>
    <xdr:sp macro="" textlink="">
      <xdr:nvSpPr>
        <xdr:cNvPr id="271" name="テキスト ボックス 270"/>
        <xdr:cNvSpPr txBox="1"/>
      </xdr:nvSpPr>
      <xdr:spPr>
        <a:xfrm>
          <a:off x="15290800" y="1012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68580</xdr:rowOff>
    </xdr:from>
    <xdr:to>
      <xdr:col>21</xdr:col>
      <xdr:colOff>412750</xdr:colOff>
      <xdr:row>58</xdr:row>
      <xdr:rowOff>170180</xdr:rowOff>
    </xdr:to>
    <xdr:sp macro="" textlink="">
      <xdr:nvSpPr>
        <xdr:cNvPr id="272" name="円/楕円 271"/>
        <xdr:cNvSpPr/>
      </xdr:nvSpPr>
      <xdr:spPr>
        <a:xfrm>
          <a:off x="14732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154957</xdr:rowOff>
    </xdr:from>
    <xdr:ext cx="762000" cy="259045"/>
    <xdr:sp macro="" textlink="">
      <xdr:nvSpPr>
        <xdr:cNvPr id="273" name="テキスト ボックス 272"/>
        <xdr:cNvSpPr txBox="1"/>
      </xdr:nvSpPr>
      <xdr:spPr>
        <a:xfrm>
          <a:off x="14401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0</xdr:rowOff>
    </xdr:from>
    <xdr:to>
      <xdr:col>20</xdr:col>
      <xdr:colOff>209550</xdr:colOff>
      <xdr:row>58</xdr:row>
      <xdr:rowOff>101600</xdr:rowOff>
    </xdr:to>
    <xdr:sp macro="" textlink="">
      <xdr:nvSpPr>
        <xdr:cNvPr id="274" name="円/楕円 273"/>
        <xdr:cNvSpPr/>
      </xdr:nvSpPr>
      <xdr:spPr>
        <a:xfrm>
          <a:off x="13843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86377</xdr:rowOff>
    </xdr:from>
    <xdr:ext cx="762000" cy="259045"/>
    <xdr:sp macro="" textlink="">
      <xdr:nvSpPr>
        <xdr:cNvPr id="275" name="テキスト ボックス 274"/>
        <xdr:cNvSpPr txBox="1"/>
      </xdr:nvSpPr>
      <xdr:spPr>
        <a:xfrm>
          <a:off x="13512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148590</xdr:rowOff>
    </xdr:from>
    <xdr:to>
      <xdr:col>19</xdr:col>
      <xdr:colOff>6350</xdr:colOff>
      <xdr:row>58</xdr:row>
      <xdr:rowOff>78740</xdr:rowOff>
    </xdr:to>
    <xdr:sp macro="" textlink="">
      <xdr:nvSpPr>
        <xdr:cNvPr id="276" name="円/楕円 275"/>
        <xdr:cNvSpPr/>
      </xdr:nvSpPr>
      <xdr:spPr>
        <a:xfrm>
          <a:off x="12954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63517</xdr:rowOff>
    </xdr:from>
    <xdr:ext cx="762000" cy="259045"/>
    <xdr:sp macro="" textlink="">
      <xdr:nvSpPr>
        <xdr:cNvPr id="277" name="テキスト ボックス 276"/>
        <xdr:cNvSpPr txBox="1"/>
      </xdr:nvSpPr>
      <xdr:spPr>
        <a:xfrm>
          <a:off x="12623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数値は年々改善しているものの、類似団体の平均を大きく上回る結果が続いている。その要因としては、老人福祉施設、休日診療、火葬場、ごみ処理、し尿処理、常備消防など、一部事務組合で行っている業務が多岐にわたり、類似団体の中でも一部事務組合に対する負担金の割合が多いためである。今後も、分担金や補助金の基準を見直すなど、数値の改善に努める。</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17272</xdr:rowOff>
    </xdr:to>
    <xdr:cxnSp macro="">
      <xdr:nvCxnSpPr>
        <xdr:cNvPr id="302" name="直線コネクタ 301"/>
        <xdr:cNvCxnSpPr/>
      </xdr:nvCxnSpPr>
      <xdr:spPr>
        <a:xfrm flipV="1">
          <a:off x="16510000" y="588772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3"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4" name="直線コネクタ 303"/>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152146</xdr:rowOff>
    </xdr:from>
    <xdr:to>
      <xdr:col>24</xdr:col>
      <xdr:colOff>31750</xdr:colOff>
      <xdr:row>38</xdr:row>
      <xdr:rowOff>17272</xdr:rowOff>
    </xdr:to>
    <xdr:cxnSp macro="">
      <xdr:nvCxnSpPr>
        <xdr:cNvPr id="307" name="直線コネクタ 306"/>
        <xdr:cNvCxnSpPr/>
      </xdr:nvCxnSpPr>
      <xdr:spPr>
        <a:xfrm flipV="1">
          <a:off x="15671800" y="649579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120159</xdr:rowOff>
    </xdr:from>
    <xdr:ext cx="762000" cy="259045"/>
    <xdr:sp macro="" textlink="">
      <xdr:nvSpPr>
        <xdr:cNvPr id="308" name="補助費等平均値テキスト"/>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103632</xdr:rowOff>
    </xdr:from>
    <xdr:to>
      <xdr:col>24</xdr:col>
      <xdr:colOff>82550</xdr:colOff>
      <xdr:row>37</xdr:row>
      <xdr:rowOff>33782</xdr:rowOff>
    </xdr:to>
    <xdr:sp macro="" textlink="">
      <xdr:nvSpPr>
        <xdr:cNvPr id="309" name="フローチャート :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17272</xdr:rowOff>
    </xdr:from>
    <xdr:to>
      <xdr:col>22</xdr:col>
      <xdr:colOff>565150</xdr:colOff>
      <xdr:row>38</xdr:row>
      <xdr:rowOff>17272</xdr:rowOff>
    </xdr:to>
    <xdr:cxnSp macro="">
      <xdr:nvCxnSpPr>
        <xdr:cNvPr id="310" name="直線コネクタ 309"/>
        <xdr:cNvCxnSpPr/>
      </xdr:nvCxnSpPr>
      <xdr:spPr>
        <a:xfrm>
          <a:off x="14782800" y="65323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1" name="フローチャート :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30243</xdr:rowOff>
    </xdr:from>
    <xdr:ext cx="736600" cy="259045"/>
    <xdr:sp macro="" textlink="">
      <xdr:nvSpPr>
        <xdr:cNvPr id="312" name="テキスト ボックス 311"/>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17272</xdr:rowOff>
    </xdr:from>
    <xdr:to>
      <xdr:col>21</xdr:col>
      <xdr:colOff>361950</xdr:colOff>
      <xdr:row>38</xdr:row>
      <xdr:rowOff>40132</xdr:rowOff>
    </xdr:to>
    <xdr:cxnSp macro="">
      <xdr:nvCxnSpPr>
        <xdr:cNvPr id="313" name="直線コネクタ 312"/>
        <xdr:cNvCxnSpPr/>
      </xdr:nvCxnSpPr>
      <xdr:spPr>
        <a:xfrm flipV="1">
          <a:off x="13893800" y="65323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85344</xdr:rowOff>
    </xdr:from>
    <xdr:to>
      <xdr:col>21</xdr:col>
      <xdr:colOff>412750</xdr:colOff>
      <xdr:row>37</xdr:row>
      <xdr:rowOff>15494</xdr:rowOff>
    </xdr:to>
    <xdr:sp macro="" textlink="">
      <xdr:nvSpPr>
        <xdr:cNvPr id="314" name="フローチャート :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25671</xdr:rowOff>
    </xdr:from>
    <xdr:ext cx="762000" cy="259045"/>
    <xdr:sp macro="" textlink="">
      <xdr:nvSpPr>
        <xdr:cNvPr id="315" name="テキスト ボックス 314"/>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40132</xdr:rowOff>
    </xdr:from>
    <xdr:to>
      <xdr:col>20</xdr:col>
      <xdr:colOff>158750</xdr:colOff>
      <xdr:row>38</xdr:row>
      <xdr:rowOff>53848</xdr:rowOff>
    </xdr:to>
    <xdr:cxnSp macro="">
      <xdr:nvCxnSpPr>
        <xdr:cNvPr id="316" name="直線コネクタ 315"/>
        <xdr:cNvCxnSpPr/>
      </xdr:nvCxnSpPr>
      <xdr:spPr>
        <a:xfrm flipV="1">
          <a:off x="13004800" y="65552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7" name="フローチャート : 判断 31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18" name="テキスト ボックス 317"/>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9" name="フローチャート : 判断 318"/>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20" name="テキスト ボックス 319"/>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101346</xdr:rowOff>
    </xdr:from>
    <xdr:to>
      <xdr:col>24</xdr:col>
      <xdr:colOff>82550</xdr:colOff>
      <xdr:row>38</xdr:row>
      <xdr:rowOff>31496</xdr:rowOff>
    </xdr:to>
    <xdr:sp macro="" textlink="">
      <xdr:nvSpPr>
        <xdr:cNvPr id="326" name="円/楕円 325"/>
        <xdr:cNvSpPr/>
      </xdr:nvSpPr>
      <xdr:spPr>
        <a:xfrm>
          <a:off x="164592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73423</xdr:rowOff>
    </xdr:from>
    <xdr:ext cx="762000" cy="259045"/>
    <xdr:sp macro="" textlink="">
      <xdr:nvSpPr>
        <xdr:cNvPr id="327" name="補助費等該当値テキスト"/>
        <xdr:cNvSpPr txBox="1"/>
      </xdr:nvSpPr>
      <xdr:spPr>
        <a:xfrm>
          <a:off x="165989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137922</xdr:rowOff>
    </xdr:from>
    <xdr:to>
      <xdr:col>22</xdr:col>
      <xdr:colOff>615950</xdr:colOff>
      <xdr:row>38</xdr:row>
      <xdr:rowOff>68072</xdr:rowOff>
    </xdr:to>
    <xdr:sp macro="" textlink="">
      <xdr:nvSpPr>
        <xdr:cNvPr id="328" name="円/楕円 327"/>
        <xdr:cNvSpPr/>
      </xdr:nvSpPr>
      <xdr:spPr>
        <a:xfrm>
          <a:off x="15621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52849</xdr:rowOff>
    </xdr:from>
    <xdr:ext cx="736600" cy="259045"/>
    <xdr:sp macro="" textlink="">
      <xdr:nvSpPr>
        <xdr:cNvPr id="329" name="テキスト ボックス 328"/>
        <xdr:cNvSpPr txBox="1"/>
      </xdr:nvSpPr>
      <xdr:spPr>
        <a:xfrm>
          <a:off x="15290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137922</xdr:rowOff>
    </xdr:from>
    <xdr:to>
      <xdr:col>21</xdr:col>
      <xdr:colOff>412750</xdr:colOff>
      <xdr:row>38</xdr:row>
      <xdr:rowOff>68072</xdr:rowOff>
    </xdr:to>
    <xdr:sp macro="" textlink="">
      <xdr:nvSpPr>
        <xdr:cNvPr id="330" name="円/楕円 329"/>
        <xdr:cNvSpPr/>
      </xdr:nvSpPr>
      <xdr:spPr>
        <a:xfrm>
          <a:off x="14732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52849</xdr:rowOff>
    </xdr:from>
    <xdr:ext cx="762000" cy="259045"/>
    <xdr:sp macro="" textlink="">
      <xdr:nvSpPr>
        <xdr:cNvPr id="331" name="テキスト ボックス 330"/>
        <xdr:cNvSpPr txBox="1"/>
      </xdr:nvSpPr>
      <xdr:spPr>
        <a:xfrm>
          <a:off x="14401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160782</xdr:rowOff>
    </xdr:from>
    <xdr:to>
      <xdr:col>20</xdr:col>
      <xdr:colOff>209550</xdr:colOff>
      <xdr:row>38</xdr:row>
      <xdr:rowOff>90932</xdr:rowOff>
    </xdr:to>
    <xdr:sp macro="" textlink="">
      <xdr:nvSpPr>
        <xdr:cNvPr id="332" name="円/楕円 331"/>
        <xdr:cNvSpPr/>
      </xdr:nvSpPr>
      <xdr:spPr>
        <a:xfrm>
          <a:off x="13843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75709</xdr:rowOff>
    </xdr:from>
    <xdr:ext cx="762000" cy="259045"/>
    <xdr:sp macro="" textlink="">
      <xdr:nvSpPr>
        <xdr:cNvPr id="333" name="テキスト ボックス 332"/>
        <xdr:cNvSpPr txBox="1"/>
      </xdr:nvSpPr>
      <xdr:spPr>
        <a:xfrm>
          <a:off x="13512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3048</xdr:rowOff>
    </xdr:from>
    <xdr:to>
      <xdr:col>19</xdr:col>
      <xdr:colOff>6350</xdr:colOff>
      <xdr:row>38</xdr:row>
      <xdr:rowOff>104648</xdr:rowOff>
    </xdr:to>
    <xdr:sp macro="" textlink="">
      <xdr:nvSpPr>
        <xdr:cNvPr id="334" name="円/楕円 333"/>
        <xdr:cNvSpPr/>
      </xdr:nvSpPr>
      <xdr:spPr>
        <a:xfrm>
          <a:off x="12954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89425</xdr:rowOff>
    </xdr:from>
    <xdr:ext cx="762000" cy="259045"/>
    <xdr:sp macro="" textlink="">
      <xdr:nvSpPr>
        <xdr:cNvPr id="335" name="テキスト ボックス 334"/>
        <xdr:cNvSpPr txBox="1"/>
      </xdr:nvSpPr>
      <xdr:spPr>
        <a:xfrm>
          <a:off x="12623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lt"/>
              <a:ea typeface="+mn-ea"/>
              <a:cs typeface="+mn-cs"/>
            </a:rPr>
            <a:t>平成２５年度以前は類似団体平均を上回る数値であったが、平成２３～２５年度に実施した繰上償還により年々比率が改善し、類似団体及び全国平均を下回る結果となった。今後とも、新規発行の抑制に努め、急激な上昇を防いでいく。</a:t>
          </a:r>
          <a:endParaRPr lang="ja-JP" sz="1300"/>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81</xdr:row>
      <xdr:rowOff>46989</xdr:rowOff>
    </xdr:to>
    <xdr:cxnSp macro="">
      <xdr:nvCxnSpPr>
        <xdr:cNvPr id="363" name="直線コネクタ 362"/>
        <xdr:cNvCxnSpPr/>
      </xdr:nvCxnSpPr>
      <xdr:spPr>
        <a:xfrm flipV="1">
          <a:off x="4826000" y="124942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6"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7" name="直線コネクタ 366"/>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12700</xdr:rowOff>
    </xdr:from>
    <xdr:to>
      <xdr:col>7</xdr:col>
      <xdr:colOff>15875</xdr:colOff>
      <xdr:row>76</xdr:row>
      <xdr:rowOff>157480</xdr:rowOff>
    </xdr:to>
    <xdr:cxnSp macro="">
      <xdr:nvCxnSpPr>
        <xdr:cNvPr id="368" name="直線コネクタ 367"/>
        <xdr:cNvCxnSpPr/>
      </xdr:nvCxnSpPr>
      <xdr:spPr>
        <a:xfrm flipV="1">
          <a:off x="3987800" y="1304290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2557</xdr:rowOff>
    </xdr:from>
    <xdr:ext cx="762000" cy="259045"/>
    <xdr:sp macro="" textlink="">
      <xdr:nvSpPr>
        <xdr:cNvPr id="369" name="公債費平均値テキスト"/>
        <xdr:cNvSpPr txBox="1"/>
      </xdr:nvSpPr>
      <xdr:spPr>
        <a:xfrm>
          <a:off x="4914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30480</xdr:rowOff>
    </xdr:from>
    <xdr:to>
      <xdr:col>7</xdr:col>
      <xdr:colOff>66675</xdr:colOff>
      <xdr:row>76</xdr:row>
      <xdr:rowOff>132080</xdr:rowOff>
    </xdr:to>
    <xdr:sp macro="" textlink="">
      <xdr:nvSpPr>
        <xdr:cNvPr id="370" name="フローチャート : 判断 369"/>
        <xdr:cNvSpPr/>
      </xdr:nvSpPr>
      <xdr:spPr>
        <a:xfrm>
          <a:off x="4775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157480</xdr:rowOff>
    </xdr:from>
    <xdr:to>
      <xdr:col>5</xdr:col>
      <xdr:colOff>549275</xdr:colOff>
      <xdr:row>78</xdr:row>
      <xdr:rowOff>43180</xdr:rowOff>
    </xdr:to>
    <xdr:cxnSp macro="">
      <xdr:nvCxnSpPr>
        <xdr:cNvPr id="371" name="直線コネクタ 370"/>
        <xdr:cNvCxnSpPr/>
      </xdr:nvCxnSpPr>
      <xdr:spPr>
        <a:xfrm flipV="1">
          <a:off x="3098800" y="1318768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2" name="フローチャート : 判断 371"/>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73" name="テキスト ボックス 372"/>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43180</xdr:rowOff>
    </xdr:from>
    <xdr:to>
      <xdr:col>4</xdr:col>
      <xdr:colOff>346075</xdr:colOff>
      <xdr:row>78</xdr:row>
      <xdr:rowOff>142239</xdr:rowOff>
    </xdr:to>
    <xdr:cxnSp macro="">
      <xdr:nvCxnSpPr>
        <xdr:cNvPr id="374" name="直線コネクタ 373"/>
        <xdr:cNvCxnSpPr/>
      </xdr:nvCxnSpPr>
      <xdr:spPr>
        <a:xfrm flipV="1">
          <a:off x="2209800" y="1341628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5" name="フローチャート : 判断 374"/>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100347</xdr:rowOff>
    </xdr:from>
    <xdr:ext cx="762000" cy="259045"/>
    <xdr:sp macro="" textlink="">
      <xdr:nvSpPr>
        <xdr:cNvPr id="376" name="テキスト ボックス 375"/>
        <xdr:cNvSpPr txBox="1"/>
      </xdr:nvSpPr>
      <xdr:spPr>
        <a:xfrm>
          <a:off x="2717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142239</xdr:rowOff>
    </xdr:from>
    <xdr:to>
      <xdr:col>3</xdr:col>
      <xdr:colOff>142875</xdr:colOff>
      <xdr:row>79</xdr:row>
      <xdr:rowOff>107950</xdr:rowOff>
    </xdr:to>
    <xdr:cxnSp macro="">
      <xdr:nvCxnSpPr>
        <xdr:cNvPr id="377" name="直線コネクタ 376"/>
        <xdr:cNvCxnSpPr/>
      </xdr:nvCxnSpPr>
      <xdr:spPr>
        <a:xfrm flipV="1">
          <a:off x="1320800" y="13515339"/>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8" name="フローチャート : 判断 377"/>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379" name="テキスト ボックス 378"/>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0" name="フローチャート : 判断 379"/>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161307</xdr:rowOff>
    </xdr:from>
    <xdr:ext cx="762000" cy="259045"/>
    <xdr:sp macro="" textlink="">
      <xdr:nvSpPr>
        <xdr:cNvPr id="381" name="テキスト ボックス 380"/>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133350</xdr:rowOff>
    </xdr:from>
    <xdr:to>
      <xdr:col>7</xdr:col>
      <xdr:colOff>66675</xdr:colOff>
      <xdr:row>76</xdr:row>
      <xdr:rowOff>63500</xdr:rowOff>
    </xdr:to>
    <xdr:sp macro="" textlink="">
      <xdr:nvSpPr>
        <xdr:cNvPr id="387" name="円/楕円 386"/>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149877</xdr:rowOff>
    </xdr:from>
    <xdr:ext cx="762000" cy="259045"/>
    <xdr:sp macro="" textlink="">
      <xdr:nvSpPr>
        <xdr:cNvPr id="388" name="公債費該当値テキスト"/>
        <xdr:cNvSpPr txBox="1"/>
      </xdr:nvSpPr>
      <xdr:spPr>
        <a:xfrm>
          <a:off x="4914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106680</xdr:rowOff>
    </xdr:from>
    <xdr:to>
      <xdr:col>5</xdr:col>
      <xdr:colOff>600075</xdr:colOff>
      <xdr:row>77</xdr:row>
      <xdr:rowOff>36830</xdr:rowOff>
    </xdr:to>
    <xdr:sp macro="" textlink="">
      <xdr:nvSpPr>
        <xdr:cNvPr id="389" name="円/楕円 388"/>
        <xdr:cNvSpPr/>
      </xdr:nvSpPr>
      <xdr:spPr>
        <a:xfrm>
          <a:off x="3937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47007</xdr:rowOff>
    </xdr:from>
    <xdr:ext cx="736600" cy="259045"/>
    <xdr:sp macro="" textlink="">
      <xdr:nvSpPr>
        <xdr:cNvPr id="390" name="テキスト ボックス 389"/>
        <xdr:cNvSpPr txBox="1"/>
      </xdr:nvSpPr>
      <xdr:spPr>
        <a:xfrm>
          <a:off x="3606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163830</xdr:rowOff>
    </xdr:from>
    <xdr:to>
      <xdr:col>4</xdr:col>
      <xdr:colOff>396875</xdr:colOff>
      <xdr:row>78</xdr:row>
      <xdr:rowOff>93980</xdr:rowOff>
    </xdr:to>
    <xdr:sp macro="" textlink="">
      <xdr:nvSpPr>
        <xdr:cNvPr id="391" name="円/楕円 390"/>
        <xdr:cNvSpPr/>
      </xdr:nvSpPr>
      <xdr:spPr>
        <a:xfrm>
          <a:off x="3048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78757</xdr:rowOff>
    </xdr:from>
    <xdr:ext cx="762000" cy="259045"/>
    <xdr:sp macro="" textlink="">
      <xdr:nvSpPr>
        <xdr:cNvPr id="392" name="テキスト ボックス 391"/>
        <xdr:cNvSpPr txBox="1"/>
      </xdr:nvSpPr>
      <xdr:spPr>
        <a:xfrm>
          <a:off x="2717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91439</xdr:rowOff>
    </xdr:from>
    <xdr:to>
      <xdr:col>3</xdr:col>
      <xdr:colOff>193675</xdr:colOff>
      <xdr:row>79</xdr:row>
      <xdr:rowOff>21589</xdr:rowOff>
    </xdr:to>
    <xdr:sp macro="" textlink="">
      <xdr:nvSpPr>
        <xdr:cNvPr id="393" name="円/楕円 392"/>
        <xdr:cNvSpPr/>
      </xdr:nvSpPr>
      <xdr:spPr>
        <a:xfrm>
          <a:off x="2159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6366</xdr:rowOff>
    </xdr:from>
    <xdr:ext cx="762000" cy="259045"/>
    <xdr:sp macro="" textlink="">
      <xdr:nvSpPr>
        <xdr:cNvPr id="394" name="テキスト ボックス 393"/>
        <xdr:cNvSpPr txBox="1"/>
      </xdr:nvSpPr>
      <xdr:spPr>
        <a:xfrm>
          <a:off x="1828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57150</xdr:rowOff>
    </xdr:from>
    <xdr:to>
      <xdr:col>1</xdr:col>
      <xdr:colOff>676275</xdr:colOff>
      <xdr:row>79</xdr:row>
      <xdr:rowOff>158750</xdr:rowOff>
    </xdr:to>
    <xdr:sp macro="" textlink="">
      <xdr:nvSpPr>
        <xdr:cNvPr id="395" name="円/楕円 394"/>
        <xdr:cNvSpPr/>
      </xdr:nvSpPr>
      <xdr:spPr>
        <a:xfrm>
          <a:off x="1270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143527</xdr:rowOff>
    </xdr:from>
    <xdr:ext cx="762000" cy="259045"/>
    <xdr:sp macro="" textlink="">
      <xdr:nvSpPr>
        <xdr:cNvPr id="396" name="テキスト ボックス 395"/>
        <xdr:cNvSpPr txBox="1"/>
      </xdr:nvSpPr>
      <xdr:spPr>
        <a:xfrm>
          <a:off x="939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の割合は、平成２６年度の割合より改善し、類似団体の平均との差は縮まっているものの、依然として平均を大きく上回っている。住民サービスを低下させることなく、経常経費の削減に努め、類似団体の平均に近づけていく。</a:t>
          </a: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37846</xdr:rowOff>
    </xdr:from>
    <xdr:to>
      <xdr:col>24</xdr:col>
      <xdr:colOff>31750</xdr:colOff>
      <xdr:row>81</xdr:row>
      <xdr:rowOff>92711</xdr:rowOff>
    </xdr:to>
    <xdr:cxnSp macro="">
      <xdr:nvCxnSpPr>
        <xdr:cNvPr id="422" name="直線コネクタ 421"/>
        <xdr:cNvCxnSpPr/>
      </xdr:nvCxnSpPr>
      <xdr:spPr>
        <a:xfrm flipV="1">
          <a:off x="16510000" y="12553696"/>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23"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24" name="直線コネクタ 423"/>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124223</xdr:rowOff>
    </xdr:from>
    <xdr:ext cx="762000" cy="259045"/>
    <xdr:sp macro="" textlink="">
      <xdr:nvSpPr>
        <xdr:cNvPr id="425" name="公債費以外最大値テキスト"/>
        <xdr:cNvSpPr txBox="1"/>
      </xdr:nvSpPr>
      <xdr:spPr>
        <a:xfrm>
          <a:off x="16598900" y="1229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23</xdr:col>
      <xdr:colOff>628650</xdr:colOff>
      <xdr:row>73</xdr:row>
      <xdr:rowOff>37846</xdr:rowOff>
    </xdr:from>
    <xdr:to>
      <xdr:col>24</xdr:col>
      <xdr:colOff>120650</xdr:colOff>
      <xdr:row>73</xdr:row>
      <xdr:rowOff>37846</xdr:rowOff>
    </xdr:to>
    <xdr:cxnSp macro="">
      <xdr:nvCxnSpPr>
        <xdr:cNvPr id="426" name="直線コネクタ 425"/>
        <xdr:cNvCxnSpPr/>
      </xdr:nvCxnSpPr>
      <xdr:spPr>
        <a:xfrm>
          <a:off x="16421100" y="1255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127000</xdr:rowOff>
    </xdr:from>
    <xdr:to>
      <xdr:col>24</xdr:col>
      <xdr:colOff>31750</xdr:colOff>
      <xdr:row>78</xdr:row>
      <xdr:rowOff>149861</xdr:rowOff>
    </xdr:to>
    <xdr:cxnSp macro="">
      <xdr:nvCxnSpPr>
        <xdr:cNvPr id="427" name="直線コネクタ 426"/>
        <xdr:cNvCxnSpPr/>
      </xdr:nvCxnSpPr>
      <xdr:spPr>
        <a:xfrm flipV="1">
          <a:off x="15671800" y="135001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3573</xdr:rowOff>
    </xdr:from>
    <xdr:ext cx="762000" cy="259045"/>
    <xdr:sp macro="" textlink="">
      <xdr:nvSpPr>
        <xdr:cNvPr id="428" name="公債費以外平均値テキスト"/>
        <xdr:cNvSpPr txBox="1"/>
      </xdr:nvSpPr>
      <xdr:spPr>
        <a:xfrm>
          <a:off x="16598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158496</xdr:rowOff>
    </xdr:from>
    <xdr:to>
      <xdr:col>24</xdr:col>
      <xdr:colOff>82550</xdr:colOff>
      <xdr:row>77</xdr:row>
      <xdr:rowOff>88646</xdr:rowOff>
    </xdr:to>
    <xdr:sp macro="" textlink="">
      <xdr:nvSpPr>
        <xdr:cNvPr id="429" name="フローチャート : 判断 428"/>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147574</xdr:rowOff>
    </xdr:from>
    <xdr:to>
      <xdr:col>22</xdr:col>
      <xdr:colOff>565150</xdr:colOff>
      <xdr:row>78</xdr:row>
      <xdr:rowOff>149861</xdr:rowOff>
    </xdr:to>
    <xdr:cxnSp macro="">
      <xdr:nvCxnSpPr>
        <xdr:cNvPr id="430" name="直線コネクタ 429"/>
        <xdr:cNvCxnSpPr/>
      </xdr:nvCxnSpPr>
      <xdr:spPr>
        <a:xfrm>
          <a:off x="14782800" y="13349224"/>
          <a:ext cx="889000" cy="17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1" name="フローチャート : 判断 430"/>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32" name="テキスト ボックス 431"/>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56135</xdr:rowOff>
    </xdr:from>
    <xdr:to>
      <xdr:col>21</xdr:col>
      <xdr:colOff>361950</xdr:colOff>
      <xdr:row>77</xdr:row>
      <xdr:rowOff>147574</xdr:rowOff>
    </xdr:to>
    <xdr:cxnSp macro="">
      <xdr:nvCxnSpPr>
        <xdr:cNvPr id="433" name="直線コネクタ 432"/>
        <xdr:cNvCxnSpPr/>
      </xdr:nvCxnSpPr>
      <xdr:spPr>
        <a:xfrm>
          <a:off x="13893800" y="13257785"/>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4" name="フローチャート : 判断 433"/>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21099</xdr:rowOff>
    </xdr:from>
    <xdr:ext cx="762000" cy="259045"/>
    <xdr:sp macro="" textlink="">
      <xdr:nvSpPr>
        <xdr:cNvPr id="435" name="テキスト ボックス 434"/>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42418</xdr:rowOff>
    </xdr:from>
    <xdr:to>
      <xdr:col>20</xdr:col>
      <xdr:colOff>158750</xdr:colOff>
      <xdr:row>77</xdr:row>
      <xdr:rowOff>56135</xdr:rowOff>
    </xdr:to>
    <xdr:cxnSp macro="">
      <xdr:nvCxnSpPr>
        <xdr:cNvPr id="436" name="直線コネクタ 435"/>
        <xdr:cNvCxnSpPr/>
      </xdr:nvCxnSpPr>
      <xdr:spPr>
        <a:xfrm>
          <a:off x="13004800" y="1324406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7" name="フローチャート : 判断 436"/>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2811</xdr:rowOff>
    </xdr:from>
    <xdr:ext cx="762000" cy="259045"/>
    <xdr:sp macro="" textlink="">
      <xdr:nvSpPr>
        <xdr:cNvPr id="438" name="テキスト ボックス 437"/>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9" name="フローチャート : 判断 438"/>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0" name="テキスト ボックス 439"/>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76200</xdr:rowOff>
    </xdr:from>
    <xdr:to>
      <xdr:col>24</xdr:col>
      <xdr:colOff>82550</xdr:colOff>
      <xdr:row>79</xdr:row>
      <xdr:rowOff>6350</xdr:rowOff>
    </xdr:to>
    <xdr:sp macro="" textlink="">
      <xdr:nvSpPr>
        <xdr:cNvPr id="446" name="円/楕円 445"/>
        <xdr:cNvSpPr/>
      </xdr:nvSpPr>
      <xdr:spPr>
        <a:xfrm>
          <a:off x="16459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48277</xdr:rowOff>
    </xdr:from>
    <xdr:ext cx="762000" cy="259045"/>
    <xdr:sp macro="" textlink="">
      <xdr:nvSpPr>
        <xdr:cNvPr id="447" name="公債費以外該当値テキスト"/>
        <xdr:cNvSpPr txBox="1"/>
      </xdr:nvSpPr>
      <xdr:spPr>
        <a:xfrm>
          <a:off x="16598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99061</xdr:rowOff>
    </xdr:from>
    <xdr:to>
      <xdr:col>22</xdr:col>
      <xdr:colOff>615950</xdr:colOff>
      <xdr:row>79</xdr:row>
      <xdr:rowOff>29211</xdr:rowOff>
    </xdr:to>
    <xdr:sp macro="" textlink="">
      <xdr:nvSpPr>
        <xdr:cNvPr id="448" name="円/楕円 447"/>
        <xdr:cNvSpPr/>
      </xdr:nvSpPr>
      <xdr:spPr>
        <a:xfrm>
          <a:off x="15621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13988</xdr:rowOff>
    </xdr:from>
    <xdr:ext cx="736600" cy="259045"/>
    <xdr:sp macro="" textlink="">
      <xdr:nvSpPr>
        <xdr:cNvPr id="449" name="テキスト ボックス 448"/>
        <xdr:cNvSpPr txBox="1"/>
      </xdr:nvSpPr>
      <xdr:spPr>
        <a:xfrm>
          <a:off x="15290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96774</xdr:rowOff>
    </xdr:from>
    <xdr:to>
      <xdr:col>21</xdr:col>
      <xdr:colOff>412750</xdr:colOff>
      <xdr:row>78</xdr:row>
      <xdr:rowOff>26924</xdr:rowOff>
    </xdr:to>
    <xdr:sp macro="" textlink="">
      <xdr:nvSpPr>
        <xdr:cNvPr id="450" name="円/楕円 449"/>
        <xdr:cNvSpPr/>
      </xdr:nvSpPr>
      <xdr:spPr>
        <a:xfrm>
          <a:off x="14732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11701</xdr:rowOff>
    </xdr:from>
    <xdr:ext cx="762000" cy="259045"/>
    <xdr:sp macro="" textlink="">
      <xdr:nvSpPr>
        <xdr:cNvPr id="451" name="テキスト ボックス 450"/>
        <xdr:cNvSpPr txBox="1"/>
      </xdr:nvSpPr>
      <xdr:spPr>
        <a:xfrm>
          <a:off x="14401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5335</xdr:rowOff>
    </xdr:from>
    <xdr:to>
      <xdr:col>20</xdr:col>
      <xdr:colOff>209550</xdr:colOff>
      <xdr:row>77</xdr:row>
      <xdr:rowOff>106935</xdr:rowOff>
    </xdr:to>
    <xdr:sp macro="" textlink="">
      <xdr:nvSpPr>
        <xdr:cNvPr id="452" name="円/楕円 451"/>
        <xdr:cNvSpPr/>
      </xdr:nvSpPr>
      <xdr:spPr>
        <a:xfrm>
          <a:off x="13843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91712</xdr:rowOff>
    </xdr:from>
    <xdr:ext cx="762000" cy="259045"/>
    <xdr:sp macro="" textlink="">
      <xdr:nvSpPr>
        <xdr:cNvPr id="453" name="テキスト ボックス 452"/>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163068</xdr:rowOff>
    </xdr:from>
    <xdr:to>
      <xdr:col>19</xdr:col>
      <xdr:colOff>6350</xdr:colOff>
      <xdr:row>77</xdr:row>
      <xdr:rowOff>93218</xdr:rowOff>
    </xdr:to>
    <xdr:sp macro="" textlink="">
      <xdr:nvSpPr>
        <xdr:cNvPr id="454" name="円/楕円 453"/>
        <xdr:cNvSpPr/>
      </xdr:nvSpPr>
      <xdr:spPr>
        <a:xfrm>
          <a:off x="12954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77995</xdr:rowOff>
    </xdr:from>
    <xdr:ext cx="762000" cy="259045"/>
    <xdr:sp macro="" textlink="">
      <xdr:nvSpPr>
        <xdr:cNvPr id="455" name="テキスト ボックス 454"/>
        <xdr:cNvSpPr txBox="1"/>
      </xdr:nvSpPr>
      <xdr:spPr>
        <a:xfrm>
          <a:off x="12623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奈良県王寺町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63803</xdr:rowOff>
    </xdr:from>
    <xdr:to>
      <xdr:col>4</xdr:col>
      <xdr:colOff>1117600</xdr:colOff>
      <xdr:row>20</xdr:row>
      <xdr:rowOff>120104</xdr:rowOff>
    </xdr:to>
    <xdr:cxnSp macro="">
      <xdr:nvCxnSpPr>
        <xdr:cNvPr id="47" name="直線コネクタ 46"/>
        <xdr:cNvCxnSpPr/>
      </xdr:nvCxnSpPr>
      <xdr:spPr bwMode="auto">
        <a:xfrm flipV="1">
          <a:off x="5651500" y="2168828"/>
          <a:ext cx="0" cy="1427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92181</xdr:rowOff>
    </xdr:from>
    <xdr:ext cx="762000" cy="259045"/>
    <xdr:sp macro="" textlink="">
      <xdr:nvSpPr>
        <xdr:cNvPr id="48" name="人口1人当たり決算額の推移最小値テキスト130"/>
        <xdr:cNvSpPr txBox="1"/>
      </xdr:nvSpPr>
      <xdr:spPr>
        <a:xfrm>
          <a:off x="5740400" y="356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40,839</a:t>
          </a:r>
          <a:endParaRPr kumimoji="1" lang="ja-JP" altLang="en-US" sz="1000" b="1">
            <a:latin typeface="ＭＳ Ｐゴシック"/>
          </a:endParaRPr>
        </a:p>
      </xdr:txBody>
    </xdr:sp>
    <xdr:clientData/>
  </xdr:oneCellAnchor>
  <xdr:twoCellAnchor>
    <xdr:from>
      <xdr:col>4</xdr:col>
      <xdr:colOff>1028700</xdr:colOff>
      <xdr:row>20</xdr:row>
      <xdr:rowOff>120104</xdr:rowOff>
    </xdr:from>
    <xdr:to>
      <xdr:col>5</xdr:col>
      <xdr:colOff>73025</xdr:colOff>
      <xdr:row>20</xdr:row>
      <xdr:rowOff>120104</xdr:rowOff>
    </xdr:to>
    <xdr:cxnSp macro="">
      <xdr:nvCxnSpPr>
        <xdr:cNvPr id="49" name="直線コネクタ 48"/>
        <xdr:cNvCxnSpPr/>
      </xdr:nvCxnSpPr>
      <xdr:spPr bwMode="auto">
        <a:xfrm>
          <a:off x="5562600" y="3596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150180</xdr:rowOff>
    </xdr:from>
    <xdr:ext cx="762000" cy="259045"/>
    <xdr:sp macro="" textlink="">
      <xdr:nvSpPr>
        <xdr:cNvPr id="50" name="人口1人当たり決算額の推移最大値テキスト130"/>
        <xdr:cNvSpPr txBox="1"/>
      </xdr:nvSpPr>
      <xdr:spPr>
        <a:xfrm>
          <a:off x="5740400" y="191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128,287</a:t>
          </a:r>
          <a:endParaRPr kumimoji="1" lang="ja-JP" altLang="en-US" sz="1000" b="1">
            <a:latin typeface="ＭＳ Ｐゴシック"/>
          </a:endParaRPr>
        </a:p>
      </xdr:txBody>
    </xdr:sp>
    <xdr:clientData/>
  </xdr:oneCellAnchor>
  <xdr:twoCellAnchor>
    <xdr:from>
      <xdr:col>4</xdr:col>
      <xdr:colOff>1028700</xdr:colOff>
      <xdr:row>12</xdr:row>
      <xdr:rowOff>63803</xdr:rowOff>
    </xdr:from>
    <xdr:to>
      <xdr:col>5</xdr:col>
      <xdr:colOff>73025</xdr:colOff>
      <xdr:row>12</xdr:row>
      <xdr:rowOff>63803</xdr:rowOff>
    </xdr:to>
    <xdr:cxnSp macro="">
      <xdr:nvCxnSpPr>
        <xdr:cNvPr id="51" name="直線コネクタ 50"/>
        <xdr:cNvCxnSpPr/>
      </xdr:nvCxnSpPr>
      <xdr:spPr bwMode="auto">
        <a:xfrm>
          <a:off x="5562600" y="2168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21349</xdr:rowOff>
    </xdr:from>
    <xdr:to>
      <xdr:col>4</xdr:col>
      <xdr:colOff>1117600</xdr:colOff>
      <xdr:row>18</xdr:row>
      <xdr:rowOff>60064</xdr:rowOff>
    </xdr:to>
    <xdr:cxnSp macro="">
      <xdr:nvCxnSpPr>
        <xdr:cNvPr id="52" name="直線コネクタ 51"/>
        <xdr:cNvCxnSpPr/>
      </xdr:nvCxnSpPr>
      <xdr:spPr bwMode="auto">
        <a:xfrm flipV="1">
          <a:off x="5003800" y="3155074"/>
          <a:ext cx="647700" cy="38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6126</xdr:rowOff>
    </xdr:from>
    <xdr:ext cx="762000" cy="259045"/>
    <xdr:sp macro="" textlink="">
      <xdr:nvSpPr>
        <xdr:cNvPr id="53" name="人口1人当たり決算額の推移平均値テキスト130"/>
        <xdr:cNvSpPr txBox="1"/>
      </xdr:nvSpPr>
      <xdr:spPr>
        <a:xfrm>
          <a:off x="5740400" y="31398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151502</xdr:rowOff>
    </xdr:from>
    <xdr:to>
      <xdr:col>5</xdr:col>
      <xdr:colOff>34925</xdr:colOff>
      <xdr:row>18</xdr:row>
      <xdr:rowOff>81652</xdr:rowOff>
    </xdr:to>
    <xdr:sp macro="" textlink="">
      <xdr:nvSpPr>
        <xdr:cNvPr id="54" name="フローチャート : 判断 53"/>
        <xdr:cNvSpPr/>
      </xdr:nvSpPr>
      <xdr:spPr bwMode="auto">
        <a:xfrm>
          <a:off x="56007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60064</xdr:rowOff>
    </xdr:from>
    <xdr:to>
      <xdr:col>4</xdr:col>
      <xdr:colOff>469900</xdr:colOff>
      <xdr:row>18</xdr:row>
      <xdr:rowOff>164207</xdr:rowOff>
    </xdr:to>
    <xdr:cxnSp macro="">
      <xdr:nvCxnSpPr>
        <xdr:cNvPr id="55" name="直線コネクタ 54"/>
        <xdr:cNvCxnSpPr/>
      </xdr:nvCxnSpPr>
      <xdr:spPr bwMode="auto">
        <a:xfrm flipV="1">
          <a:off x="4305300" y="3193789"/>
          <a:ext cx="698500" cy="104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96066</xdr:rowOff>
    </xdr:from>
    <xdr:to>
      <xdr:col>4</xdr:col>
      <xdr:colOff>520700</xdr:colOff>
      <xdr:row>18</xdr:row>
      <xdr:rowOff>26216</xdr:rowOff>
    </xdr:to>
    <xdr:sp macro="" textlink="">
      <xdr:nvSpPr>
        <xdr:cNvPr id="56" name="フローチャート : 判断 55"/>
        <xdr:cNvSpPr/>
      </xdr:nvSpPr>
      <xdr:spPr bwMode="auto">
        <a:xfrm>
          <a:off x="4953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36393</xdr:rowOff>
    </xdr:from>
    <xdr:ext cx="736600" cy="259045"/>
    <xdr:sp macro="" textlink="">
      <xdr:nvSpPr>
        <xdr:cNvPr id="57" name="テキスト ボックス 56"/>
        <xdr:cNvSpPr txBox="1"/>
      </xdr:nvSpPr>
      <xdr:spPr>
        <a:xfrm>
          <a:off x="4622800" y="2827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125019</xdr:rowOff>
    </xdr:from>
    <xdr:to>
      <xdr:col>3</xdr:col>
      <xdr:colOff>904875</xdr:colOff>
      <xdr:row>18</xdr:row>
      <xdr:rowOff>164207</xdr:rowOff>
    </xdr:to>
    <xdr:cxnSp macro="">
      <xdr:nvCxnSpPr>
        <xdr:cNvPr id="58" name="直線コネクタ 57"/>
        <xdr:cNvCxnSpPr/>
      </xdr:nvCxnSpPr>
      <xdr:spPr bwMode="auto">
        <a:xfrm>
          <a:off x="3606800" y="3258744"/>
          <a:ext cx="698500" cy="39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117032</xdr:rowOff>
    </xdr:from>
    <xdr:to>
      <xdr:col>3</xdr:col>
      <xdr:colOff>955675</xdr:colOff>
      <xdr:row>18</xdr:row>
      <xdr:rowOff>47182</xdr:rowOff>
    </xdr:to>
    <xdr:sp macro="" textlink="">
      <xdr:nvSpPr>
        <xdr:cNvPr id="59" name="フローチャート : 判断 58"/>
        <xdr:cNvSpPr/>
      </xdr:nvSpPr>
      <xdr:spPr bwMode="auto">
        <a:xfrm>
          <a:off x="4254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57359</xdr:rowOff>
    </xdr:from>
    <xdr:ext cx="762000" cy="259045"/>
    <xdr:sp macro="" textlink="">
      <xdr:nvSpPr>
        <xdr:cNvPr id="60" name="テキスト ボックス 59"/>
        <xdr:cNvSpPr txBox="1"/>
      </xdr:nvSpPr>
      <xdr:spPr>
        <a:xfrm>
          <a:off x="3924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56210</xdr:rowOff>
    </xdr:from>
    <xdr:to>
      <xdr:col>3</xdr:col>
      <xdr:colOff>206375</xdr:colOff>
      <xdr:row>18</xdr:row>
      <xdr:rowOff>125019</xdr:rowOff>
    </xdr:to>
    <xdr:cxnSp macro="">
      <xdr:nvCxnSpPr>
        <xdr:cNvPr id="61" name="直線コネクタ 60"/>
        <xdr:cNvCxnSpPr/>
      </xdr:nvCxnSpPr>
      <xdr:spPr bwMode="auto">
        <a:xfrm>
          <a:off x="2908300" y="3189935"/>
          <a:ext cx="698500" cy="68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100687</xdr:rowOff>
    </xdr:from>
    <xdr:to>
      <xdr:col>3</xdr:col>
      <xdr:colOff>257175</xdr:colOff>
      <xdr:row>18</xdr:row>
      <xdr:rowOff>30837</xdr:rowOff>
    </xdr:to>
    <xdr:sp macro="" textlink="">
      <xdr:nvSpPr>
        <xdr:cNvPr id="62" name="フローチャート : 判断 61"/>
        <xdr:cNvSpPr/>
      </xdr:nvSpPr>
      <xdr:spPr bwMode="auto">
        <a:xfrm>
          <a:off x="35560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41014</xdr:rowOff>
    </xdr:from>
    <xdr:ext cx="762000" cy="259045"/>
    <xdr:sp macro="" textlink="">
      <xdr:nvSpPr>
        <xdr:cNvPr id="63" name="テキスト ボックス 62"/>
        <xdr:cNvSpPr txBox="1"/>
      </xdr:nvSpPr>
      <xdr:spPr>
        <a:xfrm>
          <a:off x="32258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74627</xdr:rowOff>
    </xdr:from>
    <xdr:to>
      <xdr:col>2</xdr:col>
      <xdr:colOff>692150</xdr:colOff>
      <xdr:row>18</xdr:row>
      <xdr:rowOff>4777</xdr:rowOff>
    </xdr:to>
    <xdr:sp macro="" textlink="">
      <xdr:nvSpPr>
        <xdr:cNvPr id="64" name="フローチャート : 判断 63"/>
        <xdr:cNvSpPr/>
      </xdr:nvSpPr>
      <xdr:spPr bwMode="auto">
        <a:xfrm>
          <a:off x="2857500" y="3036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14954</xdr:rowOff>
    </xdr:from>
    <xdr:ext cx="762000" cy="259045"/>
    <xdr:sp macro="" textlink="">
      <xdr:nvSpPr>
        <xdr:cNvPr id="65" name="テキスト ボックス 64"/>
        <xdr:cNvSpPr txBox="1"/>
      </xdr:nvSpPr>
      <xdr:spPr>
        <a:xfrm>
          <a:off x="2527300" y="2805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141999</xdr:rowOff>
    </xdr:from>
    <xdr:to>
      <xdr:col>5</xdr:col>
      <xdr:colOff>34925</xdr:colOff>
      <xdr:row>18</xdr:row>
      <xdr:rowOff>72149</xdr:rowOff>
    </xdr:to>
    <xdr:sp macro="" textlink="">
      <xdr:nvSpPr>
        <xdr:cNvPr id="71" name="円/楕円 70"/>
        <xdr:cNvSpPr/>
      </xdr:nvSpPr>
      <xdr:spPr bwMode="auto">
        <a:xfrm>
          <a:off x="5600700" y="3104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158526</xdr:rowOff>
    </xdr:from>
    <xdr:ext cx="762000" cy="259045"/>
    <xdr:sp macro="" textlink="">
      <xdr:nvSpPr>
        <xdr:cNvPr id="72" name="人口1人当たり決算額の推移該当値テキスト130"/>
        <xdr:cNvSpPr txBox="1"/>
      </xdr:nvSpPr>
      <xdr:spPr>
        <a:xfrm>
          <a:off x="5740400" y="2949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67,887</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9264</xdr:rowOff>
    </xdr:from>
    <xdr:to>
      <xdr:col>4</xdr:col>
      <xdr:colOff>520700</xdr:colOff>
      <xdr:row>18</xdr:row>
      <xdr:rowOff>110864</xdr:rowOff>
    </xdr:to>
    <xdr:sp macro="" textlink="">
      <xdr:nvSpPr>
        <xdr:cNvPr id="73" name="円/楕円 72"/>
        <xdr:cNvSpPr/>
      </xdr:nvSpPr>
      <xdr:spPr bwMode="auto">
        <a:xfrm>
          <a:off x="4953000" y="3142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95641</xdr:rowOff>
    </xdr:from>
    <xdr:ext cx="736600" cy="259045"/>
    <xdr:sp macro="" textlink="">
      <xdr:nvSpPr>
        <xdr:cNvPr id="74" name="テキスト ボックス 73"/>
        <xdr:cNvSpPr txBox="1"/>
      </xdr:nvSpPr>
      <xdr:spPr>
        <a:xfrm>
          <a:off x="4622800" y="3229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65,516</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113407</xdr:rowOff>
    </xdr:from>
    <xdr:to>
      <xdr:col>3</xdr:col>
      <xdr:colOff>955675</xdr:colOff>
      <xdr:row>19</xdr:row>
      <xdr:rowOff>43557</xdr:rowOff>
    </xdr:to>
    <xdr:sp macro="" textlink="">
      <xdr:nvSpPr>
        <xdr:cNvPr id="75" name="円/楕円 74"/>
        <xdr:cNvSpPr/>
      </xdr:nvSpPr>
      <xdr:spPr bwMode="auto">
        <a:xfrm>
          <a:off x="4254500" y="3247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28334</xdr:rowOff>
    </xdr:from>
    <xdr:ext cx="762000" cy="259045"/>
    <xdr:sp macro="" textlink="">
      <xdr:nvSpPr>
        <xdr:cNvPr id="76" name="テキスト ボックス 75"/>
        <xdr:cNvSpPr txBox="1"/>
      </xdr:nvSpPr>
      <xdr:spPr>
        <a:xfrm>
          <a:off x="3924300" y="3333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59,138</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74219</xdr:rowOff>
    </xdr:from>
    <xdr:to>
      <xdr:col>3</xdr:col>
      <xdr:colOff>257175</xdr:colOff>
      <xdr:row>19</xdr:row>
      <xdr:rowOff>4369</xdr:rowOff>
    </xdr:to>
    <xdr:sp macro="" textlink="">
      <xdr:nvSpPr>
        <xdr:cNvPr id="77" name="円/楕円 76"/>
        <xdr:cNvSpPr/>
      </xdr:nvSpPr>
      <xdr:spPr bwMode="auto">
        <a:xfrm>
          <a:off x="3556000" y="3207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160596</xdr:rowOff>
    </xdr:from>
    <xdr:ext cx="762000" cy="259045"/>
    <xdr:sp macro="" textlink="">
      <xdr:nvSpPr>
        <xdr:cNvPr id="78" name="テキスト ボックス 77"/>
        <xdr:cNvSpPr txBox="1"/>
      </xdr:nvSpPr>
      <xdr:spPr>
        <a:xfrm>
          <a:off x="3225800" y="3294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61,538</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5410</xdr:rowOff>
    </xdr:from>
    <xdr:to>
      <xdr:col>2</xdr:col>
      <xdr:colOff>692150</xdr:colOff>
      <xdr:row>18</xdr:row>
      <xdr:rowOff>107010</xdr:rowOff>
    </xdr:to>
    <xdr:sp macro="" textlink="">
      <xdr:nvSpPr>
        <xdr:cNvPr id="79" name="円/楕円 78"/>
        <xdr:cNvSpPr/>
      </xdr:nvSpPr>
      <xdr:spPr bwMode="auto">
        <a:xfrm>
          <a:off x="2857500" y="3139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91787</xdr:rowOff>
    </xdr:from>
    <xdr:ext cx="762000" cy="259045"/>
    <xdr:sp macro="" textlink="">
      <xdr:nvSpPr>
        <xdr:cNvPr id="80" name="テキスト ボックス 79"/>
        <xdr:cNvSpPr txBox="1"/>
      </xdr:nvSpPr>
      <xdr:spPr>
        <a:xfrm>
          <a:off x="2527300" y="322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65,752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195254</xdr:rowOff>
    </xdr:from>
    <xdr:to>
      <xdr:col>4</xdr:col>
      <xdr:colOff>1117600</xdr:colOff>
      <xdr:row>37</xdr:row>
      <xdr:rowOff>268470</xdr:rowOff>
    </xdr:to>
    <xdr:cxnSp macro="">
      <xdr:nvCxnSpPr>
        <xdr:cNvPr id="110" name="直線コネクタ 109"/>
        <xdr:cNvCxnSpPr/>
      </xdr:nvCxnSpPr>
      <xdr:spPr bwMode="auto">
        <a:xfrm flipV="1">
          <a:off x="5651500" y="6119804"/>
          <a:ext cx="0" cy="1273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240547</xdr:rowOff>
    </xdr:from>
    <xdr:ext cx="762000" cy="259045"/>
    <xdr:sp macro="" textlink="">
      <xdr:nvSpPr>
        <xdr:cNvPr id="111" name="人口1人当たり決算額の推移最小値テキスト445"/>
        <xdr:cNvSpPr txBox="1"/>
      </xdr:nvSpPr>
      <xdr:spPr>
        <a:xfrm>
          <a:off x="5740400" y="736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-3,332</a:t>
          </a:r>
          <a:endParaRPr kumimoji="1" lang="ja-JP" altLang="en-US" sz="1000" b="1">
            <a:latin typeface="ＭＳ Ｐゴシック"/>
          </a:endParaRPr>
        </a:p>
      </xdr:txBody>
    </xdr:sp>
    <xdr:clientData/>
  </xdr:oneCellAnchor>
  <xdr:twoCellAnchor>
    <xdr:from>
      <xdr:col>4</xdr:col>
      <xdr:colOff>1028700</xdr:colOff>
      <xdr:row>37</xdr:row>
      <xdr:rowOff>268470</xdr:rowOff>
    </xdr:from>
    <xdr:to>
      <xdr:col>5</xdr:col>
      <xdr:colOff>73025</xdr:colOff>
      <xdr:row>37</xdr:row>
      <xdr:rowOff>268470</xdr:rowOff>
    </xdr:to>
    <xdr:cxnSp macro="">
      <xdr:nvCxnSpPr>
        <xdr:cNvPr id="112" name="直線コネクタ 111"/>
        <xdr:cNvCxnSpPr/>
      </xdr:nvCxnSpPr>
      <xdr:spPr bwMode="auto">
        <a:xfrm>
          <a:off x="5562600" y="7393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110181</xdr:rowOff>
    </xdr:from>
    <xdr:ext cx="762000" cy="259045"/>
    <xdr:sp macro="" textlink="">
      <xdr:nvSpPr>
        <xdr:cNvPr id="113" name="人口1人当たり決算額の推移最大値テキスト445"/>
        <xdr:cNvSpPr txBox="1"/>
      </xdr:nvSpPr>
      <xdr:spPr>
        <a:xfrm>
          <a:off x="5740400" y="586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35,660</a:t>
          </a:r>
          <a:endParaRPr kumimoji="1" lang="ja-JP" altLang="en-US" sz="1000" b="1">
            <a:latin typeface="ＭＳ Ｐゴシック"/>
          </a:endParaRPr>
        </a:p>
      </xdr:txBody>
    </xdr:sp>
    <xdr:clientData/>
  </xdr:oneCellAnchor>
  <xdr:twoCellAnchor>
    <xdr:from>
      <xdr:col>4</xdr:col>
      <xdr:colOff>1028700</xdr:colOff>
      <xdr:row>33</xdr:row>
      <xdr:rowOff>195254</xdr:rowOff>
    </xdr:from>
    <xdr:to>
      <xdr:col>5</xdr:col>
      <xdr:colOff>73025</xdr:colOff>
      <xdr:row>33</xdr:row>
      <xdr:rowOff>195254</xdr:rowOff>
    </xdr:to>
    <xdr:cxnSp macro="">
      <xdr:nvCxnSpPr>
        <xdr:cNvPr id="114" name="直線コネクタ 113"/>
        <xdr:cNvCxnSpPr/>
      </xdr:nvCxnSpPr>
      <xdr:spPr bwMode="auto">
        <a:xfrm>
          <a:off x="5562600" y="61198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66715</xdr:rowOff>
    </xdr:from>
    <xdr:to>
      <xdr:col>4</xdr:col>
      <xdr:colOff>1117600</xdr:colOff>
      <xdr:row>36</xdr:row>
      <xdr:rowOff>116582</xdr:rowOff>
    </xdr:to>
    <xdr:cxnSp macro="">
      <xdr:nvCxnSpPr>
        <xdr:cNvPr id="115" name="直線コネクタ 114"/>
        <xdr:cNvCxnSpPr/>
      </xdr:nvCxnSpPr>
      <xdr:spPr bwMode="auto">
        <a:xfrm>
          <a:off x="5003800" y="7019965"/>
          <a:ext cx="647700" cy="49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81689</xdr:rowOff>
    </xdr:from>
    <xdr:ext cx="762000" cy="259045"/>
    <xdr:sp macro="" textlink="">
      <xdr:nvSpPr>
        <xdr:cNvPr id="116" name="人口1人当たり決算額の推移平均値テキスト445"/>
        <xdr:cNvSpPr txBox="1"/>
      </xdr:nvSpPr>
      <xdr:spPr>
        <a:xfrm>
          <a:off x="5740400" y="669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236612</xdr:rowOff>
    </xdr:from>
    <xdr:to>
      <xdr:col>5</xdr:col>
      <xdr:colOff>34925</xdr:colOff>
      <xdr:row>35</xdr:row>
      <xdr:rowOff>338212</xdr:rowOff>
    </xdr:to>
    <xdr:sp macro="" textlink="">
      <xdr:nvSpPr>
        <xdr:cNvPr id="117" name="フローチャート : 判断 116"/>
        <xdr:cNvSpPr/>
      </xdr:nvSpPr>
      <xdr:spPr bwMode="auto">
        <a:xfrm>
          <a:off x="56007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175724</xdr:rowOff>
    </xdr:from>
    <xdr:to>
      <xdr:col>4</xdr:col>
      <xdr:colOff>469900</xdr:colOff>
      <xdr:row>36</xdr:row>
      <xdr:rowOff>66715</xdr:rowOff>
    </xdr:to>
    <xdr:cxnSp macro="">
      <xdr:nvCxnSpPr>
        <xdr:cNvPr id="118" name="直線コネクタ 117"/>
        <xdr:cNvCxnSpPr/>
      </xdr:nvCxnSpPr>
      <xdr:spPr bwMode="auto">
        <a:xfrm>
          <a:off x="4305300" y="6786074"/>
          <a:ext cx="698500" cy="2338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191806</xdr:rowOff>
    </xdr:from>
    <xdr:to>
      <xdr:col>4</xdr:col>
      <xdr:colOff>520700</xdr:colOff>
      <xdr:row>35</xdr:row>
      <xdr:rowOff>293406</xdr:rowOff>
    </xdr:to>
    <xdr:sp macro="" textlink="">
      <xdr:nvSpPr>
        <xdr:cNvPr id="119" name="フローチャート : 判断 118"/>
        <xdr:cNvSpPr/>
      </xdr:nvSpPr>
      <xdr:spPr bwMode="auto">
        <a:xfrm>
          <a:off x="4953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303583</xdr:rowOff>
    </xdr:from>
    <xdr:ext cx="736600" cy="259045"/>
    <xdr:sp macro="" textlink="">
      <xdr:nvSpPr>
        <xdr:cNvPr id="120" name="テキスト ボックス 119"/>
        <xdr:cNvSpPr txBox="1"/>
      </xdr:nvSpPr>
      <xdr:spPr>
        <a:xfrm>
          <a:off x="4622800" y="6571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29061</xdr:rowOff>
    </xdr:from>
    <xdr:to>
      <xdr:col>3</xdr:col>
      <xdr:colOff>904875</xdr:colOff>
      <xdr:row>35</xdr:row>
      <xdr:rowOff>175724</xdr:rowOff>
    </xdr:to>
    <xdr:cxnSp macro="">
      <xdr:nvCxnSpPr>
        <xdr:cNvPr id="121" name="直線コネクタ 120"/>
        <xdr:cNvCxnSpPr/>
      </xdr:nvCxnSpPr>
      <xdr:spPr bwMode="auto">
        <a:xfrm>
          <a:off x="3606800" y="6639411"/>
          <a:ext cx="698500" cy="146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134558</xdr:rowOff>
    </xdr:from>
    <xdr:to>
      <xdr:col>3</xdr:col>
      <xdr:colOff>955675</xdr:colOff>
      <xdr:row>35</xdr:row>
      <xdr:rowOff>236158</xdr:rowOff>
    </xdr:to>
    <xdr:sp macro="" textlink="">
      <xdr:nvSpPr>
        <xdr:cNvPr id="122" name="フローチャート : 判断 121"/>
        <xdr:cNvSpPr/>
      </xdr:nvSpPr>
      <xdr:spPr bwMode="auto">
        <a:xfrm>
          <a:off x="4254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220935</xdr:rowOff>
    </xdr:from>
    <xdr:ext cx="762000" cy="259045"/>
    <xdr:sp macro="" textlink="">
      <xdr:nvSpPr>
        <xdr:cNvPr id="123" name="テキスト ボックス 122"/>
        <xdr:cNvSpPr txBox="1"/>
      </xdr:nvSpPr>
      <xdr:spPr>
        <a:xfrm>
          <a:off x="3924300" y="683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254559</xdr:rowOff>
    </xdr:from>
    <xdr:to>
      <xdr:col>3</xdr:col>
      <xdr:colOff>206375</xdr:colOff>
      <xdr:row>35</xdr:row>
      <xdr:rowOff>29061</xdr:rowOff>
    </xdr:to>
    <xdr:cxnSp macro="">
      <xdr:nvCxnSpPr>
        <xdr:cNvPr id="124" name="直線コネクタ 123"/>
        <xdr:cNvCxnSpPr/>
      </xdr:nvCxnSpPr>
      <xdr:spPr bwMode="auto">
        <a:xfrm>
          <a:off x="2908300" y="6522009"/>
          <a:ext cx="698500" cy="117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94618</xdr:rowOff>
    </xdr:from>
    <xdr:to>
      <xdr:col>3</xdr:col>
      <xdr:colOff>257175</xdr:colOff>
      <xdr:row>35</xdr:row>
      <xdr:rowOff>196218</xdr:rowOff>
    </xdr:to>
    <xdr:sp macro="" textlink="">
      <xdr:nvSpPr>
        <xdr:cNvPr id="125" name="フローチャート : 判断 124"/>
        <xdr:cNvSpPr/>
      </xdr:nvSpPr>
      <xdr:spPr bwMode="auto">
        <a:xfrm>
          <a:off x="35560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180995</xdr:rowOff>
    </xdr:from>
    <xdr:ext cx="762000" cy="259045"/>
    <xdr:sp macro="" textlink="">
      <xdr:nvSpPr>
        <xdr:cNvPr id="126" name="テキスト ボックス 125"/>
        <xdr:cNvSpPr txBox="1"/>
      </xdr:nvSpPr>
      <xdr:spPr>
        <a:xfrm>
          <a:off x="3225800" y="679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42335</xdr:rowOff>
    </xdr:from>
    <xdr:to>
      <xdr:col>2</xdr:col>
      <xdr:colOff>692150</xdr:colOff>
      <xdr:row>35</xdr:row>
      <xdr:rowOff>143935</xdr:rowOff>
    </xdr:to>
    <xdr:sp macro="" textlink="">
      <xdr:nvSpPr>
        <xdr:cNvPr id="127" name="フローチャート : 判断 126"/>
        <xdr:cNvSpPr/>
      </xdr:nvSpPr>
      <xdr:spPr bwMode="auto">
        <a:xfrm>
          <a:off x="28575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128712</xdr:rowOff>
    </xdr:from>
    <xdr:ext cx="762000" cy="259045"/>
    <xdr:sp macro="" textlink="">
      <xdr:nvSpPr>
        <xdr:cNvPr id="128" name="テキスト ボックス 127"/>
        <xdr:cNvSpPr txBox="1"/>
      </xdr:nvSpPr>
      <xdr:spPr>
        <a:xfrm>
          <a:off x="2527300" y="67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65782</xdr:rowOff>
    </xdr:from>
    <xdr:to>
      <xdr:col>5</xdr:col>
      <xdr:colOff>34925</xdr:colOff>
      <xdr:row>36</xdr:row>
      <xdr:rowOff>167382</xdr:rowOff>
    </xdr:to>
    <xdr:sp macro="" textlink="">
      <xdr:nvSpPr>
        <xdr:cNvPr id="134" name="円/楕円 133"/>
        <xdr:cNvSpPr/>
      </xdr:nvSpPr>
      <xdr:spPr bwMode="auto">
        <a:xfrm>
          <a:off x="5600700" y="7019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37859</xdr:rowOff>
    </xdr:from>
    <xdr:ext cx="762000" cy="259045"/>
    <xdr:sp macro="" textlink="">
      <xdr:nvSpPr>
        <xdr:cNvPr id="135" name="人口1人当たり決算額の推移該当値テキスト445"/>
        <xdr:cNvSpPr txBox="1"/>
      </xdr:nvSpPr>
      <xdr:spPr>
        <a:xfrm>
          <a:off x="5740400" y="699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6,569</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15915</xdr:rowOff>
    </xdr:from>
    <xdr:to>
      <xdr:col>4</xdr:col>
      <xdr:colOff>520700</xdr:colOff>
      <xdr:row>36</xdr:row>
      <xdr:rowOff>117515</xdr:rowOff>
    </xdr:to>
    <xdr:sp macro="" textlink="">
      <xdr:nvSpPr>
        <xdr:cNvPr id="136" name="円/楕円 135"/>
        <xdr:cNvSpPr/>
      </xdr:nvSpPr>
      <xdr:spPr bwMode="auto">
        <a:xfrm>
          <a:off x="4953000" y="6969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102292</xdr:rowOff>
    </xdr:from>
    <xdr:ext cx="736600" cy="259045"/>
    <xdr:sp macro="" textlink="">
      <xdr:nvSpPr>
        <xdr:cNvPr id="137" name="テキスト ボックス 136"/>
        <xdr:cNvSpPr txBox="1"/>
      </xdr:nvSpPr>
      <xdr:spPr>
        <a:xfrm>
          <a:off x="4622800" y="7055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124924</xdr:rowOff>
    </xdr:from>
    <xdr:to>
      <xdr:col>3</xdr:col>
      <xdr:colOff>955675</xdr:colOff>
      <xdr:row>35</xdr:row>
      <xdr:rowOff>226524</xdr:rowOff>
    </xdr:to>
    <xdr:sp macro="" textlink="">
      <xdr:nvSpPr>
        <xdr:cNvPr id="138" name="円/楕円 137"/>
        <xdr:cNvSpPr/>
      </xdr:nvSpPr>
      <xdr:spPr bwMode="auto">
        <a:xfrm>
          <a:off x="4254500" y="6735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236701</xdr:rowOff>
    </xdr:from>
    <xdr:ext cx="762000" cy="259045"/>
    <xdr:sp macro="" textlink="">
      <xdr:nvSpPr>
        <xdr:cNvPr id="139" name="テキスト ボックス 138"/>
        <xdr:cNvSpPr txBox="1"/>
      </xdr:nvSpPr>
      <xdr:spPr>
        <a:xfrm>
          <a:off x="3924300" y="6504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15,258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321161</xdr:rowOff>
    </xdr:from>
    <xdr:to>
      <xdr:col>3</xdr:col>
      <xdr:colOff>257175</xdr:colOff>
      <xdr:row>35</xdr:row>
      <xdr:rowOff>79861</xdr:rowOff>
    </xdr:to>
    <xdr:sp macro="" textlink="">
      <xdr:nvSpPr>
        <xdr:cNvPr id="140" name="円/楕円 139"/>
        <xdr:cNvSpPr/>
      </xdr:nvSpPr>
      <xdr:spPr bwMode="auto">
        <a:xfrm>
          <a:off x="3556000" y="6588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90038</xdr:rowOff>
    </xdr:from>
    <xdr:ext cx="762000" cy="259045"/>
    <xdr:sp macro="" textlink="">
      <xdr:nvSpPr>
        <xdr:cNvPr id="141" name="テキスト ボックス 140"/>
        <xdr:cNvSpPr txBox="1"/>
      </xdr:nvSpPr>
      <xdr:spPr>
        <a:xfrm>
          <a:off x="3225800" y="6357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19,749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203759</xdr:rowOff>
    </xdr:from>
    <xdr:to>
      <xdr:col>2</xdr:col>
      <xdr:colOff>692150</xdr:colOff>
      <xdr:row>34</xdr:row>
      <xdr:rowOff>305359</xdr:rowOff>
    </xdr:to>
    <xdr:sp macro="" textlink="">
      <xdr:nvSpPr>
        <xdr:cNvPr id="142" name="円/楕円 141"/>
        <xdr:cNvSpPr/>
      </xdr:nvSpPr>
      <xdr:spPr bwMode="auto">
        <a:xfrm>
          <a:off x="2857500" y="64712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315536</xdr:rowOff>
    </xdr:from>
    <xdr:ext cx="762000" cy="259045"/>
    <xdr:sp macro="" textlink="">
      <xdr:nvSpPr>
        <xdr:cNvPr id="143" name="テキスト ボックス 142"/>
        <xdr:cNvSpPr txBox="1"/>
      </xdr:nvSpPr>
      <xdr:spPr>
        <a:xfrm>
          <a:off x="2527300" y="6240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23,344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奈良県王寺町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23,490
23,293
7.01
8,379,603
8,075,440
245,451
5,077,169
6,364,969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72015</xdr:rowOff>
    </xdr:from>
    <xdr:to>
      <xdr:col>6</xdr:col>
      <xdr:colOff>510540</xdr:colOff>
      <xdr:row>39</xdr:row>
      <xdr:rowOff>136576</xdr:rowOff>
    </xdr:to>
    <xdr:cxnSp macro="">
      <xdr:nvCxnSpPr>
        <xdr:cNvPr id="56" name="直線コネクタ 55"/>
        <xdr:cNvCxnSpPr/>
      </xdr:nvCxnSpPr>
      <xdr:spPr>
        <a:xfrm flipV="1">
          <a:off x="4633595" y="5386965"/>
          <a:ext cx="1270" cy="143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140403</xdr:rowOff>
    </xdr:from>
    <xdr:ext cx="534377" cy="259045"/>
    <xdr:sp macro="" textlink="">
      <xdr:nvSpPr>
        <xdr:cNvPr id="57" name="人件費最小値テキスト"/>
        <xdr:cNvSpPr txBox="1"/>
      </xdr:nvSpPr>
      <xdr:spPr>
        <a:xfrm>
          <a:off x="4686300" y="68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35,164</a:t>
          </a:r>
          <a:endParaRPr kumimoji="1" lang="ja-JP" altLang="en-US" sz="1000" b="1">
            <a:latin typeface="ＭＳ Ｐゴシック"/>
          </a:endParaRPr>
        </a:p>
      </xdr:txBody>
    </xdr:sp>
    <xdr:clientData/>
  </xdr:oneCellAnchor>
  <xdr:twoCellAnchor>
    <xdr:from>
      <xdr:col>6</xdr:col>
      <xdr:colOff>422275</xdr:colOff>
      <xdr:row>39</xdr:row>
      <xdr:rowOff>136576</xdr:rowOff>
    </xdr:from>
    <xdr:to>
      <xdr:col>6</xdr:col>
      <xdr:colOff>600075</xdr:colOff>
      <xdr:row>39</xdr:row>
      <xdr:rowOff>136576</xdr:rowOff>
    </xdr:to>
    <xdr:cxnSp macro="">
      <xdr:nvCxnSpPr>
        <xdr:cNvPr id="58" name="直線コネクタ 57"/>
        <xdr:cNvCxnSpPr/>
      </xdr:nvCxnSpPr>
      <xdr:spPr>
        <a:xfrm>
          <a:off x="4546600" y="682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18692</xdr:rowOff>
    </xdr:from>
    <xdr:ext cx="599010" cy="259045"/>
    <xdr:sp macro="" textlink="">
      <xdr:nvSpPr>
        <xdr:cNvPr id="59" name="人件費最大値テキスト"/>
        <xdr:cNvSpPr txBox="1"/>
      </xdr:nvSpPr>
      <xdr:spPr>
        <a:xfrm>
          <a:off x="4686300" y="516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110,553</a:t>
          </a:r>
          <a:endParaRPr kumimoji="1" lang="ja-JP" altLang="en-US" sz="1000" b="1">
            <a:latin typeface="ＭＳ Ｐゴシック"/>
          </a:endParaRPr>
        </a:p>
      </xdr:txBody>
    </xdr:sp>
    <xdr:clientData/>
  </xdr:oneCellAnchor>
  <xdr:twoCellAnchor>
    <xdr:from>
      <xdr:col>6</xdr:col>
      <xdr:colOff>422275</xdr:colOff>
      <xdr:row>31</xdr:row>
      <xdr:rowOff>72015</xdr:rowOff>
    </xdr:from>
    <xdr:to>
      <xdr:col>6</xdr:col>
      <xdr:colOff>600075</xdr:colOff>
      <xdr:row>31</xdr:row>
      <xdr:rowOff>72015</xdr:rowOff>
    </xdr:to>
    <xdr:cxnSp macro="">
      <xdr:nvCxnSpPr>
        <xdr:cNvPr id="60" name="直線コネクタ 59"/>
        <xdr:cNvCxnSpPr/>
      </xdr:nvCxnSpPr>
      <xdr:spPr>
        <a:xfrm>
          <a:off x="4546600" y="538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142329</xdr:rowOff>
    </xdr:from>
    <xdr:to>
      <xdr:col>6</xdr:col>
      <xdr:colOff>511175</xdr:colOff>
      <xdr:row>38</xdr:row>
      <xdr:rowOff>15932</xdr:rowOff>
    </xdr:to>
    <xdr:cxnSp macro="">
      <xdr:nvCxnSpPr>
        <xdr:cNvPr id="61" name="直線コネクタ 60"/>
        <xdr:cNvCxnSpPr/>
      </xdr:nvCxnSpPr>
      <xdr:spPr>
        <a:xfrm flipV="1">
          <a:off x="3797300" y="6485979"/>
          <a:ext cx="838200" cy="4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67067</xdr:rowOff>
    </xdr:from>
    <xdr:ext cx="534377" cy="259045"/>
    <xdr:sp macro="" textlink="">
      <xdr:nvSpPr>
        <xdr:cNvPr id="62" name="人件費平均値テキスト"/>
        <xdr:cNvSpPr txBox="1"/>
      </xdr:nvSpPr>
      <xdr:spPr>
        <a:xfrm>
          <a:off x="4686300" y="623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44190</xdr:rowOff>
    </xdr:from>
    <xdr:to>
      <xdr:col>6</xdr:col>
      <xdr:colOff>561975</xdr:colOff>
      <xdr:row>37</xdr:row>
      <xdr:rowOff>145790</xdr:rowOff>
    </xdr:to>
    <xdr:sp macro="" textlink="">
      <xdr:nvSpPr>
        <xdr:cNvPr id="63" name="フローチャート : 判断 62"/>
        <xdr:cNvSpPr/>
      </xdr:nvSpPr>
      <xdr:spPr>
        <a:xfrm>
          <a:off x="45847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15932</xdr:rowOff>
    </xdr:from>
    <xdr:to>
      <xdr:col>5</xdr:col>
      <xdr:colOff>358775</xdr:colOff>
      <xdr:row>38</xdr:row>
      <xdr:rowOff>64891</xdr:rowOff>
    </xdr:to>
    <xdr:cxnSp macro="">
      <xdr:nvCxnSpPr>
        <xdr:cNvPr id="64" name="直線コネクタ 63"/>
        <xdr:cNvCxnSpPr/>
      </xdr:nvCxnSpPr>
      <xdr:spPr>
        <a:xfrm flipV="1">
          <a:off x="2908300" y="6531032"/>
          <a:ext cx="889000" cy="4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140087</xdr:rowOff>
    </xdr:from>
    <xdr:to>
      <xdr:col>5</xdr:col>
      <xdr:colOff>409575</xdr:colOff>
      <xdr:row>37</xdr:row>
      <xdr:rowOff>70237</xdr:rowOff>
    </xdr:to>
    <xdr:sp macro="" textlink="">
      <xdr:nvSpPr>
        <xdr:cNvPr id="65" name="フローチャート : 判断 64"/>
        <xdr:cNvSpPr/>
      </xdr:nvSpPr>
      <xdr:spPr>
        <a:xfrm>
          <a:off x="3746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86764</xdr:rowOff>
    </xdr:from>
    <xdr:ext cx="534377" cy="259045"/>
    <xdr:sp macro="" textlink="">
      <xdr:nvSpPr>
        <xdr:cNvPr id="66" name="テキスト ボックス 65"/>
        <xdr:cNvSpPr txBox="1"/>
      </xdr:nvSpPr>
      <xdr:spPr>
        <a:xfrm>
          <a:off x="3530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60128</xdr:rowOff>
    </xdr:from>
    <xdr:to>
      <xdr:col>4</xdr:col>
      <xdr:colOff>155575</xdr:colOff>
      <xdr:row>38</xdr:row>
      <xdr:rowOff>64891</xdr:rowOff>
    </xdr:to>
    <xdr:cxnSp macro="">
      <xdr:nvCxnSpPr>
        <xdr:cNvPr id="67" name="直線コネクタ 66"/>
        <xdr:cNvCxnSpPr/>
      </xdr:nvCxnSpPr>
      <xdr:spPr>
        <a:xfrm>
          <a:off x="2019300" y="6575228"/>
          <a:ext cx="8890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151022</xdr:rowOff>
    </xdr:from>
    <xdr:to>
      <xdr:col>4</xdr:col>
      <xdr:colOff>206375</xdr:colOff>
      <xdr:row>37</xdr:row>
      <xdr:rowOff>81172</xdr:rowOff>
    </xdr:to>
    <xdr:sp macro="" textlink="">
      <xdr:nvSpPr>
        <xdr:cNvPr id="68" name="フローチャート : 判断 67"/>
        <xdr:cNvSpPr/>
      </xdr:nvSpPr>
      <xdr:spPr>
        <a:xfrm>
          <a:off x="2857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97699</xdr:rowOff>
    </xdr:from>
    <xdr:ext cx="534377" cy="259045"/>
    <xdr:sp macro="" textlink="">
      <xdr:nvSpPr>
        <xdr:cNvPr id="69" name="テキスト ボックス 68"/>
        <xdr:cNvSpPr txBox="1"/>
      </xdr:nvSpPr>
      <xdr:spPr>
        <a:xfrm>
          <a:off x="2641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30049</xdr:rowOff>
    </xdr:from>
    <xdr:to>
      <xdr:col>2</xdr:col>
      <xdr:colOff>638175</xdr:colOff>
      <xdr:row>38</xdr:row>
      <xdr:rowOff>60128</xdr:rowOff>
    </xdr:to>
    <xdr:cxnSp macro="">
      <xdr:nvCxnSpPr>
        <xdr:cNvPr id="70" name="直線コネクタ 69"/>
        <xdr:cNvCxnSpPr/>
      </xdr:nvCxnSpPr>
      <xdr:spPr>
        <a:xfrm>
          <a:off x="1130300" y="6545149"/>
          <a:ext cx="889000" cy="3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132067</xdr:rowOff>
    </xdr:from>
    <xdr:to>
      <xdr:col>3</xdr:col>
      <xdr:colOff>3175</xdr:colOff>
      <xdr:row>37</xdr:row>
      <xdr:rowOff>62217</xdr:rowOff>
    </xdr:to>
    <xdr:sp macro="" textlink="">
      <xdr:nvSpPr>
        <xdr:cNvPr id="71" name="フローチャート : 判断 70"/>
        <xdr:cNvSpPr/>
      </xdr:nvSpPr>
      <xdr:spPr>
        <a:xfrm>
          <a:off x="1968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78744</xdr:rowOff>
    </xdr:from>
    <xdr:ext cx="534377" cy="259045"/>
    <xdr:sp macro="" textlink="">
      <xdr:nvSpPr>
        <xdr:cNvPr id="72" name="テキスト ボックス 71"/>
        <xdr:cNvSpPr txBox="1"/>
      </xdr:nvSpPr>
      <xdr:spPr>
        <a:xfrm>
          <a:off x="1752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107112</xdr:rowOff>
    </xdr:from>
    <xdr:to>
      <xdr:col>1</xdr:col>
      <xdr:colOff>485775</xdr:colOff>
      <xdr:row>37</xdr:row>
      <xdr:rowOff>37262</xdr:rowOff>
    </xdr:to>
    <xdr:sp macro="" textlink="">
      <xdr:nvSpPr>
        <xdr:cNvPr id="73" name="フローチャート : 判断 72"/>
        <xdr:cNvSpPr/>
      </xdr:nvSpPr>
      <xdr:spPr>
        <a:xfrm>
          <a:off x="1079500" y="62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53789</xdr:rowOff>
    </xdr:from>
    <xdr:ext cx="534377" cy="259045"/>
    <xdr:sp macro="" textlink="">
      <xdr:nvSpPr>
        <xdr:cNvPr id="74" name="テキスト ボックス 73"/>
        <xdr:cNvSpPr txBox="1"/>
      </xdr:nvSpPr>
      <xdr:spPr>
        <a:xfrm>
          <a:off x="863111" y="605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91529</xdr:rowOff>
    </xdr:from>
    <xdr:to>
      <xdr:col>6</xdr:col>
      <xdr:colOff>561975</xdr:colOff>
      <xdr:row>38</xdr:row>
      <xdr:rowOff>21679</xdr:rowOff>
    </xdr:to>
    <xdr:sp macro="" textlink="">
      <xdr:nvSpPr>
        <xdr:cNvPr id="80" name="円/楕円 79"/>
        <xdr:cNvSpPr/>
      </xdr:nvSpPr>
      <xdr:spPr>
        <a:xfrm>
          <a:off x="4584700" y="643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69956</xdr:rowOff>
    </xdr:from>
    <xdr:ext cx="534377" cy="259045"/>
    <xdr:sp macro="" textlink="">
      <xdr:nvSpPr>
        <xdr:cNvPr id="81" name="人件費該当値テキスト"/>
        <xdr:cNvSpPr txBox="1"/>
      </xdr:nvSpPr>
      <xdr:spPr>
        <a:xfrm>
          <a:off x="4686300" y="641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52,862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136582</xdr:rowOff>
    </xdr:from>
    <xdr:to>
      <xdr:col>5</xdr:col>
      <xdr:colOff>409575</xdr:colOff>
      <xdr:row>38</xdr:row>
      <xdr:rowOff>66732</xdr:rowOff>
    </xdr:to>
    <xdr:sp macro="" textlink="">
      <xdr:nvSpPr>
        <xdr:cNvPr id="82" name="円/楕円 81"/>
        <xdr:cNvSpPr/>
      </xdr:nvSpPr>
      <xdr:spPr>
        <a:xfrm>
          <a:off x="3746500" y="648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57859</xdr:rowOff>
    </xdr:from>
    <xdr:ext cx="534377" cy="259045"/>
    <xdr:sp macro="" textlink="">
      <xdr:nvSpPr>
        <xdr:cNvPr id="83" name="テキスト ボックス 82"/>
        <xdr:cNvSpPr txBox="1"/>
      </xdr:nvSpPr>
      <xdr:spPr>
        <a:xfrm>
          <a:off x="3530111" y="657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50,497</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14091</xdr:rowOff>
    </xdr:from>
    <xdr:to>
      <xdr:col>4</xdr:col>
      <xdr:colOff>206375</xdr:colOff>
      <xdr:row>38</xdr:row>
      <xdr:rowOff>115691</xdr:rowOff>
    </xdr:to>
    <xdr:sp macro="" textlink="">
      <xdr:nvSpPr>
        <xdr:cNvPr id="84" name="円/楕円 83"/>
        <xdr:cNvSpPr/>
      </xdr:nvSpPr>
      <xdr:spPr>
        <a:xfrm>
          <a:off x="2857500" y="652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106818</xdr:rowOff>
    </xdr:from>
    <xdr:ext cx="534377" cy="259045"/>
    <xdr:sp macro="" textlink="">
      <xdr:nvSpPr>
        <xdr:cNvPr id="85" name="テキスト ボックス 84"/>
        <xdr:cNvSpPr txBox="1"/>
      </xdr:nvSpPr>
      <xdr:spPr>
        <a:xfrm>
          <a:off x="2641111" y="662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47,927</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9328</xdr:rowOff>
    </xdr:from>
    <xdr:to>
      <xdr:col>3</xdr:col>
      <xdr:colOff>3175</xdr:colOff>
      <xdr:row>38</xdr:row>
      <xdr:rowOff>110928</xdr:rowOff>
    </xdr:to>
    <xdr:sp macro="" textlink="">
      <xdr:nvSpPr>
        <xdr:cNvPr id="86" name="円/楕円 85"/>
        <xdr:cNvSpPr/>
      </xdr:nvSpPr>
      <xdr:spPr>
        <a:xfrm>
          <a:off x="1968500" y="652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102055</xdr:rowOff>
    </xdr:from>
    <xdr:ext cx="534377" cy="259045"/>
    <xdr:sp macro="" textlink="">
      <xdr:nvSpPr>
        <xdr:cNvPr id="87" name="テキスト ボックス 86"/>
        <xdr:cNvSpPr txBox="1"/>
      </xdr:nvSpPr>
      <xdr:spPr>
        <a:xfrm>
          <a:off x="1752111" y="6617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48,177</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150698</xdr:rowOff>
    </xdr:from>
    <xdr:to>
      <xdr:col>1</xdr:col>
      <xdr:colOff>485775</xdr:colOff>
      <xdr:row>38</xdr:row>
      <xdr:rowOff>80848</xdr:rowOff>
    </xdr:to>
    <xdr:sp macro="" textlink="">
      <xdr:nvSpPr>
        <xdr:cNvPr id="88" name="円/楕円 87"/>
        <xdr:cNvSpPr/>
      </xdr:nvSpPr>
      <xdr:spPr>
        <a:xfrm>
          <a:off x="1079500" y="649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71976</xdr:rowOff>
    </xdr:from>
    <xdr:ext cx="534377" cy="259045"/>
    <xdr:sp macro="" textlink="">
      <xdr:nvSpPr>
        <xdr:cNvPr id="89" name="テキスト ボックス 88"/>
        <xdr:cNvSpPr txBox="1"/>
      </xdr:nvSpPr>
      <xdr:spPr>
        <a:xfrm>
          <a:off x="863111" y="658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49,756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153236</xdr:rowOff>
    </xdr:from>
    <xdr:to>
      <xdr:col>6</xdr:col>
      <xdr:colOff>510540</xdr:colOff>
      <xdr:row>58</xdr:row>
      <xdr:rowOff>55608</xdr:rowOff>
    </xdr:to>
    <xdr:cxnSp macro="">
      <xdr:nvCxnSpPr>
        <xdr:cNvPr id="116" name="直線コネクタ 115"/>
        <xdr:cNvCxnSpPr/>
      </xdr:nvCxnSpPr>
      <xdr:spPr>
        <a:xfrm flipV="1">
          <a:off x="4633595" y="8725736"/>
          <a:ext cx="1270" cy="127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59435</xdr:rowOff>
    </xdr:from>
    <xdr:ext cx="534377" cy="259045"/>
    <xdr:sp macro="" textlink="">
      <xdr:nvSpPr>
        <xdr:cNvPr id="117" name="物件費最小値テキスト"/>
        <xdr:cNvSpPr txBox="1"/>
      </xdr:nvSpPr>
      <xdr:spPr>
        <a:xfrm>
          <a:off x="4686300" y="1000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33,150</a:t>
          </a:r>
          <a:endParaRPr kumimoji="1" lang="ja-JP" altLang="en-US" sz="1000" b="1">
            <a:latin typeface="ＭＳ Ｐゴシック"/>
          </a:endParaRPr>
        </a:p>
      </xdr:txBody>
    </xdr:sp>
    <xdr:clientData/>
  </xdr:oneCellAnchor>
  <xdr:twoCellAnchor>
    <xdr:from>
      <xdr:col>6</xdr:col>
      <xdr:colOff>422275</xdr:colOff>
      <xdr:row>58</xdr:row>
      <xdr:rowOff>55608</xdr:rowOff>
    </xdr:from>
    <xdr:to>
      <xdr:col>6</xdr:col>
      <xdr:colOff>600075</xdr:colOff>
      <xdr:row>58</xdr:row>
      <xdr:rowOff>55608</xdr:rowOff>
    </xdr:to>
    <xdr:cxnSp macro="">
      <xdr:nvCxnSpPr>
        <xdr:cNvPr id="118" name="直線コネクタ 117"/>
        <xdr:cNvCxnSpPr/>
      </xdr:nvCxnSpPr>
      <xdr:spPr>
        <a:xfrm>
          <a:off x="4546600" y="999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99913</xdr:rowOff>
    </xdr:from>
    <xdr:ext cx="599010" cy="259045"/>
    <xdr:sp macro="" textlink="">
      <xdr:nvSpPr>
        <xdr:cNvPr id="119" name="物件費最大値テキスト"/>
        <xdr:cNvSpPr txBox="1"/>
      </xdr:nvSpPr>
      <xdr:spPr>
        <a:xfrm>
          <a:off x="4686300" y="85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111,171</a:t>
          </a:r>
          <a:endParaRPr kumimoji="1" lang="ja-JP" altLang="en-US" sz="1000" b="1">
            <a:latin typeface="ＭＳ Ｐゴシック"/>
          </a:endParaRPr>
        </a:p>
      </xdr:txBody>
    </xdr:sp>
    <xdr:clientData/>
  </xdr:oneCellAnchor>
  <xdr:twoCellAnchor>
    <xdr:from>
      <xdr:col>6</xdr:col>
      <xdr:colOff>422275</xdr:colOff>
      <xdr:row>50</xdr:row>
      <xdr:rowOff>153236</xdr:rowOff>
    </xdr:from>
    <xdr:to>
      <xdr:col>6</xdr:col>
      <xdr:colOff>600075</xdr:colOff>
      <xdr:row>50</xdr:row>
      <xdr:rowOff>153236</xdr:rowOff>
    </xdr:to>
    <xdr:cxnSp macro="">
      <xdr:nvCxnSpPr>
        <xdr:cNvPr id="120" name="直線コネクタ 119"/>
        <xdr:cNvCxnSpPr/>
      </xdr:nvCxnSpPr>
      <xdr:spPr>
        <a:xfrm>
          <a:off x="4546600" y="872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70500</xdr:rowOff>
    </xdr:from>
    <xdr:to>
      <xdr:col>6</xdr:col>
      <xdr:colOff>511175</xdr:colOff>
      <xdr:row>57</xdr:row>
      <xdr:rowOff>6165</xdr:rowOff>
    </xdr:to>
    <xdr:cxnSp macro="">
      <xdr:nvCxnSpPr>
        <xdr:cNvPr id="121" name="直線コネクタ 120"/>
        <xdr:cNvCxnSpPr/>
      </xdr:nvCxnSpPr>
      <xdr:spPr>
        <a:xfrm flipV="1">
          <a:off x="3797300" y="9671700"/>
          <a:ext cx="838200" cy="107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34886</xdr:rowOff>
    </xdr:from>
    <xdr:ext cx="534377" cy="259045"/>
    <xdr:sp macro="" textlink="">
      <xdr:nvSpPr>
        <xdr:cNvPr id="122" name="物件費平均値テキスト"/>
        <xdr:cNvSpPr txBox="1"/>
      </xdr:nvSpPr>
      <xdr:spPr>
        <a:xfrm>
          <a:off x="4686300" y="9464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12009</xdr:rowOff>
    </xdr:from>
    <xdr:to>
      <xdr:col>6</xdr:col>
      <xdr:colOff>561975</xdr:colOff>
      <xdr:row>56</xdr:row>
      <xdr:rowOff>113609</xdr:rowOff>
    </xdr:to>
    <xdr:sp macro="" textlink="">
      <xdr:nvSpPr>
        <xdr:cNvPr id="123" name="フローチャート : 判断 122"/>
        <xdr:cNvSpPr/>
      </xdr:nvSpPr>
      <xdr:spPr>
        <a:xfrm>
          <a:off x="4584700" y="9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6165</xdr:rowOff>
    </xdr:from>
    <xdr:to>
      <xdr:col>5</xdr:col>
      <xdr:colOff>358775</xdr:colOff>
      <xdr:row>57</xdr:row>
      <xdr:rowOff>96462</xdr:rowOff>
    </xdr:to>
    <xdr:cxnSp macro="">
      <xdr:nvCxnSpPr>
        <xdr:cNvPr id="124" name="直線コネクタ 123"/>
        <xdr:cNvCxnSpPr/>
      </xdr:nvCxnSpPr>
      <xdr:spPr>
        <a:xfrm flipV="1">
          <a:off x="2908300" y="9778815"/>
          <a:ext cx="889000" cy="9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167816</xdr:rowOff>
    </xdr:from>
    <xdr:to>
      <xdr:col>5</xdr:col>
      <xdr:colOff>409575</xdr:colOff>
      <xdr:row>56</xdr:row>
      <xdr:rowOff>97966</xdr:rowOff>
    </xdr:to>
    <xdr:sp macro="" textlink="">
      <xdr:nvSpPr>
        <xdr:cNvPr id="125" name="フローチャート : 判断 124"/>
        <xdr:cNvSpPr/>
      </xdr:nvSpPr>
      <xdr:spPr>
        <a:xfrm>
          <a:off x="3746500" y="95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114493</xdr:rowOff>
    </xdr:from>
    <xdr:ext cx="534377" cy="259045"/>
    <xdr:sp macro="" textlink="">
      <xdr:nvSpPr>
        <xdr:cNvPr id="126" name="テキスト ボックス 125"/>
        <xdr:cNvSpPr txBox="1"/>
      </xdr:nvSpPr>
      <xdr:spPr>
        <a:xfrm>
          <a:off x="3530111" y="93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96462</xdr:rowOff>
    </xdr:from>
    <xdr:to>
      <xdr:col>4</xdr:col>
      <xdr:colOff>155575</xdr:colOff>
      <xdr:row>57</xdr:row>
      <xdr:rowOff>123143</xdr:rowOff>
    </xdr:to>
    <xdr:cxnSp macro="">
      <xdr:nvCxnSpPr>
        <xdr:cNvPr id="127" name="直線コネクタ 126"/>
        <xdr:cNvCxnSpPr/>
      </xdr:nvCxnSpPr>
      <xdr:spPr>
        <a:xfrm flipV="1">
          <a:off x="2019300" y="9869112"/>
          <a:ext cx="889000" cy="2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45107</xdr:rowOff>
    </xdr:from>
    <xdr:to>
      <xdr:col>4</xdr:col>
      <xdr:colOff>206375</xdr:colOff>
      <xdr:row>56</xdr:row>
      <xdr:rowOff>146707</xdr:rowOff>
    </xdr:to>
    <xdr:sp macro="" textlink="">
      <xdr:nvSpPr>
        <xdr:cNvPr id="128" name="フローチャート : 判断 127"/>
        <xdr:cNvSpPr/>
      </xdr:nvSpPr>
      <xdr:spPr>
        <a:xfrm>
          <a:off x="2857500" y="964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163234</xdr:rowOff>
    </xdr:from>
    <xdr:ext cx="534377" cy="259045"/>
    <xdr:sp macro="" textlink="">
      <xdr:nvSpPr>
        <xdr:cNvPr id="129" name="テキスト ボックス 128"/>
        <xdr:cNvSpPr txBox="1"/>
      </xdr:nvSpPr>
      <xdr:spPr>
        <a:xfrm>
          <a:off x="2641111" y="942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51624</xdr:rowOff>
    </xdr:from>
    <xdr:to>
      <xdr:col>2</xdr:col>
      <xdr:colOff>638175</xdr:colOff>
      <xdr:row>57</xdr:row>
      <xdr:rowOff>123143</xdr:rowOff>
    </xdr:to>
    <xdr:cxnSp macro="">
      <xdr:nvCxnSpPr>
        <xdr:cNvPr id="130" name="直線コネクタ 129"/>
        <xdr:cNvCxnSpPr/>
      </xdr:nvCxnSpPr>
      <xdr:spPr>
        <a:xfrm>
          <a:off x="1130300" y="9824274"/>
          <a:ext cx="889000" cy="7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56602</xdr:rowOff>
    </xdr:from>
    <xdr:to>
      <xdr:col>3</xdr:col>
      <xdr:colOff>3175</xdr:colOff>
      <xdr:row>56</xdr:row>
      <xdr:rowOff>158202</xdr:rowOff>
    </xdr:to>
    <xdr:sp macro="" textlink="">
      <xdr:nvSpPr>
        <xdr:cNvPr id="131" name="フローチャート : 判断 130"/>
        <xdr:cNvSpPr/>
      </xdr:nvSpPr>
      <xdr:spPr>
        <a:xfrm>
          <a:off x="1968500" y="965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3279</xdr:rowOff>
    </xdr:from>
    <xdr:ext cx="534377" cy="259045"/>
    <xdr:sp macro="" textlink="">
      <xdr:nvSpPr>
        <xdr:cNvPr id="132" name="テキスト ボックス 131"/>
        <xdr:cNvSpPr txBox="1"/>
      </xdr:nvSpPr>
      <xdr:spPr>
        <a:xfrm>
          <a:off x="1752111" y="943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20696</xdr:rowOff>
    </xdr:from>
    <xdr:to>
      <xdr:col>1</xdr:col>
      <xdr:colOff>485775</xdr:colOff>
      <xdr:row>56</xdr:row>
      <xdr:rowOff>122296</xdr:rowOff>
    </xdr:to>
    <xdr:sp macro="" textlink="">
      <xdr:nvSpPr>
        <xdr:cNvPr id="133" name="フローチャート : 判断 132"/>
        <xdr:cNvSpPr/>
      </xdr:nvSpPr>
      <xdr:spPr>
        <a:xfrm>
          <a:off x="1079500" y="96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138823</xdr:rowOff>
    </xdr:from>
    <xdr:ext cx="534377" cy="259045"/>
    <xdr:sp macro="" textlink="">
      <xdr:nvSpPr>
        <xdr:cNvPr id="134" name="テキスト ボックス 133"/>
        <xdr:cNvSpPr txBox="1"/>
      </xdr:nvSpPr>
      <xdr:spPr>
        <a:xfrm>
          <a:off x="863111" y="939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19700</xdr:rowOff>
    </xdr:from>
    <xdr:to>
      <xdr:col>6</xdr:col>
      <xdr:colOff>561975</xdr:colOff>
      <xdr:row>56</xdr:row>
      <xdr:rowOff>121300</xdr:rowOff>
    </xdr:to>
    <xdr:sp macro="" textlink="">
      <xdr:nvSpPr>
        <xdr:cNvPr id="140" name="円/楕円 139"/>
        <xdr:cNvSpPr/>
      </xdr:nvSpPr>
      <xdr:spPr>
        <a:xfrm>
          <a:off x="4584700" y="962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169577</xdr:rowOff>
    </xdr:from>
    <xdr:ext cx="534377" cy="259045"/>
    <xdr:sp macro="" textlink="">
      <xdr:nvSpPr>
        <xdr:cNvPr id="141" name="物件費該当値テキスト"/>
        <xdr:cNvSpPr txBox="1"/>
      </xdr:nvSpPr>
      <xdr:spPr>
        <a:xfrm>
          <a:off x="4686300" y="959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53,238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126815</xdr:rowOff>
    </xdr:from>
    <xdr:to>
      <xdr:col>5</xdr:col>
      <xdr:colOff>409575</xdr:colOff>
      <xdr:row>57</xdr:row>
      <xdr:rowOff>56965</xdr:rowOff>
    </xdr:to>
    <xdr:sp macro="" textlink="">
      <xdr:nvSpPr>
        <xdr:cNvPr id="142" name="円/楕円 141"/>
        <xdr:cNvSpPr/>
      </xdr:nvSpPr>
      <xdr:spPr>
        <a:xfrm>
          <a:off x="3746500" y="972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48092</xdr:rowOff>
    </xdr:from>
    <xdr:ext cx="534377" cy="259045"/>
    <xdr:sp macro="" textlink="">
      <xdr:nvSpPr>
        <xdr:cNvPr id="143" name="テキスト ボックス 142"/>
        <xdr:cNvSpPr txBox="1"/>
      </xdr:nvSpPr>
      <xdr:spPr>
        <a:xfrm>
          <a:off x="3530111" y="982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46,678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45662</xdr:rowOff>
    </xdr:from>
    <xdr:to>
      <xdr:col>4</xdr:col>
      <xdr:colOff>206375</xdr:colOff>
      <xdr:row>57</xdr:row>
      <xdr:rowOff>147262</xdr:rowOff>
    </xdr:to>
    <xdr:sp macro="" textlink="">
      <xdr:nvSpPr>
        <xdr:cNvPr id="144" name="円/楕円 143"/>
        <xdr:cNvSpPr/>
      </xdr:nvSpPr>
      <xdr:spPr>
        <a:xfrm>
          <a:off x="2857500" y="981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138389</xdr:rowOff>
    </xdr:from>
    <xdr:ext cx="534377" cy="259045"/>
    <xdr:sp macro="" textlink="">
      <xdr:nvSpPr>
        <xdr:cNvPr id="145" name="テキスト ボックス 144"/>
        <xdr:cNvSpPr txBox="1"/>
      </xdr:nvSpPr>
      <xdr:spPr>
        <a:xfrm>
          <a:off x="2641111" y="991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41,148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72343</xdr:rowOff>
    </xdr:from>
    <xdr:to>
      <xdr:col>3</xdr:col>
      <xdr:colOff>3175</xdr:colOff>
      <xdr:row>58</xdr:row>
      <xdr:rowOff>2493</xdr:rowOff>
    </xdr:to>
    <xdr:sp macro="" textlink="">
      <xdr:nvSpPr>
        <xdr:cNvPr id="146" name="円/楕円 145"/>
        <xdr:cNvSpPr/>
      </xdr:nvSpPr>
      <xdr:spPr>
        <a:xfrm>
          <a:off x="1968500" y="984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165070</xdr:rowOff>
    </xdr:from>
    <xdr:ext cx="534377" cy="259045"/>
    <xdr:sp macro="" textlink="">
      <xdr:nvSpPr>
        <xdr:cNvPr id="147" name="テキスト ボックス 146"/>
        <xdr:cNvSpPr txBox="1"/>
      </xdr:nvSpPr>
      <xdr:spPr>
        <a:xfrm>
          <a:off x="1752111" y="9937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39,514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824</xdr:rowOff>
    </xdr:from>
    <xdr:to>
      <xdr:col>1</xdr:col>
      <xdr:colOff>485775</xdr:colOff>
      <xdr:row>57</xdr:row>
      <xdr:rowOff>102424</xdr:rowOff>
    </xdr:to>
    <xdr:sp macro="" textlink="">
      <xdr:nvSpPr>
        <xdr:cNvPr id="148" name="円/楕円 147"/>
        <xdr:cNvSpPr/>
      </xdr:nvSpPr>
      <xdr:spPr>
        <a:xfrm>
          <a:off x="1079500" y="977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93551</xdr:rowOff>
    </xdr:from>
    <xdr:ext cx="534377" cy="259045"/>
    <xdr:sp macro="" textlink="">
      <xdr:nvSpPr>
        <xdr:cNvPr id="149" name="テキスト ボックス 148"/>
        <xdr:cNvSpPr txBox="1"/>
      </xdr:nvSpPr>
      <xdr:spPr>
        <a:xfrm>
          <a:off x="863111" y="986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43,894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108306</xdr:rowOff>
    </xdr:from>
    <xdr:to>
      <xdr:col>6</xdr:col>
      <xdr:colOff>510540</xdr:colOff>
      <xdr:row>79</xdr:row>
      <xdr:rowOff>21513</xdr:rowOff>
    </xdr:to>
    <xdr:cxnSp macro="">
      <xdr:nvCxnSpPr>
        <xdr:cNvPr id="173" name="直線コネクタ 172"/>
        <xdr:cNvCxnSpPr/>
      </xdr:nvCxnSpPr>
      <xdr:spPr>
        <a:xfrm flipV="1">
          <a:off x="4633595" y="12109806"/>
          <a:ext cx="1270" cy="145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25340</xdr:rowOff>
    </xdr:from>
    <xdr:ext cx="378565" cy="259045"/>
    <xdr:sp macro="" textlink="">
      <xdr:nvSpPr>
        <xdr:cNvPr id="174" name="維持補修費最小値テキスト"/>
        <xdr:cNvSpPr txBox="1"/>
      </xdr:nvSpPr>
      <xdr:spPr>
        <a:xfrm>
          <a:off x="4686300" y="1356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422275</xdr:colOff>
      <xdr:row>79</xdr:row>
      <xdr:rowOff>21513</xdr:rowOff>
    </xdr:from>
    <xdr:to>
      <xdr:col>6</xdr:col>
      <xdr:colOff>600075</xdr:colOff>
      <xdr:row>79</xdr:row>
      <xdr:rowOff>21513</xdr:rowOff>
    </xdr:to>
    <xdr:cxnSp macro="">
      <xdr:nvCxnSpPr>
        <xdr:cNvPr id="175" name="直線コネクタ 174"/>
        <xdr:cNvCxnSpPr/>
      </xdr:nvCxnSpPr>
      <xdr:spPr>
        <a:xfrm>
          <a:off x="4546600" y="135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54983</xdr:rowOff>
    </xdr:from>
    <xdr:ext cx="534377" cy="259045"/>
    <xdr:sp macro="" textlink="">
      <xdr:nvSpPr>
        <xdr:cNvPr id="176" name="維持補修費最大値テキスト"/>
        <xdr:cNvSpPr txBox="1"/>
      </xdr:nvSpPr>
      <xdr:spPr>
        <a:xfrm>
          <a:off x="4686300" y="1188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19,412</a:t>
          </a:r>
          <a:endParaRPr kumimoji="1" lang="ja-JP" altLang="en-US" sz="1000" b="1">
            <a:latin typeface="ＭＳ Ｐゴシック"/>
          </a:endParaRPr>
        </a:p>
      </xdr:txBody>
    </xdr:sp>
    <xdr:clientData/>
  </xdr:oneCellAnchor>
  <xdr:twoCellAnchor>
    <xdr:from>
      <xdr:col>6</xdr:col>
      <xdr:colOff>422275</xdr:colOff>
      <xdr:row>70</xdr:row>
      <xdr:rowOff>108306</xdr:rowOff>
    </xdr:from>
    <xdr:to>
      <xdr:col>6</xdr:col>
      <xdr:colOff>600075</xdr:colOff>
      <xdr:row>70</xdr:row>
      <xdr:rowOff>108306</xdr:rowOff>
    </xdr:to>
    <xdr:cxnSp macro="">
      <xdr:nvCxnSpPr>
        <xdr:cNvPr id="177" name="直線コネクタ 176"/>
        <xdr:cNvCxnSpPr/>
      </xdr:nvCxnSpPr>
      <xdr:spPr>
        <a:xfrm>
          <a:off x="4546600" y="1210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92227</xdr:rowOff>
    </xdr:from>
    <xdr:to>
      <xdr:col>6</xdr:col>
      <xdr:colOff>511175</xdr:colOff>
      <xdr:row>78</xdr:row>
      <xdr:rowOff>117830</xdr:rowOff>
    </xdr:to>
    <xdr:cxnSp macro="">
      <xdr:nvCxnSpPr>
        <xdr:cNvPr id="178" name="直線コネクタ 177"/>
        <xdr:cNvCxnSpPr/>
      </xdr:nvCxnSpPr>
      <xdr:spPr>
        <a:xfrm flipV="1">
          <a:off x="3797300" y="13465327"/>
          <a:ext cx="8382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92727</xdr:rowOff>
    </xdr:from>
    <xdr:ext cx="469744" cy="259045"/>
    <xdr:sp macro="" textlink="">
      <xdr:nvSpPr>
        <xdr:cNvPr id="179" name="維持補修費平均値テキスト"/>
        <xdr:cNvSpPr txBox="1"/>
      </xdr:nvSpPr>
      <xdr:spPr>
        <a:xfrm>
          <a:off x="4686300" y="13122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69850</xdr:rowOff>
    </xdr:from>
    <xdr:to>
      <xdr:col>6</xdr:col>
      <xdr:colOff>561975</xdr:colOff>
      <xdr:row>78</xdr:row>
      <xdr:rowOff>0</xdr:rowOff>
    </xdr:to>
    <xdr:sp macro="" textlink="">
      <xdr:nvSpPr>
        <xdr:cNvPr id="180" name="フローチャート : 判断 179"/>
        <xdr:cNvSpPr/>
      </xdr:nvSpPr>
      <xdr:spPr>
        <a:xfrm>
          <a:off x="45847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117830</xdr:rowOff>
    </xdr:from>
    <xdr:to>
      <xdr:col>5</xdr:col>
      <xdr:colOff>358775</xdr:colOff>
      <xdr:row>78</xdr:row>
      <xdr:rowOff>135052</xdr:rowOff>
    </xdr:to>
    <xdr:cxnSp macro="">
      <xdr:nvCxnSpPr>
        <xdr:cNvPr id="181" name="直線コネクタ 180"/>
        <xdr:cNvCxnSpPr/>
      </xdr:nvCxnSpPr>
      <xdr:spPr>
        <a:xfrm flipV="1">
          <a:off x="2908300" y="13490930"/>
          <a:ext cx="889000" cy="1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51563</xdr:rowOff>
    </xdr:from>
    <xdr:to>
      <xdr:col>5</xdr:col>
      <xdr:colOff>409575</xdr:colOff>
      <xdr:row>77</xdr:row>
      <xdr:rowOff>153163</xdr:rowOff>
    </xdr:to>
    <xdr:sp macro="" textlink="">
      <xdr:nvSpPr>
        <xdr:cNvPr id="182" name="フローチャート : 判断 181"/>
        <xdr:cNvSpPr/>
      </xdr:nvSpPr>
      <xdr:spPr>
        <a:xfrm>
          <a:off x="3746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169690</xdr:rowOff>
    </xdr:from>
    <xdr:ext cx="469744" cy="259045"/>
    <xdr:sp macro="" textlink="">
      <xdr:nvSpPr>
        <xdr:cNvPr id="183" name="テキスト ボックス 182"/>
        <xdr:cNvSpPr txBox="1"/>
      </xdr:nvSpPr>
      <xdr:spPr>
        <a:xfrm>
          <a:off x="3562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132156</xdr:rowOff>
    </xdr:from>
    <xdr:to>
      <xdr:col>4</xdr:col>
      <xdr:colOff>155575</xdr:colOff>
      <xdr:row>78</xdr:row>
      <xdr:rowOff>135052</xdr:rowOff>
    </xdr:to>
    <xdr:cxnSp macro="">
      <xdr:nvCxnSpPr>
        <xdr:cNvPr id="184" name="直線コネクタ 183"/>
        <xdr:cNvCxnSpPr/>
      </xdr:nvCxnSpPr>
      <xdr:spPr>
        <a:xfrm>
          <a:off x="2019300" y="13505256"/>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68631</xdr:rowOff>
    </xdr:from>
    <xdr:to>
      <xdr:col>4</xdr:col>
      <xdr:colOff>206375</xdr:colOff>
      <xdr:row>77</xdr:row>
      <xdr:rowOff>170231</xdr:rowOff>
    </xdr:to>
    <xdr:sp macro="" textlink="">
      <xdr:nvSpPr>
        <xdr:cNvPr id="185" name="フローチャート : 判断 184"/>
        <xdr:cNvSpPr/>
      </xdr:nvSpPr>
      <xdr:spPr>
        <a:xfrm>
          <a:off x="2857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15308</xdr:rowOff>
    </xdr:from>
    <xdr:ext cx="469744" cy="259045"/>
    <xdr:sp macro="" textlink="">
      <xdr:nvSpPr>
        <xdr:cNvPr id="186" name="テキスト ボックス 185"/>
        <xdr:cNvSpPr txBox="1"/>
      </xdr:nvSpPr>
      <xdr:spPr>
        <a:xfrm>
          <a:off x="2673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110362</xdr:rowOff>
    </xdr:from>
    <xdr:to>
      <xdr:col>2</xdr:col>
      <xdr:colOff>638175</xdr:colOff>
      <xdr:row>78</xdr:row>
      <xdr:rowOff>132156</xdr:rowOff>
    </xdr:to>
    <xdr:cxnSp macro="">
      <xdr:nvCxnSpPr>
        <xdr:cNvPr id="187" name="直線コネクタ 186"/>
        <xdr:cNvCxnSpPr/>
      </xdr:nvCxnSpPr>
      <xdr:spPr>
        <a:xfrm>
          <a:off x="1130300" y="13483462"/>
          <a:ext cx="889000" cy="2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58496</xdr:rowOff>
    </xdr:from>
    <xdr:to>
      <xdr:col>3</xdr:col>
      <xdr:colOff>3175</xdr:colOff>
      <xdr:row>77</xdr:row>
      <xdr:rowOff>160096</xdr:rowOff>
    </xdr:to>
    <xdr:sp macro="" textlink="">
      <xdr:nvSpPr>
        <xdr:cNvPr id="188" name="フローチャート : 判断 187"/>
        <xdr:cNvSpPr/>
      </xdr:nvSpPr>
      <xdr:spPr>
        <a:xfrm>
          <a:off x="1968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5173</xdr:rowOff>
    </xdr:from>
    <xdr:ext cx="469744" cy="259045"/>
    <xdr:sp macro="" textlink="">
      <xdr:nvSpPr>
        <xdr:cNvPr id="189" name="テキスト ボックス 188"/>
        <xdr:cNvSpPr txBox="1"/>
      </xdr:nvSpPr>
      <xdr:spPr>
        <a:xfrm>
          <a:off x="1784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74270</xdr:rowOff>
    </xdr:from>
    <xdr:to>
      <xdr:col>1</xdr:col>
      <xdr:colOff>485775</xdr:colOff>
      <xdr:row>78</xdr:row>
      <xdr:rowOff>4420</xdr:rowOff>
    </xdr:to>
    <xdr:sp macro="" textlink="">
      <xdr:nvSpPr>
        <xdr:cNvPr id="190" name="フローチャート : 判断 189"/>
        <xdr:cNvSpPr/>
      </xdr:nvSpPr>
      <xdr:spPr>
        <a:xfrm>
          <a:off x="1079500" y="132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20947</xdr:rowOff>
    </xdr:from>
    <xdr:ext cx="469744" cy="259045"/>
    <xdr:sp macro="" textlink="">
      <xdr:nvSpPr>
        <xdr:cNvPr id="191" name="テキスト ボックス 190"/>
        <xdr:cNvSpPr txBox="1"/>
      </xdr:nvSpPr>
      <xdr:spPr>
        <a:xfrm>
          <a:off x="895427" y="13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41427</xdr:rowOff>
    </xdr:from>
    <xdr:to>
      <xdr:col>6</xdr:col>
      <xdr:colOff>561975</xdr:colOff>
      <xdr:row>78</xdr:row>
      <xdr:rowOff>143027</xdr:rowOff>
    </xdr:to>
    <xdr:sp macro="" textlink="">
      <xdr:nvSpPr>
        <xdr:cNvPr id="197" name="円/楕円 196"/>
        <xdr:cNvSpPr/>
      </xdr:nvSpPr>
      <xdr:spPr>
        <a:xfrm>
          <a:off x="4584700" y="1341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127804</xdr:rowOff>
    </xdr:from>
    <xdr:ext cx="469744" cy="259045"/>
    <xdr:sp macro="" textlink="">
      <xdr:nvSpPr>
        <xdr:cNvPr id="198" name="維持補修費該当値テキスト"/>
        <xdr:cNvSpPr txBox="1"/>
      </xdr:nvSpPr>
      <xdr:spPr>
        <a:xfrm>
          <a:off x="4686300" y="13329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67030</xdr:rowOff>
    </xdr:from>
    <xdr:to>
      <xdr:col>5</xdr:col>
      <xdr:colOff>409575</xdr:colOff>
      <xdr:row>78</xdr:row>
      <xdr:rowOff>168630</xdr:rowOff>
    </xdr:to>
    <xdr:sp macro="" textlink="">
      <xdr:nvSpPr>
        <xdr:cNvPr id="199" name="円/楕円 198"/>
        <xdr:cNvSpPr/>
      </xdr:nvSpPr>
      <xdr:spPr>
        <a:xfrm>
          <a:off x="3746500" y="1344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159757</xdr:rowOff>
    </xdr:from>
    <xdr:ext cx="469744" cy="259045"/>
    <xdr:sp macro="" textlink="">
      <xdr:nvSpPr>
        <xdr:cNvPr id="200" name="テキスト ボックス 199"/>
        <xdr:cNvSpPr txBox="1"/>
      </xdr:nvSpPr>
      <xdr:spPr>
        <a:xfrm>
          <a:off x="3562427" y="1353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84252</xdr:rowOff>
    </xdr:from>
    <xdr:to>
      <xdr:col>4</xdr:col>
      <xdr:colOff>206375</xdr:colOff>
      <xdr:row>79</xdr:row>
      <xdr:rowOff>14402</xdr:rowOff>
    </xdr:to>
    <xdr:sp macro="" textlink="">
      <xdr:nvSpPr>
        <xdr:cNvPr id="201" name="円/楕円 200"/>
        <xdr:cNvSpPr/>
      </xdr:nvSpPr>
      <xdr:spPr>
        <a:xfrm>
          <a:off x="2857500" y="1345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5529</xdr:rowOff>
    </xdr:from>
    <xdr:ext cx="469744" cy="259045"/>
    <xdr:sp macro="" textlink="">
      <xdr:nvSpPr>
        <xdr:cNvPr id="202" name="テキスト ボックス 201"/>
        <xdr:cNvSpPr txBox="1"/>
      </xdr:nvSpPr>
      <xdr:spPr>
        <a:xfrm>
          <a:off x="2673427" y="13550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81356</xdr:rowOff>
    </xdr:from>
    <xdr:to>
      <xdr:col>3</xdr:col>
      <xdr:colOff>3175</xdr:colOff>
      <xdr:row>79</xdr:row>
      <xdr:rowOff>11506</xdr:rowOff>
    </xdr:to>
    <xdr:sp macro="" textlink="">
      <xdr:nvSpPr>
        <xdr:cNvPr id="203" name="円/楕円 202"/>
        <xdr:cNvSpPr/>
      </xdr:nvSpPr>
      <xdr:spPr>
        <a:xfrm>
          <a:off x="1968500" y="134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2633</xdr:rowOff>
    </xdr:from>
    <xdr:ext cx="469744" cy="259045"/>
    <xdr:sp macro="" textlink="">
      <xdr:nvSpPr>
        <xdr:cNvPr id="204" name="テキスト ボックス 203"/>
        <xdr:cNvSpPr txBox="1"/>
      </xdr:nvSpPr>
      <xdr:spPr>
        <a:xfrm>
          <a:off x="1784427" y="13547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59562</xdr:rowOff>
    </xdr:from>
    <xdr:to>
      <xdr:col>1</xdr:col>
      <xdr:colOff>485775</xdr:colOff>
      <xdr:row>78</xdr:row>
      <xdr:rowOff>161162</xdr:rowOff>
    </xdr:to>
    <xdr:sp macro="" textlink="">
      <xdr:nvSpPr>
        <xdr:cNvPr id="205" name="円/楕円 204"/>
        <xdr:cNvSpPr/>
      </xdr:nvSpPr>
      <xdr:spPr>
        <a:xfrm>
          <a:off x="1079500" y="1343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152289</xdr:rowOff>
    </xdr:from>
    <xdr:ext cx="469744" cy="259045"/>
    <xdr:sp macro="" textlink="">
      <xdr:nvSpPr>
        <xdr:cNvPr id="206" name="テキスト ボックス 205"/>
        <xdr:cNvSpPr txBox="1"/>
      </xdr:nvSpPr>
      <xdr:spPr>
        <a:xfrm>
          <a:off x="895427" y="13525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77,383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72682</xdr:rowOff>
    </xdr:from>
    <xdr:to>
      <xdr:col>6</xdr:col>
      <xdr:colOff>510540</xdr:colOff>
      <xdr:row>99</xdr:row>
      <xdr:rowOff>105563</xdr:rowOff>
    </xdr:to>
    <xdr:cxnSp macro="">
      <xdr:nvCxnSpPr>
        <xdr:cNvPr id="231" name="直線コネクタ 230"/>
        <xdr:cNvCxnSpPr/>
      </xdr:nvCxnSpPr>
      <xdr:spPr>
        <a:xfrm flipV="1">
          <a:off x="4633595" y="15674632"/>
          <a:ext cx="1270" cy="140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109390</xdr:rowOff>
    </xdr:from>
    <xdr:ext cx="534377" cy="259045"/>
    <xdr:sp macro="" textlink="">
      <xdr:nvSpPr>
        <xdr:cNvPr id="232" name="扶助費最小値テキスト"/>
        <xdr:cNvSpPr txBox="1"/>
      </xdr:nvSpPr>
      <xdr:spPr>
        <a:xfrm>
          <a:off x="4686300" y="1708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36,792</a:t>
          </a:r>
          <a:endParaRPr kumimoji="1" lang="ja-JP" altLang="en-US" sz="1000" b="1">
            <a:latin typeface="ＭＳ Ｐゴシック"/>
          </a:endParaRPr>
        </a:p>
      </xdr:txBody>
    </xdr:sp>
    <xdr:clientData/>
  </xdr:oneCellAnchor>
  <xdr:twoCellAnchor>
    <xdr:from>
      <xdr:col>6</xdr:col>
      <xdr:colOff>422275</xdr:colOff>
      <xdr:row>99</xdr:row>
      <xdr:rowOff>105563</xdr:rowOff>
    </xdr:from>
    <xdr:to>
      <xdr:col>6</xdr:col>
      <xdr:colOff>600075</xdr:colOff>
      <xdr:row>99</xdr:row>
      <xdr:rowOff>105563</xdr:rowOff>
    </xdr:to>
    <xdr:cxnSp macro="">
      <xdr:nvCxnSpPr>
        <xdr:cNvPr id="233" name="直線コネクタ 232"/>
        <xdr:cNvCxnSpPr/>
      </xdr:nvCxnSpPr>
      <xdr:spPr>
        <a:xfrm>
          <a:off x="4546600" y="1707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19359</xdr:rowOff>
    </xdr:from>
    <xdr:ext cx="599010" cy="259045"/>
    <xdr:sp macro="" textlink="">
      <xdr:nvSpPr>
        <xdr:cNvPr id="234" name="扶助費最大値テキスト"/>
        <xdr:cNvSpPr txBox="1"/>
      </xdr:nvSpPr>
      <xdr:spPr>
        <a:xfrm>
          <a:off x="4686300" y="1544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110,518</a:t>
          </a:r>
          <a:endParaRPr kumimoji="1" lang="ja-JP" altLang="en-US" sz="1000" b="1">
            <a:latin typeface="ＭＳ Ｐゴシック"/>
          </a:endParaRPr>
        </a:p>
      </xdr:txBody>
    </xdr:sp>
    <xdr:clientData/>
  </xdr:oneCellAnchor>
  <xdr:twoCellAnchor>
    <xdr:from>
      <xdr:col>6</xdr:col>
      <xdr:colOff>422275</xdr:colOff>
      <xdr:row>91</xdr:row>
      <xdr:rowOff>72682</xdr:rowOff>
    </xdr:from>
    <xdr:to>
      <xdr:col>6</xdr:col>
      <xdr:colOff>600075</xdr:colOff>
      <xdr:row>91</xdr:row>
      <xdr:rowOff>72682</xdr:rowOff>
    </xdr:to>
    <xdr:cxnSp macro="">
      <xdr:nvCxnSpPr>
        <xdr:cNvPr id="235" name="直線コネクタ 234"/>
        <xdr:cNvCxnSpPr/>
      </xdr:nvCxnSpPr>
      <xdr:spPr>
        <a:xfrm>
          <a:off x="4546600" y="1567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68396</xdr:rowOff>
    </xdr:from>
    <xdr:to>
      <xdr:col>6</xdr:col>
      <xdr:colOff>511175</xdr:colOff>
      <xdr:row>97</xdr:row>
      <xdr:rowOff>154826</xdr:rowOff>
    </xdr:to>
    <xdr:cxnSp macro="">
      <xdr:nvCxnSpPr>
        <xdr:cNvPr id="236" name="直線コネクタ 235"/>
        <xdr:cNvCxnSpPr/>
      </xdr:nvCxnSpPr>
      <xdr:spPr>
        <a:xfrm flipV="1">
          <a:off x="3797300" y="16699046"/>
          <a:ext cx="838200" cy="86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155421</xdr:rowOff>
    </xdr:from>
    <xdr:ext cx="534377" cy="259045"/>
    <xdr:sp macro="" textlink="">
      <xdr:nvSpPr>
        <xdr:cNvPr id="237" name="扶助費平均値テキスト"/>
        <xdr:cNvSpPr txBox="1"/>
      </xdr:nvSpPr>
      <xdr:spPr>
        <a:xfrm>
          <a:off x="4686300" y="16443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132544</xdr:rowOff>
    </xdr:from>
    <xdr:to>
      <xdr:col>6</xdr:col>
      <xdr:colOff>561975</xdr:colOff>
      <xdr:row>97</xdr:row>
      <xdr:rowOff>62694</xdr:rowOff>
    </xdr:to>
    <xdr:sp macro="" textlink="">
      <xdr:nvSpPr>
        <xdr:cNvPr id="238" name="フローチャート : 判断 237"/>
        <xdr:cNvSpPr/>
      </xdr:nvSpPr>
      <xdr:spPr>
        <a:xfrm>
          <a:off x="45847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154826</xdr:rowOff>
    </xdr:from>
    <xdr:to>
      <xdr:col>5</xdr:col>
      <xdr:colOff>358775</xdr:colOff>
      <xdr:row>98</xdr:row>
      <xdr:rowOff>97162</xdr:rowOff>
    </xdr:to>
    <xdr:cxnSp macro="">
      <xdr:nvCxnSpPr>
        <xdr:cNvPr id="239" name="直線コネクタ 238"/>
        <xdr:cNvCxnSpPr/>
      </xdr:nvCxnSpPr>
      <xdr:spPr>
        <a:xfrm flipV="1">
          <a:off x="2908300" y="16785476"/>
          <a:ext cx="889000" cy="11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23121</xdr:rowOff>
    </xdr:from>
    <xdr:to>
      <xdr:col>5</xdr:col>
      <xdr:colOff>409575</xdr:colOff>
      <xdr:row>97</xdr:row>
      <xdr:rowOff>124721</xdr:rowOff>
    </xdr:to>
    <xdr:sp macro="" textlink="">
      <xdr:nvSpPr>
        <xdr:cNvPr id="240" name="フローチャート : 判断 239"/>
        <xdr:cNvSpPr/>
      </xdr:nvSpPr>
      <xdr:spPr>
        <a:xfrm>
          <a:off x="3746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141248</xdr:rowOff>
    </xdr:from>
    <xdr:ext cx="534377" cy="259045"/>
    <xdr:sp macro="" textlink="">
      <xdr:nvSpPr>
        <xdr:cNvPr id="241" name="テキスト ボックス 240"/>
        <xdr:cNvSpPr txBox="1"/>
      </xdr:nvSpPr>
      <xdr:spPr>
        <a:xfrm>
          <a:off x="3530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97162</xdr:rowOff>
    </xdr:from>
    <xdr:to>
      <xdr:col>4</xdr:col>
      <xdr:colOff>155575</xdr:colOff>
      <xdr:row>98</xdr:row>
      <xdr:rowOff>140139</xdr:rowOff>
    </xdr:to>
    <xdr:cxnSp macro="">
      <xdr:nvCxnSpPr>
        <xdr:cNvPr id="242" name="直線コネクタ 241"/>
        <xdr:cNvCxnSpPr/>
      </xdr:nvCxnSpPr>
      <xdr:spPr>
        <a:xfrm flipV="1">
          <a:off x="2019300" y="16899262"/>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130772</xdr:rowOff>
    </xdr:from>
    <xdr:to>
      <xdr:col>4</xdr:col>
      <xdr:colOff>206375</xdr:colOff>
      <xdr:row>98</xdr:row>
      <xdr:rowOff>60922</xdr:rowOff>
    </xdr:to>
    <xdr:sp macro="" textlink="">
      <xdr:nvSpPr>
        <xdr:cNvPr id="243" name="フローチャート : 判断 242"/>
        <xdr:cNvSpPr/>
      </xdr:nvSpPr>
      <xdr:spPr>
        <a:xfrm>
          <a:off x="2857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77449</xdr:rowOff>
    </xdr:from>
    <xdr:ext cx="534377" cy="259045"/>
    <xdr:sp macro="" textlink="">
      <xdr:nvSpPr>
        <xdr:cNvPr id="244" name="テキスト ボックス 243"/>
        <xdr:cNvSpPr txBox="1"/>
      </xdr:nvSpPr>
      <xdr:spPr>
        <a:xfrm>
          <a:off x="2641111" y="165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136100</xdr:rowOff>
    </xdr:from>
    <xdr:to>
      <xdr:col>2</xdr:col>
      <xdr:colOff>638175</xdr:colOff>
      <xdr:row>98</xdr:row>
      <xdr:rowOff>140139</xdr:rowOff>
    </xdr:to>
    <xdr:cxnSp macro="">
      <xdr:nvCxnSpPr>
        <xdr:cNvPr id="245" name="直線コネクタ 244"/>
        <xdr:cNvCxnSpPr/>
      </xdr:nvCxnSpPr>
      <xdr:spPr>
        <a:xfrm>
          <a:off x="1130300" y="16938200"/>
          <a:ext cx="8890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145535</xdr:rowOff>
    </xdr:from>
    <xdr:to>
      <xdr:col>3</xdr:col>
      <xdr:colOff>3175</xdr:colOff>
      <xdr:row>98</xdr:row>
      <xdr:rowOff>75685</xdr:rowOff>
    </xdr:to>
    <xdr:sp macro="" textlink="">
      <xdr:nvSpPr>
        <xdr:cNvPr id="246" name="フローチャート : 判断 245"/>
        <xdr:cNvSpPr/>
      </xdr:nvSpPr>
      <xdr:spPr>
        <a:xfrm>
          <a:off x="1968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92212</xdr:rowOff>
    </xdr:from>
    <xdr:ext cx="534377" cy="259045"/>
    <xdr:sp macro="" textlink="">
      <xdr:nvSpPr>
        <xdr:cNvPr id="247" name="テキスト ボックス 246"/>
        <xdr:cNvSpPr txBox="1"/>
      </xdr:nvSpPr>
      <xdr:spPr>
        <a:xfrm>
          <a:off x="1752111" y="165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155023</xdr:rowOff>
    </xdr:from>
    <xdr:to>
      <xdr:col>1</xdr:col>
      <xdr:colOff>485775</xdr:colOff>
      <xdr:row>98</xdr:row>
      <xdr:rowOff>85173</xdr:rowOff>
    </xdr:to>
    <xdr:sp macro="" textlink="">
      <xdr:nvSpPr>
        <xdr:cNvPr id="248" name="フローチャート : 判断 247"/>
        <xdr:cNvSpPr/>
      </xdr:nvSpPr>
      <xdr:spPr>
        <a:xfrm>
          <a:off x="1079500" y="1678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101700</xdr:rowOff>
    </xdr:from>
    <xdr:ext cx="534377" cy="259045"/>
    <xdr:sp macro="" textlink="">
      <xdr:nvSpPr>
        <xdr:cNvPr id="249" name="テキスト ボックス 248"/>
        <xdr:cNvSpPr txBox="1"/>
      </xdr:nvSpPr>
      <xdr:spPr>
        <a:xfrm>
          <a:off x="863111" y="1656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17596</xdr:rowOff>
    </xdr:from>
    <xdr:to>
      <xdr:col>6</xdr:col>
      <xdr:colOff>561975</xdr:colOff>
      <xdr:row>97</xdr:row>
      <xdr:rowOff>119196</xdr:rowOff>
    </xdr:to>
    <xdr:sp macro="" textlink="">
      <xdr:nvSpPr>
        <xdr:cNvPr id="255" name="円/楕円 254"/>
        <xdr:cNvSpPr/>
      </xdr:nvSpPr>
      <xdr:spPr>
        <a:xfrm>
          <a:off x="4584700" y="1664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167473</xdr:rowOff>
    </xdr:from>
    <xdr:ext cx="534377" cy="259045"/>
    <xdr:sp macro="" textlink="">
      <xdr:nvSpPr>
        <xdr:cNvPr id="256" name="扶助費該当値テキスト"/>
        <xdr:cNvSpPr txBox="1"/>
      </xdr:nvSpPr>
      <xdr:spPr>
        <a:xfrm>
          <a:off x="4686300" y="1662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56,743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104026</xdr:rowOff>
    </xdr:from>
    <xdr:to>
      <xdr:col>5</xdr:col>
      <xdr:colOff>409575</xdr:colOff>
      <xdr:row>98</xdr:row>
      <xdr:rowOff>34176</xdr:rowOff>
    </xdr:to>
    <xdr:sp macro="" textlink="">
      <xdr:nvSpPr>
        <xdr:cNvPr id="257" name="円/楕円 256"/>
        <xdr:cNvSpPr/>
      </xdr:nvSpPr>
      <xdr:spPr>
        <a:xfrm>
          <a:off x="3746500" y="1673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25303</xdr:rowOff>
    </xdr:from>
    <xdr:ext cx="534377" cy="259045"/>
    <xdr:sp macro="" textlink="">
      <xdr:nvSpPr>
        <xdr:cNvPr id="258" name="テキスト ボックス 257"/>
        <xdr:cNvSpPr txBox="1"/>
      </xdr:nvSpPr>
      <xdr:spPr>
        <a:xfrm>
          <a:off x="3530111" y="1682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52,206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46362</xdr:rowOff>
    </xdr:from>
    <xdr:to>
      <xdr:col>4</xdr:col>
      <xdr:colOff>206375</xdr:colOff>
      <xdr:row>98</xdr:row>
      <xdr:rowOff>147962</xdr:rowOff>
    </xdr:to>
    <xdr:sp macro="" textlink="">
      <xdr:nvSpPr>
        <xdr:cNvPr id="259" name="円/楕円 258"/>
        <xdr:cNvSpPr/>
      </xdr:nvSpPr>
      <xdr:spPr>
        <a:xfrm>
          <a:off x="2857500" y="1684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139089</xdr:rowOff>
    </xdr:from>
    <xdr:ext cx="534377" cy="259045"/>
    <xdr:sp macro="" textlink="">
      <xdr:nvSpPr>
        <xdr:cNvPr id="260" name="テキスト ボックス 259"/>
        <xdr:cNvSpPr txBox="1"/>
      </xdr:nvSpPr>
      <xdr:spPr>
        <a:xfrm>
          <a:off x="2641111" y="1694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46,233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89339</xdr:rowOff>
    </xdr:from>
    <xdr:to>
      <xdr:col>3</xdr:col>
      <xdr:colOff>3175</xdr:colOff>
      <xdr:row>99</xdr:row>
      <xdr:rowOff>19489</xdr:rowOff>
    </xdr:to>
    <xdr:sp macro="" textlink="">
      <xdr:nvSpPr>
        <xdr:cNvPr id="261" name="円/楕円 260"/>
        <xdr:cNvSpPr/>
      </xdr:nvSpPr>
      <xdr:spPr>
        <a:xfrm>
          <a:off x="1968500" y="1689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10616</xdr:rowOff>
    </xdr:from>
    <xdr:ext cx="534377" cy="259045"/>
    <xdr:sp macro="" textlink="">
      <xdr:nvSpPr>
        <xdr:cNvPr id="262" name="テキスト ボックス 261"/>
        <xdr:cNvSpPr txBox="1"/>
      </xdr:nvSpPr>
      <xdr:spPr>
        <a:xfrm>
          <a:off x="1752111" y="1698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43,977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85300</xdr:rowOff>
    </xdr:from>
    <xdr:to>
      <xdr:col>1</xdr:col>
      <xdr:colOff>485775</xdr:colOff>
      <xdr:row>99</xdr:row>
      <xdr:rowOff>15450</xdr:rowOff>
    </xdr:to>
    <xdr:sp macro="" textlink="">
      <xdr:nvSpPr>
        <xdr:cNvPr id="263" name="円/楕円 262"/>
        <xdr:cNvSpPr/>
      </xdr:nvSpPr>
      <xdr:spPr>
        <a:xfrm>
          <a:off x="1079500" y="168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6577</xdr:rowOff>
    </xdr:from>
    <xdr:ext cx="534377" cy="259045"/>
    <xdr:sp macro="" textlink="">
      <xdr:nvSpPr>
        <xdr:cNvPr id="264" name="テキスト ボックス 263"/>
        <xdr:cNvSpPr txBox="1"/>
      </xdr:nvSpPr>
      <xdr:spPr>
        <a:xfrm>
          <a:off x="863111" y="1698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44,189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1778</xdr:rowOff>
    </xdr:from>
    <xdr:to>
      <xdr:col>15</xdr:col>
      <xdr:colOff>180340</xdr:colOff>
      <xdr:row>38</xdr:row>
      <xdr:rowOff>133201</xdr:rowOff>
    </xdr:to>
    <xdr:cxnSp macro="">
      <xdr:nvCxnSpPr>
        <xdr:cNvPr id="290" name="直線コネクタ 289"/>
        <xdr:cNvCxnSpPr/>
      </xdr:nvCxnSpPr>
      <xdr:spPr>
        <a:xfrm flipV="1">
          <a:off x="10475595" y="5316728"/>
          <a:ext cx="1270" cy="1331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137028</xdr:rowOff>
    </xdr:from>
    <xdr:ext cx="534377" cy="259045"/>
    <xdr:sp macro="" textlink="">
      <xdr:nvSpPr>
        <xdr:cNvPr id="291" name="補助費等最小値テキスト"/>
        <xdr:cNvSpPr txBox="1"/>
      </xdr:nvSpPr>
      <xdr:spPr>
        <a:xfrm>
          <a:off x="10528300" y="665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12,597</a:t>
          </a:r>
          <a:endParaRPr kumimoji="1" lang="ja-JP" altLang="en-US" sz="1000" b="1">
            <a:latin typeface="ＭＳ Ｐゴシック"/>
          </a:endParaRPr>
        </a:p>
      </xdr:txBody>
    </xdr:sp>
    <xdr:clientData/>
  </xdr:oneCellAnchor>
  <xdr:twoCellAnchor>
    <xdr:from>
      <xdr:col>15</xdr:col>
      <xdr:colOff>92075</xdr:colOff>
      <xdr:row>38</xdr:row>
      <xdr:rowOff>133201</xdr:rowOff>
    </xdr:from>
    <xdr:to>
      <xdr:col>15</xdr:col>
      <xdr:colOff>269875</xdr:colOff>
      <xdr:row>38</xdr:row>
      <xdr:rowOff>133201</xdr:rowOff>
    </xdr:to>
    <xdr:cxnSp macro="">
      <xdr:nvCxnSpPr>
        <xdr:cNvPr id="292" name="直線コネクタ 291"/>
        <xdr:cNvCxnSpPr/>
      </xdr:nvCxnSpPr>
      <xdr:spPr>
        <a:xfrm>
          <a:off x="10388600" y="664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119905</xdr:rowOff>
    </xdr:from>
    <xdr:ext cx="599010" cy="259045"/>
    <xdr:sp macro="" textlink="">
      <xdr:nvSpPr>
        <xdr:cNvPr id="293" name="補助費等最大値テキスト"/>
        <xdr:cNvSpPr txBox="1"/>
      </xdr:nvSpPr>
      <xdr:spPr>
        <a:xfrm>
          <a:off x="10528300" y="509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134,920</a:t>
          </a:r>
          <a:endParaRPr kumimoji="1" lang="ja-JP" altLang="en-US" sz="1000" b="1">
            <a:latin typeface="ＭＳ Ｐゴシック"/>
          </a:endParaRPr>
        </a:p>
      </xdr:txBody>
    </xdr:sp>
    <xdr:clientData/>
  </xdr:oneCellAnchor>
  <xdr:twoCellAnchor>
    <xdr:from>
      <xdr:col>15</xdr:col>
      <xdr:colOff>92075</xdr:colOff>
      <xdr:row>31</xdr:row>
      <xdr:rowOff>1778</xdr:rowOff>
    </xdr:from>
    <xdr:to>
      <xdr:col>15</xdr:col>
      <xdr:colOff>269875</xdr:colOff>
      <xdr:row>31</xdr:row>
      <xdr:rowOff>1778</xdr:rowOff>
    </xdr:to>
    <xdr:cxnSp macro="">
      <xdr:nvCxnSpPr>
        <xdr:cNvPr id="294" name="直線コネクタ 293"/>
        <xdr:cNvCxnSpPr/>
      </xdr:nvCxnSpPr>
      <xdr:spPr>
        <a:xfrm>
          <a:off x="10388600" y="5316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142454</xdr:rowOff>
    </xdr:from>
    <xdr:to>
      <xdr:col>15</xdr:col>
      <xdr:colOff>180975</xdr:colOff>
      <xdr:row>36</xdr:row>
      <xdr:rowOff>161395</xdr:rowOff>
    </xdr:to>
    <xdr:cxnSp macro="">
      <xdr:nvCxnSpPr>
        <xdr:cNvPr id="295" name="直線コネクタ 294"/>
        <xdr:cNvCxnSpPr/>
      </xdr:nvCxnSpPr>
      <xdr:spPr>
        <a:xfrm flipV="1">
          <a:off x="9639300" y="6314654"/>
          <a:ext cx="838200" cy="1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84483</xdr:rowOff>
    </xdr:from>
    <xdr:ext cx="534377" cy="259045"/>
    <xdr:sp macro="" textlink="">
      <xdr:nvSpPr>
        <xdr:cNvPr id="296" name="補助費等平均値テキスト"/>
        <xdr:cNvSpPr txBox="1"/>
      </xdr:nvSpPr>
      <xdr:spPr>
        <a:xfrm>
          <a:off x="10528300" y="6256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106056</xdr:rowOff>
    </xdr:from>
    <xdr:to>
      <xdr:col>15</xdr:col>
      <xdr:colOff>231775</xdr:colOff>
      <xdr:row>37</xdr:row>
      <xdr:rowOff>36206</xdr:rowOff>
    </xdr:to>
    <xdr:sp macro="" textlink="">
      <xdr:nvSpPr>
        <xdr:cNvPr id="297" name="フローチャート : 判断 296"/>
        <xdr:cNvSpPr/>
      </xdr:nvSpPr>
      <xdr:spPr>
        <a:xfrm>
          <a:off x="104267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161395</xdr:rowOff>
    </xdr:from>
    <xdr:to>
      <xdr:col>14</xdr:col>
      <xdr:colOff>28575</xdr:colOff>
      <xdr:row>37</xdr:row>
      <xdr:rowOff>2377</xdr:rowOff>
    </xdr:to>
    <xdr:cxnSp macro="">
      <xdr:nvCxnSpPr>
        <xdr:cNvPr id="298" name="直線コネクタ 297"/>
        <xdr:cNvCxnSpPr/>
      </xdr:nvCxnSpPr>
      <xdr:spPr>
        <a:xfrm flipV="1">
          <a:off x="8750300" y="6333595"/>
          <a:ext cx="889000" cy="1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124333</xdr:rowOff>
    </xdr:from>
    <xdr:to>
      <xdr:col>14</xdr:col>
      <xdr:colOff>79375</xdr:colOff>
      <xdr:row>37</xdr:row>
      <xdr:rowOff>54483</xdr:rowOff>
    </xdr:to>
    <xdr:sp macro="" textlink="">
      <xdr:nvSpPr>
        <xdr:cNvPr id="299" name="フローチャート : 判断 298"/>
        <xdr:cNvSpPr/>
      </xdr:nvSpPr>
      <xdr:spPr>
        <a:xfrm>
          <a:off x="9588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45610</xdr:rowOff>
    </xdr:from>
    <xdr:ext cx="534377" cy="259045"/>
    <xdr:sp macro="" textlink="">
      <xdr:nvSpPr>
        <xdr:cNvPr id="300" name="テキスト ボックス 299"/>
        <xdr:cNvSpPr txBox="1"/>
      </xdr:nvSpPr>
      <xdr:spPr>
        <a:xfrm>
          <a:off x="9372111" y="638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77815</xdr:rowOff>
    </xdr:from>
    <xdr:to>
      <xdr:col>12</xdr:col>
      <xdr:colOff>511175</xdr:colOff>
      <xdr:row>37</xdr:row>
      <xdr:rowOff>2377</xdr:rowOff>
    </xdr:to>
    <xdr:cxnSp macro="">
      <xdr:nvCxnSpPr>
        <xdr:cNvPr id="301" name="直線コネクタ 300"/>
        <xdr:cNvCxnSpPr/>
      </xdr:nvCxnSpPr>
      <xdr:spPr>
        <a:xfrm>
          <a:off x="7861300" y="6250015"/>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87452</xdr:rowOff>
    </xdr:from>
    <xdr:to>
      <xdr:col>12</xdr:col>
      <xdr:colOff>561975</xdr:colOff>
      <xdr:row>37</xdr:row>
      <xdr:rowOff>17602</xdr:rowOff>
    </xdr:to>
    <xdr:sp macro="" textlink="">
      <xdr:nvSpPr>
        <xdr:cNvPr id="302" name="フローチャート : 判断 301"/>
        <xdr:cNvSpPr/>
      </xdr:nvSpPr>
      <xdr:spPr>
        <a:xfrm>
          <a:off x="8699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34129</xdr:rowOff>
    </xdr:from>
    <xdr:ext cx="534377" cy="259045"/>
    <xdr:sp macro="" textlink="">
      <xdr:nvSpPr>
        <xdr:cNvPr id="303" name="テキスト ボックス 302"/>
        <xdr:cNvSpPr txBox="1"/>
      </xdr:nvSpPr>
      <xdr:spPr>
        <a:xfrm>
          <a:off x="8483111" y="603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77815</xdr:rowOff>
    </xdr:from>
    <xdr:to>
      <xdr:col>11</xdr:col>
      <xdr:colOff>307975</xdr:colOff>
      <xdr:row>36</xdr:row>
      <xdr:rowOff>145861</xdr:rowOff>
    </xdr:to>
    <xdr:cxnSp macro="">
      <xdr:nvCxnSpPr>
        <xdr:cNvPr id="304" name="直線コネクタ 303"/>
        <xdr:cNvCxnSpPr/>
      </xdr:nvCxnSpPr>
      <xdr:spPr>
        <a:xfrm flipV="1">
          <a:off x="6972300" y="6250015"/>
          <a:ext cx="889000" cy="6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117758</xdr:rowOff>
    </xdr:from>
    <xdr:to>
      <xdr:col>11</xdr:col>
      <xdr:colOff>358775</xdr:colOff>
      <xdr:row>37</xdr:row>
      <xdr:rowOff>47908</xdr:rowOff>
    </xdr:to>
    <xdr:sp macro="" textlink="">
      <xdr:nvSpPr>
        <xdr:cNvPr id="305" name="フローチャート : 判断 304"/>
        <xdr:cNvSpPr/>
      </xdr:nvSpPr>
      <xdr:spPr>
        <a:xfrm>
          <a:off x="7810500" y="62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39035</xdr:rowOff>
    </xdr:from>
    <xdr:ext cx="534377" cy="259045"/>
    <xdr:sp macro="" textlink="">
      <xdr:nvSpPr>
        <xdr:cNvPr id="306" name="テキスト ボックス 305"/>
        <xdr:cNvSpPr txBox="1"/>
      </xdr:nvSpPr>
      <xdr:spPr>
        <a:xfrm>
          <a:off x="7594111" y="638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118727</xdr:rowOff>
    </xdr:from>
    <xdr:to>
      <xdr:col>10</xdr:col>
      <xdr:colOff>155575</xdr:colOff>
      <xdr:row>37</xdr:row>
      <xdr:rowOff>48877</xdr:rowOff>
    </xdr:to>
    <xdr:sp macro="" textlink="">
      <xdr:nvSpPr>
        <xdr:cNvPr id="307" name="フローチャート : 判断 306"/>
        <xdr:cNvSpPr/>
      </xdr:nvSpPr>
      <xdr:spPr>
        <a:xfrm>
          <a:off x="6921500" y="629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40004</xdr:rowOff>
    </xdr:from>
    <xdr:ext cx="534377" cy="259045"/>
    <xdr:sp macro="" textlink="">
      <xdr:nvSpPr>
        <xdr:cNvPr id="308" name="テキスト ボックス 307"/>
        <xdr:cNvSpPr txBox="1"/>
      </xdr:nvSpPr>
      <xdr:spPr>
        <a:xfrm>
          <a:off x="6705111" y="638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91654</xdr:rowOff>
    </xdr:from>
    <xdr:to>
      <xdr:col>15</xdr:col>
      <xdr:colOff>231775</xdr:colOff>
      <xdr:row>37</xdr:row>
      <xdr:rowOff>21804</xdr:rowOff>
    </xdr:to>
    <xdr:sp macro="" textlink="">
      <xdr:nvSpPr>
        <xdr:cNvPr id="314" name="円/楕円 313"/>
        <xdr:cNvSpPr/>
      </xdr:nvSpPr>
      <xdr:spPr>
        <a:xfrm>
          <a:off x="10426700" y="626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114531</xdr:rowOff>
    </xdr:from>
    <xdr:ext cx="534377" cy="259045"/>
    <xdr:sp macro="" textlink="">
      <xdr:nvSpPr>
        <xdr:cNvPr id="315" name="補助費等該当値テキスト"/>
        <xdr:cNvSpPr txBox="1"/>
      </xdr:nvSpPr>
      <xdr:spPr>
        <a:xfrm>
          <a:off x="10528300" y="611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43,247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110595</xdr:rowOff>
    </xdr:from>
    <xdr:to>
      <xdr:col>14</xdr:col>
      <xdr:colOff>79375</xdr:colOff>
      <xdr:row>37</xdr:row>
      <xdr:rowOff>40745</xdr:rowOff>
    </xdr:to>
    <xdr:sp macro="" textlink="">
      <xdr:nvSpPr>
        <xdr:cNvPr id="316" name="円/楕円 315"/>
        <xdr:cNvSpPr/>
      </xdr:nvSpPr>
      <xdr:spPr>
        <a:xfrm>
          <a:off x="9588500" y="628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57272</xdr:rowOff>
    </xdr:from>
    <xdr:ext cx="534377" cy="259045"/>
    <xdr:sp macro="" textlink="">
      <xdr:nvSpPr>
        <xdr:cNvPr id="317" name="テキスト ボックス 316"/>
        <xdr:cNvSpPr txBox="1"/>
      </xdr:nvSpPr>
      <xdr:spPr>
        <a:xfrm>
          <a:off x="9372111" y="605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41,507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123027</xdr:rowOff>
    </xdr:from>
    <xdr:to>
      <xdr:col>12</xdr:col>
      <xdr:colOff>561975</xdr:colOff>
      <xdr:row>37</xdr:row>
      <xdr:rowOff>53177</xdr:rowOff>
    </xdr:to>
    <xdr:sp macro="" textlink="">
      <xdr:nvSpPr>
        <xdr:cNvPr id="318" name="円/楕円 317"/>
        <xdr:cNvSpPr/>
      </xdr:nvSpPr>
      <xdr:spPr>
        <a:xfrm>
          <a:off x="8699500" y="629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44304</xdr:rowOff>
    </xdr:from>
    <xdr:ext cx="534377" cy="259045"/>
    <xdr:sp macro="" textlink="">
      <xdr:nvSpPr>
        <xdr:cNvPr id="319" name="テキスト ボックス 318"/>
        <xdr:cNvSpPr txBox="1"/>
      </xdr:nvSpPr>
      <xdr:spPr>
        <a:xfrm>
          <a:off x="8483111" y="638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40,365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27015</xdr:rowOff>
    </xdr:from>
    <xdr:to>
      <xdr:col>11</xdr:col>
      <xdr:colOff>358775</xdr:colOff>
      <xdr:row>36</xdr:row>
      <xdr:rowOff>128615</xdr:rowOff>
    </xdr:to>
    <xdr:sp macro="" textlink="">
      <xdr:nvSpPr>
        <xdr:cNvPr id="320" name="円/楕円 319"/>
        <xdr:cNvSpPr/>
      </xdr:nvSpPr>
      <xdr:spPr>
        <a:xfrm>
          <a:off x="7810500" y="619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145142</xdr:rowOff>
    </xdr:from>
    <xdr:ext cx="534377" cy="259045"/>
    <xdr:sp macro="" textlink="">
      <xdr:nvSpPr>
        <xdr:cNvPr id="321" name="テキスト ボックス 320"/>
        <xdr:cNvSpPr txBox="1"/>
      </xdr:nvSpPr>
      <xdr:spPr>
        <a:xfrm>
          <a:off x="7594111" y="597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49,185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95061</xdr:rowOff>
    </xdr:from>
    <xdr:to>
      <xdr:col>10</xdr:col>
      <xdr:colOff>155575</xdr:colOff>
      <xdr:row>37</xdr:row>
      <xdr:rowOff>25211</xdr:rowOff>
    </xdr:to>
    <xdr:sp macro="" textlink="">
      <xdr:nvSpPr>
        <xdr:cNvPr id="322" name="円/楕円 321"/>
        <xdr:cNvSpPr/>
      </xdr:nvSpPr>
      <xdr:spPr>
        <a:xfrm>
          <a:off x="6921500" y="626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41738</xdr:rowOff>
    </xdr:from>
    <xdr:ext cx="534377" cy="259045"/>
    <xdr:sp macro="" textlink="">
      <xdr:nvSpPr>
        <xdr:cNvPr id="323" name="テキスト ボックス 322"/>
        <xdr:cNvSpPr txBox="1"/>
      </xdr:nvSpPr>
      <xdr:spPr>
        <a:xfrm>
          <a:off x="6705111" y="604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42,934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143762</xdr:rowOff>
    </xdr:from>
    <xdr:to>
      <xdr:col>15</xdr:col>
      <xdr:colOff>180340</xdr:colOff>
      <xdr:row>58</xdr:row>
      <xdr:rowOff>124506</xdr:rowOff>
    </xdr:to>
    <xdr:cxnSp macro="">
      <xdr:nvCxnSpPr>
        <xdr:cNvPr id="347" name="直線コネクタ 346"/>
        <xdr:cNvCxnSpPr/>
      </xdr:nvCxnSpPr>
      <xdr:spPr>
        <a:xfrm flipV="1">
          <a:off x="10475595" y="8887712"/>
          <a:ext cx="1270" cy="1180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128333</xdr:rowOff>
    </xdr:from>
    <xdr:ext cx="534377" cy="259045"/>
    <xdr:sp macro="" textlink="">
      <xdr:nvSpPr>
        <xdr:cNvPr id="348" name="普通建設事業費最小値テキスト"/>
        <xdr:cNvSpPr txBox="1"/>
      </xdr:nvSpPr>
      <xdr:spPr>
        <a:xfrm>
          <a:off x="10528300" y="1007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11,994</a:t>
          </a:r>
          <a:endParaRPr kumimoji="1" lang="ja-JP" altLang="en-US" sz="1000" b="1">
            <a:latin typeface="ＭＳ Ｐゴシック"/>
          </a:endParaRPr>
        </a:p>
      </xdr:txBody>
    </xdr:sp>
    <xdr:clientData/>
  </xdr:oneCellAnchor>
  <xdr:twoCellAnchor>
    <xdr:from>
      <xdr:col>15</xdr:col>
      <xdr:colOff>92075</xdr:colOff>
      <xdr:row>58</xdr:row>
      <xdr:rowOff>124506</xdr:rowOff>
    </xdr:from>
    <xdr:to>
      <xdr:col>15</xdr:col>
      <xdr:colOff>269875</xdr:colOff>
      <xdr:row>58</xdr:row>
      <xdr:rowOff>124506</xdr:rowOff>
    </xdr:to>
    <xdr:cxnSp macro="">
      <xdr:nvCxnSpPr>
        <xdr:cNvPr id="349" name="直線コネクタ 348"/>
        <xdr:cNvCxnSpPr/>
      </xdr:nvCxnSpPr>
      <xdr:spPr>
        <a:xfrm>
          <a:off x="10388600" y="1006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90439</xdr:rowOff>
    </xdr:from>
    <xdr:ext cx="599010" cy="259045"/>
    <xdr:sp macro="" textlink="">
      <xdr:nvSpPr>
        <xdr:cNvPr id="350" name="普通建設事業費最大値テキスト"/>
        <xdr:cNvSpPr txBox="1"/>
      </xdr:nvSpPr>
      <xdr:spPr>
        <a:xfrm>
          <a:off x="10528300" y="866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166,967</a:t>
          </a:r>
          <a:endParaRPr kumimoji="1" lang="ja-JP" altLang="en-US" sz="1000" b="1">
            <a:latin typeface="ＭＳ Ｐゴシック"/>
          </a:endParaRPr>
        </a:p>
      </xdr:txBody>
    </xdr:sp>
    <xdr:clientData/>
  </xdr:oneCellAnchor>
  <xdr:twoCellAnchor>
    <xdr:from>
      <xdr:col>15</xdr:col>
      <xdr:colOff>92075</xdr:colOff>
      <xdr:row>51</xdr:row>
      <xdr:rowOff>143762</xdr:rowOff>
    </xdr:from>
    <xdr:to>
      <xdr:col>15</xdr:col>
      <xdr:colOff>269875</xdr:colOff>
      <xdr:row>51</xdr:row>
      <xdr:rowOff>143762</xdr:rowOff>
    </xdr:to>
    <xdr:cxnSp macro="">
      <xdr:nvCxnSpPr>
        <xdr:cNvPr id="351" name="直線コネクタ 350"/>
        <xdr:cNvCxnSpPr/>
      </xdr:nvCxnSpPr>
      <xdr:spPr>
        <a:xfrm>
          <a:off x="10388600" y="888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36258</xdr:rowOff>
    </xdr:from>
    <xdr:to>
      <xdr:col>15</xdr:col>
      <xdr:colOff>180975</xdr:colOff>
      <xdr:row>58</xdr:row>
      <xdr:rowOff>43002</xdr:rowOff>
    </xdr:to>
    <xdr:cxnSp macro="">
      <xdr:nvCxnSpPr>
        <xdr:cNvPr id="352" name="直線コネクタ 351"/>
        <xdr:cNvCxnSpPr/>
      </xdr:nvCxnSpPr>
      <xdr:spPr>
        <a:xfrm>
          <a:off x="9639300" y="9980358"/>
          <a:ext cx="8382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150494</xdr:rowOff>
    </xdr:from>
    <xdr:ext cx="534377" cy="259045"/>
    <xdr:sp macro="" textlink="">
      <xdr:nvSpPr>
        <xdr:cNvPr id="353" name="普通建設事業費平均値テキスト"/>
        <xdr:cNvSpPr txBox="1"/>
      </xdr:nvSpPr>
      <xdr:spPr>
        <a:xfrm>
          <a:off x="10528300" y="9580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127617</xdr:rowOff>
    </xdr:from>
    <xdr:to>
      <xdr:col>15</xdr:col>
      <xdr:colOff>231775</xdr:colOff>
      <xdr:row>57</xdr:row>
      <xdr:rowOff>57767</xdr:rowOff>
    </xdr:to>
    <xdr:sp macro="" textlink="">
      <xdr:nvSpPr>
        <xdr:cNvPr id="354" name="フローチャート : 判断 353"/>
        <xdr:cNvSpPr/>
      </xdr:nvSpPr>
      <xdr:spPr>
        <a:xfrm>
          <a:off x="104267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36258</xdr:rowOff>
    </xdr:from>
    <xdr:to>
      <xdr:col>14</xdr:col>
      <xdr:colOff>28575</xdr:colOff>
      <xdr:row>58</xdr:row>
      <xdr:rowOff>159222</xdr:rowOff>
    </xdr:to>
    <xdr:cxnSp macro="">
      <xdr:nvCxnSpPr>
        <xdr:cNvPr id="355" name="直線コネクタ 354"/>
        <xdr:cNvCxnSpPr/>
      </xdr:nvCxnSpPr>
      <xdr:spPr>
        <a:xfrm flipV="1">
          <a:off x="8750300" y="9980358"/>
          <a:ext cx="889000" cy="12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6" name="フローチャート : 判断 355"/>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48592</xdr:rowOff>
    </xdr:from>
    <xdr:ext cx="534377" cy="259045"/>
    <xdr:sp macro="" textlink="">
      <xdr:nvSpPr>
        <xdr:cNvPr id="357" name="テキスト ボックス 356"/>
        <xdr:cNvSpPr txBox="1"/>
      </xdr:nvSpPr>
      <xdr:spPr>
        <a:xfrm>
          <a:off x="9372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159222</xdr:rowOff>
    </xdr:from>
    <xdr:to>
      <xdr:col>12</xdr:col>
      <xdr:colOff>511175</xdr:colOff>
      <xdr:row>59</xdr:row>
      <xdr:rowOff>17818</xdr:rowOff>
    </xdr:to>
    <xdr:cxnSp macro="">
      <xdr:nvCxnSpPr>
        <xdr:cNvPr id="358" name="直線コネクタ 357"/>
        <xdr:cNvCxnSpPr/>
      </xdr:nvCxnSpPr>
      <xdr:spPr>
        <a:xfrm flipV="1">
          <a:off x="7861300" y="10103322"/>
          <a:ext cx="889000" cy="30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59" name="フローチャート : 判断 358"/>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48760</xdr:rowOff>
    </xdr:from>
    <xdr:ext cx="534377" cy="259045"/>
    <xdr:sp macro="" textlink="">
      <xdr:nvSpPr>
        <xdr:cNvPr id="360" name="テキスト ボックス 359"/>
        <xdr:cNvSpPr txBox="1"/>
      </xdr:nvSpPr>
      <xdr:spPr>
        <a:xfrm>
          <a:off x="8483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141910</xdr:rowOff>
    </xdr:from>
    <xdr:to>
      <xdr:col>11</xdr:col>
      <xdr:colOff>307975</xdr:colOff>
      <xdr:row>59</xdr:row>
      <xdr:rowOff>17818</xdr:rowOff>
    </xdr:to>
    <xdr:cxnSp macro="">
      <xdr:nvCxnSpPr>
        <xdr:cNvPr id="361" name="直線コネクタ 360"/>
        <xdr:cNvCxnSpPr/>
      </xdr:nvCxnSpPr>
      <xdr:spPr>
        <a:xfrm>
          <a:off x="6972300" y="10086010"/>
          <a:ext cx="889000" cy="4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62" name="フローチャート : 判断 361"/>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97917</xdr:rowOff>
    </xdr:from>
    <xdr:ext cx="534377" cy="259045"/>
    <xdr:sp macro="" textlink="">
      <xdr:nvSpPr>
        <xdr:cNvPr id="363" name="テキスト ボックス 362"/>
        <xdr:cNvSpPr txBox="1"/>
      </xdr:nvSpPr>
      <xdr:spPr>
        <a:xfrm>
          <a:off x="7594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4" name="フローチャート : 判断 363"/>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128243</xdr:rowOff>
    </xdr:from>
    <xdr:ext cx="534377" cy="259045"/>
    <xdr:sp macro="" textlink="">
      <xdr:nvSpPr>
        <xdr:cNvPr id="365" name="テキスト ボックス 364"/>
        <xdr:cNvSpPr txBox="1"/>
      </xdr:nvSpPr>
      <xdr:spPr>
        <a:xfrm>
          <a:off x="6705111" y="955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163652</xdr:rowOff>
    </xdr:from>
    <xdr:to>
      <xdr:col>15</xdr:col>
      <xdr:colOff>231775</xdr:colOff>
      <xdr:row>58</xdr:row>
      <xdr:rowOff>93802</xdr:rowOff>
    </xdr:to>
    <xdr:sp macro="" textlink="">
      <xdr:nvSpPr>
        <xdr:cNvPr id="371" name="円/楕円 370"/>
        <xdr:cNvSpPr/>
      </xdr:nvSpPr>
      <xdr:spPr>
        <a:xfrm>
          <a:off x="10426700" y="993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78579</xdr:rowOff>
    </xdr:from>
    <xdr:ext cx="534377" cy="259045"/>
    <xdr:sp macro="" textlink="">
      <xdr:nvSpPr>
        <xdr:cNvPr id="372" name="普通建設事業費該当値テキスト"/>
        <xdr:cNvSpPr txBox="1"/>
      </xdr:nvSpPr>
      <xdr:spPr>
        <a:xfrm>
          <a:off x="10528300" y="985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22,690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156908</xdr:rowOff>
    </xdr:from>
    <xdr:to>
      <xdr:col>14</xdr:col>
      <xdr:colOff>79375</xdr:colOff>
      <xdr:row>58</xdr:row>
      <xdr:rowOff>87058</xdr:rowOff>
    </xdr:to>
    <xdr:sp macro="" textlink="">
      <xdr:nvSpPr>
        <xdr:cNvPr id="373" name="円/楕円 372"/>
        <xdr:cNvSpPr/>
      </xdr:nvSpPr>
      <xdr:spPr>
        <a:xfrm>
          <a:off x="9588500" y="992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78185</xdr:rowOff>
    </xdr:from>
    <xdr:ext cx="534377" cy="259045"/>
    <xdr:sp macro="" textlink="">
      <xdr:nvSpPr>
        <xdr:cNvPr id="374" name="テキスト ボックス 373"/>
        <xdr:cNvSpPr txBox="1"/>
      </xdr:nvSpPr>
      <xdr:spPr>
        <a:xfrm>
          <a:off x="9372111" y="1002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23,575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108422</xdr:rowOff>
    </xdr:from>
    <xdr:to>
      <xdr:col>12</xdr:col>
      <xdr:colOff>561975</xdr:colOff>
      <xdr:row>59</xdr:row>
      <xdr:rowOff>38572</xdr:rowOff>
    </xdr:to>
    <xdr:sp macro="" textlink="">
      <xdr:nvSpPr>
        <xdr:cNvPr id="375" name="円/楕円 374"/>
        <xdr:cNvSpPr/>
      </xdr:nvSpPr>
      <xdr:spPr>
        <a:xfrm>
          <a:off x="8699500" y="1005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29699</xdr:rowOff>
    </xdr:from>
    <xdr:ext cx="469744" cy="259045"/>
    <xdr:sp macro="" textlink="">
      <xdr:nvSpPr>
        <xdr:cNvPr id="376" name="テキスト ボックス 375"/>
        <xdr:cNvSpPr txBox="1"/>
      </xdr:nvSpPr>
      <xdr:spPr>
        <a:xfrm>
          <a:off x="8515427" y="10145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138468</xdr:rowOff>
    </xdr:from>
    <xdr:to>
      <xdr:col>11</xdr:col>
      <xdr:colOff>358775</xdr:colOff>
      <xdr:row>59</xdr:row>
      <xdr:rowOff>68618</xdr:rowOff>
    </xdr:to>
    <xdr:sp macro="" textlink="">
      <xdr:nvSpPr>
        <xdr:cNvPr id="377" name="円/楕円 376"/>
        <xdr:cNvSpPr/>
      </xdr:nvSpPr>
      <xdr:spPr>
        <a:xfrm>
          <a:off x="7810500" y="1008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59745</xdr:rowOff>
    </xdr:from>
    <xdr:ext cx="469744" cy="259045"/>
    <xdr:sp macro="" textlink="">
      <xdr:nvSpPr>
        <xdr:cNvPr id="378" name="テキスト ボックス 377"/>
        <xdr:cNvSpPr txBox="1"/>
      </xdr:nvSpPr>
      <xdr:spPr>
        <a:xfrm>
          <a:off x="7626427" y="1017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91110</xdr:rowOff>
    </xdr:from>
    <xdr:to>
      <xdr:col>10</xdr:col>
      <xdr:colOff>155575</xdr:colOff>
      <xdr:row>59</xdr:row>
      <xdr:rowOff>21260</xdr:rowOff>
    </xdr:to>
    <xdr:sp macro="" textlink="">
      <xdr:nvSpPr>
        <xdr:cNvPr id="379" name="円/楕円 378"/>
        <xdr:cNvSpPr/>
      </xdr:nvSpPr>
      <xdr:spPr>
        <a:xfrm>
          <a:off x="6921500" y="100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12387</xdr:rowOff>
    </xdr:from>
    <xdr:ext cx="469744" cy="259045"/>
    <xdr:sp macro="" textlink="">
      <xdr:nvSpPr>
        <xdr:cNvPr id="380" name="テキスト ボックス 379"/>
        <xdr:cNvSpPr txBox="1"/>
      </xdr:nvSpPr>
      <xdr:spPr>
        <a:xfrm>
          <a:off x="6737427" y="10127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0" name="テキスト ボックス 399"/>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10410</xdr:rowOff>
    </xdr:from>
    <xdr:to>
      <xdr:col>15</xdr:col>
      <xdr:colOff>180340</xdr:colOff>
      <xdr:row>79</xdr:row>
      <xdr:rowOff>98879</xdr:rowOff>
    </xdr:to>
    <xdr:cxnSp macro="">
      <xdr:nvCxnSpPr>
        <xdr:cNvPr id="406" name="直線コネクタ 405"/>
        <xdr:cNvCxnSpPr/>
      </xdr:nvCxnSpPr>
      <xdr:spPr>
        <a:xfrm flipV="1">
          <a:off x="10475595" y="12011910"/>
          <a:ext cx="1270" cy="163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128537</xdr:rowOff>
    </xdr:from>
    <xdr:ext cx="599010" cy="259045"/>
    <xdr:sp macro="" textlink="">
      <xdr:nvSpPr>
        <xdr:cNvPr id="409" name="普通建設事業費 （ うち新規整備　）最大値テキスト"/>
        <xdr:cNvSpPr txBox="1"/>
      </xdr:nvSpPr>
      <xdr:spPr>
        <a:xfrm>
          <a:off x="10528300" y="1178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149,877</a:t>
          </a:r>
          <a:endParaRPr kumimoji="1" lang="ja-JP" altLang="en-US" sz="1000" b="1">
            <a:latin typeface="ＭＳ Ｐゴシック"/>
          </a:endParaRPr>
        </a:p>
      </xdr:txBody>
    </xdr:sp>
    <xdr:clientData/>
  </xdr:oneCellAnchor>
  <xdr:twoCellAnchor>
    <xdr:from>
      <xdr:col>15</xdr:col>
      <xdr:colOff>92075</xdr:colOff>
      <xdr:row>70</xdr:row>
      <xdr:rowOff>10410</xdr:rowOff>
    </xdr:from>
    <xdr:to>
      <xdr:col>15</xdr:col>
      <xdr:colOff>269875</xdr:colOff>
      <xdr:row>70</xdr:row>
      <xdr:rowOff>10410</xdr:rowOff>
    </xdr:to>
    <xdr:cxnSp macro="">
      <xdr:nvCxnSpPr>
        <xdr:cNvPr id="410" name="直線コネクタ 409"/>
        <xdr:cNvCxnSpPr/>
      </xdr:nvCxnSpPr>
      <xdr:spPr>
        <a:xfrm>
          <a:off x="10388600" y="1201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28045</xdr:rowOff>
    </xdr:from>
    <xdr:to>
      <xdr:col>15</xdr:col>
      <xdr:colOff>180975</xdr:colOff>
      <xdr:row>79</xdr:row>
      <xdr:rowOff>61475</xdr:rowOff>
    </xdr:to>
    <xdr:cxnSp macro="">
      <xdr:nvCxnSpPr>
        <xdr:cNvPr id="411" name="直線コネクタ 410"/>
        <xdr:cNvCxnSpPr/>
      </xdr:nvCxnSpPr>
      <xdr:spPr>
        <a:xfrm>
          <a:off x="9639300" y="13572595"/>
          <a:ext cx="838200" cy="3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149931</xdr:rowOff>
    </xdr:from>
    <xdr:ext cx="534377" cy="259045"/>
    <xdr:sp macro="" textlink="">
      <xdr:nvSpPr>
        <xdr:cNvPr id="412" name="普通建設事業費 （ うち新規整備　）平均値テキスト"/>
        <xdr:cNvSpPr txBox="1"/>
      </xdr:nvSpPr>
      <xdr:spPr>
        <a:xfrm>
          <a:off x="10528300" y="13180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127054</xdr:rowOff>
    </xdr:from>
    <xdr:to>
      <xdr:col>15</xdr:col>
      <xdr:colOff>231775</xdr:colOff>
      <xdr:row>78</xdr:row>
      <xdr:rowOff>57204</xdr:rowOff>
    </xdr:to>
    <xdr:sp macro="" textlink="">
      <xdr:nvSpPr>
        <xdr:cNvPr id="413" name="フローチャート : 判断 412"/>
        <xdr:cNvSpPr/>
      </xdr:nvSpPr>
      <xdr:spPr>
        <a:xfrm>
          <a:off x="104267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145321</xdr:rowOff>
    </xdr:from>
    <xdr:to>
      <xdr:col>14</xdr:col>
      <xdr:colOff>79375</xdr:colOff>
      <xdr:row>78</xdr:row>
      <xdr:rowOff>75471</xdr:rowOff>
    </xdr:to>
    <xdr:sp macro="" textlink="">
      <xdr:nvSpPr>
        <xdr:cNvPr id="414" name="フローチャート : 判断 413"/>
        <xdr:cNvSpPr/>
      </xdr:nvSpPr>
      <xdr:spPr>
        <a:xfrm>
          <a:off x="9588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91998</xdr:rowOff>
    </xdr:from>
    <xdr:ext cx="534377" cy="259045"/>
    <xdr:sp macro="" textlink="">
      <xdr:nvSpPr>
        <xdr:cNvPr id="415" name="テキスト ボックス 414"/>
        <xdr:cNvSpPr txBox="1"/>
      </xdr:nvSpPr>
      <xdr:spPr>
        <a:xfrm>
          <a:off x="9372111" y="13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79</xdr:row>
      <xdr:rowOff>10675</xdr:rowOff>
    </xdr:from>
    <xdr:to>
      <xdr:col>15</xdr:col>
      <xdr:colOff>231775</xdr:colOff>
      <xdr:row>79</xdr:row>
      <xdr:rowOff>112275</xdr:rowOff>
    </xdr:to>
    <xdr:sp macro="" textlink="">
      <xdr:nvSpPr>
        <xdr:cNvPr id="421" name="円/楕円 420"/>
        <xdr:cNvSpPr/>
      </xdr:nvSpPr>
      <xdr:spPr>
        <a:xfrm>
          <a:off x="10426700" y="1355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97052</xdr:rowOff>
    </xdr:from>
    <xdr:ext cx="469744" cy="259045"/>
    <xdr:sp macro="" textlink="">
      <xdr:nvSpPr>
        <xdr:cNvPr id="422" name="普通建設事業費 （ うち新規整備　）該当値テキスト"/>
        <xdr:cNvSpPr txBox="1"/>
      </xdr:nvSpPr>
      <xdr:spPr>
        <a:xfrm>
          <a:off x="10528300" y="1347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148695</xdr:rowOff>
    </xdr:from>
    <xdr:to>
      <xdr:col>14</xdr:col>
      <xdr:colOff>79375</xdr:colOff>
      <xdr:row>79</xdr:row>
      <xdr:rowOff>78845</xdr:rowOff>
    </xdr:to>
    <xdr:sp macro="" textlink="">
      <xdr:nvSpPr>
        <xdr:cNvPr id="423" name="円/楕円 422"/>
        <xdr:cNvSpPr/>
      </xdr:nvSpPr>
      <xdr:spPr>
        <a:xfrm>
          <a:off x="9588500" y="1352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69972</xdr:rowOff>
    </xdr:from>
    <xdr:ext cx="469744" cy="259045"/>
    <xdr:sp macro="" textlink="">
      <xdr:nvSpPr>
        <xdr:cNvPr id="424" name="テキスト ボックス 423"/>
        <xdr:cNvSpPr txBox="1"/>
      </xdr:nvSpPr>
      <xdr:spPr>
        <a:xfrm>
          <a:off x="9404427" y="13614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133731</xdr:rowOff>
    </xdr:from>
    <xdr:to>
      <xdr:col>15</xdr:col>
      <xdr:colOff>180340</xdr:colOff>
      <xdr:row>99</xdr:row>
      <xdr:rowOff>44450</xdr:rowOff>
    </xdr:to>
    <xdr:cxnSp macro="">
      <xdr:nvCxnSpPr>
        <xdr:cNvPr id="448" name="直線コネクタ 447"/>
        <xdr:cNvCxnSpPr/>
      </xdr:nvCxnSpPr>
      <xdr:spPr>
        <a:xfrm flipV="1">
          <a:off x="10475595" y="15735681"/>
          <a:ext cx="1270" cy="1282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80408</xdr:rowOff>
    </xdr:from>
    <xdr:ext cx="599010" cy="259045"/>
    <xdr:sp macro="" textlink="">
      <xdr:nvSpPr>
        <xdr:cNvPr id="451" name="普通建設事業費 （ うち更新整備　）最大値テキスト"/>
        <xdr:cNvSpPr txBox="1"/>
      </xdr:nvSpPr>
      <xdr:spPr>
        <a:xfrm>
          <a:off x="10528300" y="1551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100,970</a:t>
          </a:r>
          <a:endParaRPr kumimoji="1" lang="ja-JP" altLang="en-US" sz="1000" b="1">
            <a:latin typeface="ＭＳ Ｐゴシック"/>
          </a:endParaRPr>
        </a:p>
      </xdr:txBody>
    </xdr:sp>
    <xdr:clientData/>
  </xdr:oneCellAnchor>
  <xdr:twoCellAnchor>
    <xdr:from>
      <xdr:col>15</xdr:col>
      <xdr:colOff>92075</xdr:colOff>
      <xdr:row>91</xdr:row>
      <xdr:rowOff>133731</xdr:rowOff>
    </xdr:from>
    <xdr:to>
      <xdr:col>15</xdr:col>
      <xdr:colOff>269875</xdr:colOff>
      <xdr:row>91</xdr:row>
      <xdr:rowOff>133731</xdr:rowOff>
    </xdr:to>
    <xdr:cxnSp macro="">
      <xdr:nvCxnSpPr>
        <xdr:cNvPr id="452" name="直線コネクタ 451"/>
        <xdr:cNvCxnSpPr/>
      </xdr:nvCxnSpPr>
      <xdr:spPr>
        <a:xfrm>
          <a:off x="10388600" y="1573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3657</xdr:rowOff>
    </xdr:from>
    <xdr:to>
      <xdr:col>15</xdr:col>
      <xdr:colOff>180975</xdr:colOff>
      <xdr:row>98</xdr:row>
      <xdr:rowOff>51918</xdr:rowOff>
    </xdr:to>
    <xdr:cxnSp macro="">
      <xdr:nvCxnSpPr>
        <xdr:cNvPr id="453" name="直線コネクタ 452"/>
        <xdr:cNvCxnSpPr/>
      </xdr:nvCxnSpPr>
      <xdr:spPr>
        <a:xfrm>
          <a:off x="9639300" y="16805757"/>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132250</xdr:rowOff>
    </xdr:from>
    <xdr:ext cx="534377" cy="259045"/>
    <xdr:sp macro="" textlink="">
      <xdr:nvSpPr>
        <xdr:cNvPr id="454" name="普通建設事業費 （ うち更新整備　）平均値テキスト"/>
        <xdr:cNvSpPr txBox="1"/>
      </xdr:nvSpPr>
      <xdr:spPr>
        <a:xfrm>
          <a:off x="10528300" y="16591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109373</xdr:rowOff>
    </xdr:from>
    <xdr:to>
      <xdr:col>15</xdr:col>
      <xdr:colOff>231775</xdr:colOff>
      <xdr:row>98</xdr:row>
      <xdr:rowOff>39523</xdr:rowOff>
    </xdr:to>
    <xdr:sp macro="" textlink="">
      <xdr:nvSpPr>
        <xdr:cNvPr id="455" name="フローチャート : 判断 454"/>
        <xdr:cNvSpPr/>
      </xdr:nvSpPr>
      <xdr:spPr>
        <a:xfrm>
          <a:off x="104267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50533</xdr:rowOff>
    </xdr:from>
    <xdr:to>
      <xdr:col>14</xdr:col>
      <xdr:colOff>79375</xdr:colOff>
      <xdr:row>97</xdr:row>
      <xdr:rowOff>152133</xdr:rowOff>
    </xdr:to>
    <xdr:sp macro="" textlink="">
      <xdr:nvSpPr>
        <xdr:cNvPr id="456" name="フローチャート : 判断 455"/>
        <xdr:cNvSpPr/>
      </xdr:nvSpPr>
      <xdr:spPr>
        <a:xfrm>
          <a:off x="9588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168660</xdr:rowOff>
    </xdr:from>
    <xdr:ext cx="534377" cy="259045"/>
    <xdr:sp macro="" textlink="">
      <xdr:nvSpPr>
        <xdr:cNvPr id="457" name="テキスト ボックス 456"/>
        <xdr:cNvSpPr txBox="1"/>
      </xdr:nvSpPr>
      <xdr:spPr>
        <a:xfrm>
          <a:off x="9372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1118</xdr:rowOff>
    </xdr:from>
    <xdr:to>
      <xdr:col>15</xdr:col>
      <xdr:colOff>231775</xdr:colOff>
      <xdr:row>98</xdr:row>
      <xdr:rowOff>102718</xdr:rowOff>
    </xdr:to>
    <xdr:sp macro="" textlink="">
      <xdr:nvSpPr>
        <xdr:cNvPr id="463" name="円/楕円 462"/>
        <xdr:cNvSpPr/>
      </xdr:nvSpPr>
      <xdr:spPr>
        <a:xfrm>
          <a:off x="10426700" y="1680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150995</xdr:rowOff>
    </xdr:from>
    <xdr:ext cx="534377" cy="259045"/>
    <xdr:sp macro="" textlink="">
      <xdr:nvSpPr>
        <xdr:cNvPr id="464" name="普通建設事業費 （ うち更新整備　）該当値テキスト"/>
        <xdr:cNvSpPr txBox="1"/>
      </xdr:nvSpPr>
      <xdr:spPr>
        <a:xfrm>
          <a:off x="10528300" y="1678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12,912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124307</xdr:rowOff>
    </xdr:from>
    <xdr:to>
      <xdr:col>14</xdr:col>
      <xdr:colOff>79375</xdr:colOff>
      <xdr:row>98</xdr:row>
      <xdr:rowOff>54457</xdr:rowOff>
    </xdr:to>
    <xdr:sp macro="" textlink="">
      <xdr:nvSpPr>
        <xdr:cNvPr id="465" name="円/楕円 464"/>
        <xdr:cNvSpPr/>
      </xdr:nvSpPr>
      <xdr:spPr>
        <a:xfrm>
          <a:off x="9588500" y="1675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45584</xdr:rowOff>
    </xdr:from>
    <xdr:ext cx="534377" cy="259045"/>
    <xdr:sp macro="" textlink="">
      <xdr:nvSpPr>
        <xdr:cNvPr id="466" name="テキスト ボックス 465"/>
        <xdr:cNvSpPr txBox="1"/>
      </xdr:nvSpPr>
      <xdr:spPr>
        <a:xfrm>
          <a:off x="9372111" y="1684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16,712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0" name="テキスト ボックス 47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59537</xdr:rowOff>
    </xdr:from>
    <xdr:to>
      <xdr:col>23</xdr:col>
      <xdr:colOff>516889</xdr:colOff>
      <xdr:row>39</xdr:row>
      <xdr:rowOff>44450</xdr:rowOff>
    </xdr:to>
    <xdr:cxnSp macro="">
      <xdr:nvCxnSpPr>
        <xdr:cNvPr id="490" name="直線コネクタ 489"/>
        <xdr:cNvCxnSpPr/>
      </xdr:nvCxnSpPr>
      <xdr:spPr>
        <a:xfrm flipV="1">
          <a:off x="16317595" y="5374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6214</xdr:rowOff>
    </xdr:from>
    <xdr:ext cx="534377" cy="259045"/>
    <xdr:sp macro="" textlink="">
      <xdr:nvSpPr>
        <xdr:cNvPr id="493" name="災害復旧事業費最大値テキスト"/>
        <xdr:cNvSpPr txBox="1"/>
      </xdr:nvSpPr>
      <xdr:spPr>
        <a:xfrm>
          <a:off x="16370300" y="514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31</xdr:row>
      <xdr:rowOff>59537</xdr:rowOff>
    </xdr:from>
    <xdr:to>
      <xdr:col>23</xdr:col>
      <xdr:colOff>606425</xdr:colOff>
      <xdr:row>31</xdr:row>
      <xdr:rowOff>59537</xdr:rowOff>
    </xdr:to>
    <xdr:cxnSp macro="">
      <xdr:nvCxnSpPr>
        <xdr:cNvPr id="494" name="直線コネクタ 493"/>
        <xdr:cNvCxnSpPr/>
      </xdr:nvCxnSpPr>
      <xdr:spPr>
        <a:xfrm>
          <a:off x="16230600" y="537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5" name="直線コネクタ 49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115206</xdr:rowOff>
    </xdr:from>
    <xdr:ext cx="378565" cy="259045"/>
    <xdr:sp macro="" textlink="">
      <xdr:nvSpPr>
        <xdr:cNvPr id="496" name="災害復旧事業費平均値テキスト"/>
        <xdr:cNvSpPr txBox="1"/>
      </xdr:nvSpPr>
      <xdr:spPr>
        <a:xfrm>
          <a:off x="16370300" y="6458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92329</xdr:rowOff>
    </xdr:from>
    <xdr:to>
      <xdr:col>23</xdr:col>
      <xdr:colOff>568325</xdr:colOff>
      <xdr:row>39</xdr:row>
      <xdr:rowOff>22479</xdr:rowOff>
    </xdr:to>
    <xdr:sp macro="" textlink="">
      <xdr:nvSpPr>
        <xdr:cNvPr id="497" name="フローチャート : 判断 496"/>
        <xdr:cNvSpPr/>
      </xdr:nvSpPr>
      <xdr:spPr>
        <a:xfrm>
          <a:off x="16268700" y="660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8" name="直線コネクタ 49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62992</xdr:rowOff>
    </xdr:from>
    <xdr:to>
      <xdr:col>22</xdr:col>
      <xdr:colOff>415925</xdr:colOff>
      <xdr:row>38</xdr:row>
      <xdr:rowOff>164592</xdr:rowOff>
    </xdr:to>
    <xdr:sp macro="" textlink="">
      <xdr:nvSpPr>
        <xdr:cNvPr id="499" name="フローチャート : 判断 498"/>
        <xdr:cNvSpPr/>
      </xdr:nvSpPr>
      <xdr:spPr>
        <a:xfrm>
          <a:off x="15430500" y="657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9669</xdr:rowOff>
    </xdr:from>
    <xdr:ext cx="469744" cy="259045"/>
    <xdr:sp macro="" textlink="">
      <xdr:nvSpPr>
        <xdr:cNvPr id="500" name="テキスト ボックス 499"/>
        <xdr:cNvSpPr txBox="1"/>
      </xdr:nvSpPr>
      <xdr:spPr>
        <a:xfrm>
          <a:off x="15246427" y="635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1" name="直線コネクタ 50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10338</xdr:rowOff>
    </xdr:from>
    <xdr:to>
      <xdr:col>21</xdr:col>
      <xdr:colOff>212725</xdr:colOff>
      <xdr:row>38</xdr:row>
      <xdr:rowOff>111938</xdr:rowOff>
    </xdr:to>
    <xdr:sp macro="" textlink="">
      <xdr:nvSpPr>
        <xdr:cNvPr id="502" name="フローチャート : 判断 501"/>
        <xdr:cNvSpPr/>
      </xdr:nvSpPr>
      <xdr:spPr>
        <a:xfrm>
          <a:off x="14541500" y="652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128465</xdr:rowOff>
    </xdr:from>
    <xdr:ext cx="469744" cy="259045"/>
    <xdr:sp macro="" textlink="">
      <xdr:nvSpPr>
        <xdr:cNvPr id="503" name="テキスト ボックス 502"/>
        <xdr:cNvSpPr txBox="1"/>
      </xdr:nvSpPr>
      <xdr:spPr>
        <a:xfrm>
          <a:off x="14357427" y="63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4" name="直線コネクタ 50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95072</xdr:rowOff>
    </xdr:from>
    <xdr:to>
      <xdr:col>20</xdr:col>
      <xdr:colOff>9525</xdr:colOff>
      <xdr:row>38</xdr:row>
      <xdr:rowOff>25222</xdr:rowOff>
    </xdr:to>
    <xdr:sp macro="" textlink="">
      <xdr:nvSpPr>
        <xdr:cNvPr id="505" name="フローチャート : 判断 504"/>
        <xdr:cNvSpPr/>
      </xdr:nvSpPr>
      <xdr:spPr>
        <a:xfrm>
          <a:off x="13652500" y="64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41749</xdr:rowOff>
    </xdr:from>
    <xdr:ext cx="469744" cy="259045"/>
    <xdr:sp macro="" textlink="">
      <xdr:nvSpPr>
        <xdr:cNvPr id="506" name="テキスト ボックス 505"/>
        <xdr:cNvSpPr txBox="1"/>
      </xdr:nvSpPr>
      <xdr:spPr>
        <a:xfrm>
          <a:off x="13468427" y="621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67031</xdr:rowOff>
    </xdr:from>
    <xdr:to>
      <xdr:col>18</xdr:col>
      <xdr:colOff>492125</xdr:colOff>
      <xdr:row>37</xdr:row>
      <xdr:rowOff>168631</xdr:rowOff>
    </xdr:to>
    <xdr:sp macro="" textlink="">
      <xdr:nvSpPr>
        <xdr:cNvPr id="507" name="フローチャート : 判断 506"/>
        <xdr:cNvSpPr/>
      </xdr:nvSpPr>
      <xdr:spPr>
        <a:xfrm>
          <a:off x="12763500" y="641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13708</xdr:rowOff>
    </xdr:from>
    <xdr:ext cx="469744" cy="259045"/>
    <xdr:sp macro="" textlink="">
      <xdr:nvSpPr>
        <xdr:cNvPr id="508" name="テキスト ボックス 507"/>
        <xdr:cNvSpPr txBox="1"/>
      </xdr:nvSpPr>
      <xdr:spPr>
        <a:xfrm>
          <a:off x="12579427" y="618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4" name="円/楕円 51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5"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6" name="円/楕円 51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7" name="テキスト ボックス 516"/>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8" name="円/楕円 51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9" name="テキスト ボックス 518"/>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0" name="円/楕円 51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1" name="テキスト ボックス 520"/>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2" name="円/楕円 52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3" name="テキスト ボックス 522"/>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91563</xdr:rowOff>
    </xdr:from>
    <xdr:to>
      <xdr:col>23</xdr:col>
      <xdr:colOff>516889</xdr:colOff>
      <xdr:row>78</xdr:row>
      <xdr:rowOff>122881</xdr:rowOff>
    </xdr:to>
    <xdr:cxnSp macro="">
      <xdr:nvCxnSpPr>
        <xdr:cNvPr id="598" name="直線コネクタ 597"/>
        <xdr:cNvCxnSpPr/>
      </xdr:nvCxnSpPr>
      <xdr:spPr>
        <a:xfrm flipV="1">
          <a:off x="16317595" y="11921613"/>
          <a:ext cx="1269" cy="157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126708</xdr:rowOff>
    </xdr:from>
    <xdr:ext cx="469744" cy="259045"/>
    <xdr:sp macro="" textlink="">
      <xdr:nvSpPr>
        <xdr:cNvPr id="599" name="公債費最小値テキスト"/>
        <xdr:cNvSpPr txBox="1"/>
      </xdr:nvSpPr>
      <xdr:spPr>
        <a:xfrm>
          <a:off x="16370300" y="1349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78</xdr:row>
      <xdr:rowOff>122881</xdr:rowOff>
    </xdr:from>
    <xdr:to>
      <xdr:col>23</xdr:col>
      <xdr:colOff>606425</xdr:colOff>
      <xdr:row>78</xdr:row>
      <xdr:rowOff>122881</xdr:rowOff>
    </xdr:to>
    <xdr:cxnSp macro="">
      <xdr:nvCxnSpPr>
        <xdr:cNvPr id="600" name="直線コネクタ 599"/>
        <xdr:cNvCxnSpPr/>
      </xdr:nvCxnSpPr>
      <xdr:spPr>
        <a:xfrm>
          <a:off x="16230600" y="1349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38240</xdr:rowOff>
    </xdr:from>
    <xdr:ext cx="599010" cy="259045"/>
    <xdr:sp macro="" textlink="">
      <xdr:nvSpPr>
        <xdr:cNvPr id="601" name="公債費最大値テキスト"/>
        <xdr:cNvSpPr txBox="1"/>
      </xdr:nvSpPr>
      <xdr:spPr>
        <a:xfrm>
          <a:off x="16370300" y="1169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105,448</a:t>
          </a:r>
          <a:endParaRPr kumimoji="1" lang="ja-JP" altLang="en-US" sz="1000" b="1">
            <a:latin typeface="ＭＳ Ｐゴシック"/>
          </a:endParaRPr>
        </a:p>
      </xdr:txBody>
    </xdr:sp>
    <xdr:clientData/>
  </xdr:oneCellAnchor>
  <xdr:twoCellAnchor>
    <xdr:from>
      <xdr:col>23</xdr:col>
      <xdr:colOff>428625</xdr:colOff>
      <xdr:row>69</xdr:row>
      <xdr:rowOff>91563</xdr:rowOff>
    </xdr:from>
    <xdr:to>
      <xdr:col>23</xdr:col>
      <xdr:colOff>606425</xdr:colOff>
      <xdr:row>69</xdr:row>
      <xdr:rowOff>91563</xdr:rowOff>
    </xdr:to>
    <xdr:cxnSp macro="">
      <xdr:nvCxnSpPr>
        <xdr:cNvPr id="602" name="直線コネクタ 601"/>
        <xdr:cNvCxnSpPr/>
      </xdr:nvCxnSpPr>
      <xdr:spPr>
        <a:xfrm>
          <a:off x="16230600" y="1192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146019</xdr:rowOff>
    </xdr:from>
    <xdr:to>
      <xdr:col>23</xdr:col>
      <xdr:colOff>517525</xdr:colOff>
      <xdr:row>76</xdr:row>
      <xdr:rowOff>102977</xdr:rowOff>
    </xdr:to>
    <xdr:cxnSp macro="">
      <xdr:nvCxnSpPr>
        <xdr:cNvPr id="603" name="直線コネクタ 602"/>
        <xdr:cNvCxnSpPr/>
      </xdr:nvCxnSpPr>
      <xdr:spPr>
        <a:xfrm>
          <a:off x="15481300" y="13004769"/>
          <a:ext cx="838200" cy="12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55391</xdr:rowOff>
    </xdr:from>
    <xdr:ext cx="534377" cy="259045"/>
    <xdr:sp macro="" textlink="">
      <xdr:nvSpPr>
        <xdr:cNvPr id="604" name="公債費平均値テキスト"/>
        <xdr:cNvSpPr txBox="1"/>
      </xdr:nvSpPr>
      <xdr:spPr>
        <a:xfrm>
          <a:off x="16370300" y="13085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76964</xdr:rowOff>
    </xdr:from>
    <xdr:to>
      <xdr:col>23</xdr:col>
      <xdr:colOff>568325</xdr:colOff>
      <xdr:row>77</xdr:row>
      <xdr:rowOff>7114</xdr:rowOff>
    </xdr:to>
    <xdr:sp macro="" textlink="">
      <xdr:nvSpPr>
        <xdr:cNvPr id="605" name="フローチャート : 判断 604"/>
        <xdr:cNvSpPr/>
      </xdr:nvSpPr>
      <xdr:spPr>
        <a:xfrm>
          <a:off x="162687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21203</xdr:rowOff>
    </xdr:from>
    <xdr:to>
      <xdr:col>22</xdr:col>
      <xdr:colOff>365125</xdr:colOff>
      <xdr:row>75</xdr:row>
      <xdr:rowOff>146019</xdr:rowOff>
    </xdr:to>
    <xdr:cxnSp macro="">
      <xdr:nvCxnSpPr>
        <xdr:cNvPr id="606" name="直線コネクタ 605"/>
        <xdr:cNvCxnSpPr/>
      </xdr:nvCxnSpPr>
      <xdr:spPr>
        <a:xfrm>
          <a:off x="14592300" y="12879953"/>
          <a:ext cx="889000" cy="12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7" name="フローチャート : 判断 606"/>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96294</xdr:rowOff>
    </xdr:from>
    <xdr:ext cx="534377" cy="259045"/>
    <xdr:sp macro="" textlink="">
      <xdr:nvSpPr>
        <xdr:cNvPr id="608" name="テキスト ボックス 607"/>
        <xdr:cNvSpPr txBox="1"/>
      </xdr:nvSpPr>
      <xdr:spPr>
        <a:xfrm>
          <a:off x="15214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9316</xdr:rowOff>
    </xdr:from>
    <xdr:to>
      <xdr:col>21</xdr:col>
      <xdr:colOff>161925</xdr:colOff>
      <xdr:row>75</xdr:row>
      <xdr:rowOff>21203</xdr:rowOff>
    </xdr:to>
    <xdr:cxnSp macro="">
      <xdr:nvCxnSpPr>
        <xdr:cNvPr id="609" name="直線コネクタ 608"/>
        <xdr:cNvCxnSpPr/>
      </xdr:nvCxnSpPr>
      <xdr:spPr>
        <a:xfrm>
          <a:off x="13703300" y="12525166"/>
          <a:ext cx="889000" cy="35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10" name="フローチャート : 判断 609"/>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91738</xdr:rowOff>
    </xdr:from>
    <xdr:ext cx="534377" cy="259045"/>
    <xdr:sp macro="" textlink="">
      <xdr:nvSpPr>
        <xdr:cNvPr id="611" name="テキスト ボックス 610"/>
        <xdr:cNvSpPr txBox="1"/>
      </xdr:nvSpPr>
      <xdr:spPr>
        <a:xfrm>
          <a:off x="14325111" y="131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9316</xdr:rowOff>
    </xdr:from>
    <xdr:to>
      <xdr:col>19</xdr:col>
      <xdr:colOff>644525</xdr:colOff>
      <xdr:row>73</xdr:row>
      <xdr:rowOff>171393</xdr:rowOff>
    </xdr:to>
    <xdr:cxnSp macro="">
      <xdr:nvCxnSpPr>
        <xdr:cNvPr id="612" name="直線コネクタ 611"/>
        <xdr:cNvCxnSpPr/>
      </xdr:nvCxnSpPr>
      <xdr:spPr>
        <a:xfrm flipV="1">
          <a:off x="12814300" y="12525166"/>
          <a:ext cx="889000" cy="16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13" name="フローチャート : 判断 612"/>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65465</xdr:rowOff>
    </xdr:from>
    <xdr:ext cx="534377" cy="259045"/>
    <xdr:sp macro="" textlink="">
      <xdr:nvSpPr>
        <xdr:cNvPr id="614" name="テキスト ボックス 613"/>
        <xdr:cNvSpPr txBox="1"/>
      </xdr:nvSpPr>
      <xdr:spPr>
        <a:xfrm>
          <a:off x="13436111" y="1309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5" name="フローチャート : 判断 614"/>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64780</xdr:rowOff>
    </xdr:from>
    <xdr:ext cx="534377" cy="259045"/>
    <xdr:sp macro="" textlink="">
      <xdr:nvSpPr>
        <xdr:cNvPr id="616" name="テキスト ボックス 615"/>
        <xdr:cNvSpPr txBox="1"/>
      </xdr:nvSpPr>
      <xdr:spPr>
        <a:xfrm>
          <a:off x="12547111" y="1309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52177</xdr:rowOff>
    </xdr:from>
    <xdr:to>
      <xdr:col>23</xdr:col>
      <xdr:colOff>568325</xdr:colOff>
      <xdr:row>76</xdr:row>
      <xdr:rowOff>153777</xdr:rowOff>
    </xdr:to>
    <xdr:sp macro="" textlink="">
      <xdr:nvSpPr>
        <xdr:cNvPr id="622" name="円/楕円 621"/>
        <xdr:cNvSpPr/>
      </xdr:nvSpPr>
      <xdr:spPr>
        <a:xfrm>
          <a:off x="16268700" y="1308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75054</xdr:rowOff>
    </xdr:from>
    <xdr:ext cx="534377" cy="259045"/>
    <xdr:sp macro="" textlink="">
      <xdr:nvSpPr>
        <xdr:cNvPr id="623" name="公債費該当値テキスト"/>
        <xdr:cNvSpPr txBox="1"/>
      </xdr:nvSpPr>
      <xdr:spPr>
        <a:xfrm>
          <a:off x="16370300" y="1293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31,249</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95219</xdr:rowOff>
    </xdr:from>
    <xdr:to>
      <xdr:col>22</xdr:col>
      <xdr:colOff>415925</xdr:colOff>
      <xdr:row>76</xdr:row>
      <xdr:rowOff>25369</xdr:rowOff>
    </xdr:to>
    <xdr:sp macro="" textlink="">
      <xdr:nvSpPr>
        <xdr:cNvPr id="624" name="円/楕円 623"/>
        <xdr:cNvSpPr/>
      </xdr:nvSpPr>
      <xdr:spPr>
        <a:xfrm>
          <a:off x="15430500" y="1295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41896</xdr:rowOff>
    </xdr:from>
    <xdr:ext cx="534377" cy="259045"/>
    <xdr:sp macro="" textlink="">
      <xdr:nvSpPr>
        <xdr:cNvPr id="625" name="テキスト ボックス 624"/>
        <xdr:cNvSpPr txBox="1"/>
      </xdr:nvSpPr>
      <xdr:spPr>
        <a:xfrm>
          <a:off x="15214111" y="1272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39,113</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141853</xdr:rowOff>
    </xdr:from>
    <xdr:to>
      <xdr:col>21</xdr:col>
      <xdr:colOff>212725</xdr:colOff>
      <xdr:row>75</xdr:row>
      <xdr:rowOff>72003</xdr:rowOff>
    </xdr:to>
    <xdr:sp macro="" textlink="">
      <xdr:nvSpPr>
        <xdr:cNvPr id="626" name="円/楕円 625"/>
        <xdr:cNvSpPr/>
      </xdr:nvSpPr>
      <xdr:spPr>
        <a:xfrm>
          <a:off x="14541500" y="1282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88530</xdr:rowOff>
    </xdr:from>
    <xdr:ext cx="534377" cy="259045"/>
    <xdr:sp macro="" textlink="">
      <xdr:nvSpPr>
        <xdr:cNvPr id="627" name="テキスト ボックス 626"/>
        <xdr:cNvSpPr txBox="1"/>
      </xdr:nvSpPr>
      <xdr:spPr>
        <a:xfrm>
          <a:off x="14325111" y="1260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46,757</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129966</xdr:rowOff>
    </xdr:from>
    <xdr:to>
      <xdr:col>20</xdr:col>
      <xdr:colOff>9525</xdr:colOff>
      <xdr:row>73</xdr:row>
      <xdr:rowOff>60116</xdr:rowOff>
    </xdr:to>
    <xdr:sp macro="" textlink="">
      <xdr:nvSpPr>
        <xdr:cNvPr id="628" name="円/楕円 627"/>
        <xdr:cNvSpPr/>
      </xdr:nvSpPr>
      <xdr:spPr>
        <a:xfrm>
          <a:off x="13652500" y="1247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76643</xdr:rowOff>
    </xdr:from>
    <xdr:ext cx="534377" cy="259045"/>
    <xdr:sp macro="" textlink="">
      <xdr:nvSpPr>
        <xdr:cNvPr id="629" name="テキスト ボックス 628"/>
        <xdr:cNvSpPr txBox="1"/>
      </xdr:nvSpPr>
      <xdr:spPr>
        <a:xfrm>
          <a:off x="13436111" y="1224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68,485</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120593</xdr:rowOff>
    </xdr:from>
    <xdr:to>
      <xdr:col>18</xdr:col>
      <xdr:colOff>492125</xdr:colOff>
      <xdr:row>74</xdr:row>
      <xdr:rowOff>50743</xdr:rowOff>
    </xdr:to>
    <xdr:sp macro="" textlink="">
      <xdr:nvSpPr>
        <xdr:cNvPr id="630" name="円/楕円 629"/>
        <xdr:cNvSpPr/>
      </xdr:nvSpPr>
      <xdr:spPr>
        <a:xfrm>
          <a:off x="12763500" y="1263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67270</xdr:rowOff>
    </xdr:from>
    <xdr:ext cx="534377" cy="259045"/>
    <xdr:sp macro="" textlink="">
      <xdr:nvSpPr>
        <xdr:cNvPr id="631" name="テキスト ボックス 630"/>
        <xdr:cNvSpPr txBox="1"/>
      </xdr:nvSpPr>
      <xdr:spPr>
        <a:xfrm>
          <a:off x="12547111" y="12411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58,559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1" name="テキスト ボックス 65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52845</xdr:rowOff>
    </xdr:from>
    <xdr:to>
      <xdr:col>23</xdr:col>
      <xdr:colOff>516889</xdr:colOff>
      <xdr:row>99</xdr:row>
      <xdr:rowOff>44374</xdr:rowOff>
    </xdr:to>
    <xdr:cxnSp macro="">
      <xdr:nvCxnSpPr>
        <xdr:cNvPr id="655" name="直線コネクタ 654"/>
        <xdr:cNvCxnSpPr/>
      </xdr:nvCxnSpPr>
      <xdr:spPr>
        <a:xfrm flipV="1">
          <a:off x="16317595" y="15483345"/>
          <a:ext cx="1269" cy="1534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48201</xdr:rowOff>
    </xdr:from>
    <xdr:ext cx="249299" cy="259045"/>
    <xdr:sp macro="" textlink="">
      <xdr:nvSpPr>
        <xdr:cNvPr id="656" name="積立金最小値テキスト"/>
        <xdr:cNvSpPr txBox="1"/>
      </xdr:nvSpPr>
      <xdr:spPr>
        <a:xfrm>
          <a:off x="16370300" y="17021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a:t>
          </a:r>
          <a:endParaRPr kumimoji="1" lang="ja-JP" altLang="en-US" sz="1000" b="1">
            <a:latin typeface="ＭＳ Ｐゴシック"/>
          </a:endParaRPr>
        </a:p>
      </xdr:txBody>
    </xdr:sp>
    <xdr:clientData/>
  </xdr:oneCellAnchor>
  <xdr:twoCellAnchor>
    <xdr:from>
      <xdr:col>23</xdr:col>
      <xdr:colOff>428625</xdr:colOff>
      <xdr:row>99</xdr:row>
      <xdr:rowOff>44374</xdr:rowOff>
    </xdr:from>
    <xdr:to>
      <xdr:col>23</xdr:col>
      <xdr:colOff>606425</xdr:colOff>
      <xdr:row>99</xdr:row>
      <xdr:rowOff>44374</xdr:rowOff>
    </xdr:to>
    <xdr:cxnSp macro="">
      <xdr:nvCxnSpPr>
        <xdr:cNvPr id="657" name="直線コネクタ 656"/>
        <xdr:cNvCxnSpPr/>
      </xdr:nvCxnSpPr>
      <xdr:spPr>
        <a:xfrm>
          <a:off x="16230600" y="1701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170972</xdr:rowOff>
    </xdr:from>
    <xdr:ext cx="599010" cy="259045"/>
    <xdr:sp macro="" textlink="">
      <xdr:nvSpPr>
        <xdr:cNvPr id="658" name="積立金最大値テキスト"/>
        <xdr:cNvSpPr txBox="1"/>
      </xdr:nvSpPr>
      <xdr:spPr>
        <a:xfrm>
          <a:off x="16370300" y="1525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120,839</a:t>
          </a:r>
          <a:endParaRPr kumimoji="1" lang="ja-JP" altLang="en-US" sz="1000" b="1">
            <a:latin typeface="ＭＳ Ｐゴシック"/>
          </a:endParaRPr>
        </a:p>
      </xdr:txBody>
    </xdr:sp>
    <xdr:clientData/>
  </xdr:oneCellAnchor>
  <xdr:twoCellAnchor>
    <xdr:from>
      <xdr:col>23</xdr:col>
      <xdr:colOff>428625</xdr:colOff>
      <xdr:row>90</xdr:row>
      <xdr:rowOff>52845</xdr:rowOff>
    </xdr:from>
    <xdr:to>
      <xdr:col>23</xdr:col>
      <xdr:colOff>606425</xdr:colOff>
      <xdr:row>90</xdr:row>
      <xdr:rowOff>52845</xdr:rowOff>
    </xdr:to>
    <xdr:cxnSp macro="">
      <xdr:nvCxnSpPr>
        <xdr:cNvPr id="659" name="直線コネクタ 658"/>
        <xdr:cNvCxnSpPr/>
      </xdr:nvCxnSpPr>
      <xdr:spPr>
        <a:xfrm>
          <a:off x="16230600" y="15483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126073</xdr:rowOff>
    </xdr:from>
    <xdr:to>
      <xdr:col>23</xdr:col>
      <xdr:colOff>517525</xdr:colOff>
      <xdr:row>98</xdr:row>
      <xdr:rowOff>65291</xdr:rowOff>
    </xdr:to>
    <xdr:cxnSp macro="">
      <xdr:nvCxnSpPr>
        <xdr:cNvPr id="660" name="直線コネクタ 659"/>
        <xdr:cNvCxnSpPr/>
      </xdr:nvCxnSpPr>
      <xdr:spPr>
        <a:xfrm flipV="1">
          <a:off x="15481300" y="16756723"/>
          <a:ext cx="838200" cy="1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136289</xdr:rowOff>
    </xdr:from>
    <xdr:ext cx="534377" cy="259045"/>
    <xdr:sp macro="" textlink="">
      <xdr:nvSpPr>
        <xdr:cNvPr id="661" name="積立金平均値テキスト"/>
        <xdr:cNvSpPr txBox="1"/>
      </xdr:nvSpPr>
      <xdr:spPr>
        <a:xfrm>
          <a:off x="16370300" y="16766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157862</xdr:rowOff>
    </xdr:from>
    <xdr:to>
      <xdr:col>23</xdr:col>
      <xdr:colOff>568325</xdr:colOff>
      <xdr:row>98</xdr:row>
      <xdr:rowOff>88012</xdr:rowOff>
    </xdr:to>
    <xdr:sp macro="" textlink="">
      <xdr:nvSpPr>
        <xdr:cNvPr id="662" name="フローチャート : 判断 661"/>
        <xdr:cNvSpPr/>
      </xdr:nvSpPr>
      <xdr:spPr>
        <a:xfrm>
          <a:off x="162687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44945</xdr:rowOff>
    </xdr:from>
    <xdr:to>
      <xdr:col>22</xdr:col>
      <xdr:colOff>365125</xdr:colOff>
      <xdr:row>98</xdr:row>
      <xdr:rowOff>65291</xdr:rowOff>
    </xdr:to>
    <xdr:cxnSp macro="">
      <xdr:nvCxnSpPr>
        <xdr:cNvPr id="663" name="直線コネクタ 662"/>
        <xdr:cNvCxnSpPr/>
      </xdr:nvCxnSpPr>
      <xdr:spPr>
        <a:xfrm>
          <a:off x="14592300" y="16847045"/>
          <a:ext cx="8890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3302</xdr:rowOff>
    </xdr:from>
    <xdr:to>
      <xdr:col>22</xdr:col>
      <xdr:colOff>415925</xdr:colOff>
      <xdr:row>98</xdr:row>
      <xdr:rowOff>104902</xdr:rowOff>
    </xdr:to>
    <xdr:sp macro="" textlink="">
      <xdr:nvSpPr>
        <xdr:cNvPr id="664" name="フローチャート : 判断 663"/>
        <xdr:cNvSpPr/>
      </xdr:nvSpPr>
      <xdr:spPr>
        <a:xfrm>
          <a:off x="15430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121429</xdr:rowOff>
    </xdr:from>
    <xdr:ext cx="534377" cy="259045"/>
    <xdr:sp macro="" textlink="">
      <xdr:nvSpPr>
        <xdr:cNvPr id="665" name="テキスト ボックス 664"/>
        <xdr:cNvSpPr txBox="1"/>
      </xdr:nvSpPr>
      <xdr:spPr>
        <a:xfrm>
          <a:off x="15214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44945</xdr:rowOff>
    </xdr:from>
    <xdr:to>
      <xdr:col>21</xdr:col>
      <xdr:colOff>161925</xdr:colOff>
      <xdr:row>98</xdr:row>
      <xdr:rowOff>125819</xdr:rowOff>
    </xdr:to>
    <xdr:cxnSp macro="">
      <xdr:nvCxnSpPr>
        <xdr:cNvPr id="666" name="直線コネクタ 665"/>
        <xdr:cNvCxnSpPr/>
      </xdr:nvCxnSpPr>
      <xdr:spPr>
        <a:xfrm flipV="1">
          <a:off x="13703300" y="16847045"/>
          <a:ext cx="889000" cy="8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123228</xdr:rowOff>
    </xdr:from>
    <xdr:to>
      <xdr:col>21</xdr:col>
      <xdr:colOff>212725</xdr:colOff>
      <xdr:row>98</xdr:row>
      <xdr:rowOff>53378</xdr:rowOff>
    </xdr:to>
    <xdr:sp macro="" textlink="">
      <xdr:nvSpPr>
        <xdr:cNvPr id="667" name="フローチャート : 判断 666"/>
        <xdr:cNvSpPr/>
      </xdr:nvSpPr>
      <xdr:spPr>
        <a:xfrm>
          <a:off x="14541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69905</xdr:rowOff>
    </xdr:from>
    <xdr:ext cx="534377" cy="259045"/>
    <xdr:sp macro="" textlink="">
      <xdr:nvSpPr>
        <xdr:cNvPr id="668" name="テキスト ボックス 667"/>
        <xdr:cNvSpPr txBox="1"/>
      </xdr:nvSpPr>
      <xdr:spPr>
        <a:xfrm>
          <a:off x="14325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17907</xdr:rowOff>
    </xdr:from>
    <xdr:to>
      <xdr:col>19</xdr:col>
      <xdr:colOff>644525</xdr:colOff>
      <xdr:row>98</xdr:row>
      <xdr:rowOff>125819</xdr:rowOff>
    </xdr:to>
    <xdr:cxnSp macro="">
      <xdr:nvCxnSpPr>
        <xdr:cNvPr id="669" name="直線コネクタ 668"/>
        <xdr:cNvCxnSpPr/>
      </xdr:nvCxnSpPr>
      <xdr:spPr>
        <a:xfrm>
          <a:off x="12814300" y="16820007"/>
          <a:ext cx="889000" cy="10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54318</xdr:rowOff>
    </xdr:from>
    <xdr:to>
      <xdr:col>20</xdr:col>
      <xdr:colOff>9525</xdr:colOff>
      <xdr:row>97</xdr:row>
      <xdr:rowOff>155918</xdr:rowOff>
    </xdr:to>
    <xdr:sp macro="" textlink="">
      <xdr:nvSpPr>
        <xdr:cNvPr id="670" name="フローチャート : 判断 669"/>
        <xdr:cNvSpPr/>
      </xdr:nvSpPr>
      <xdr:spPr>
        <a:xfrm>
          <a:off x="13652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995</xdr:rowOff>
    </xdr:from>
    <xdr:ext cx="534377" cy="259045"/>
    <xdr:sp macro="" textlink="">
      <xdr:nvSpPr>
        <xdr:cNvPr id="671" name="テキスト ボックス 670"/>
        <xdr:cNvSpPr txBox="1"/>
      </xdr:nvSpPr>
      <xdr:spPr>
        <a:xfrm>
          <a:off x="13436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110516</xdr:rowOff>
    </xdr:from>
    <xdr:to>
      <xdr:col>18</xdr:col>
      <xdr:colOff>492125</xdr:colOff>
      <xdr:row>98</xdr:row>
      <xdr:rowOff>40666</xdr:rowOff>
    </xdr:to>
    <xdr:sp macro="" textlink="">
      <xdr:nvSpPr>
        <xdr:cNvPr id="672" name="フローチャート : 判断 671"/>
        <xdr:cNvSpPr/>
      </xdr:nvSpPr>
      <xdr:spPr>
        <a:xfrm>
          <a:off x="12763500" y="1674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57193</xdr:rowOff>
    </xdr:from>
    <xdr:ext cx="534377" cy="259045"/>
    <xdr:sp macro="" textlink="">
      <xdr:nvSpPr>
        <xdr:cNvPr id="673" name="テキスト ボックス 672"/>
        <xdr:cNvSpPr txBox="1"/>
      </xdr:nvSpPr>
      <xdr:spPr>
        <a:xfrm>
          <a:off x="12547111" y="1651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75273</xdr:rowOff>
    </xdr:from>
    <xdr:to>
      <xdr:col>23</xdr:col>
      <xdr:colOff>568325</xdr:colOff>
      <xdr:row>98</xdr:row>
      <xdr:rowOff>5423</xdr:rowOff>
    </xdr:to>
    <xdr:sp macro="" textlink="">
      <xdr:nvSpPr>
        <xdr:cNvPr id="679" name="円/楕円 678"/>
        <xdr:cNvSpPr/>
      </xdr:nvSpPr>
      <xdr:spPr>
        <a:xfrm>
          <a:off x="16268700" y="1670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98150</xdr:rowOff>
    </xdr:from>
    <xdr:ext cx="534377" cy="259045"/>
    <xdr:sp macro="" textlink="">
      <xdr:nvSpPr>
        <xdr:cNvPr id="680" name="積立金該当値テキスト"/>
        <xdr:cNvSpPr txBox="1"/>
      </xdr:nvSpPr>
      <xdr:spPr>
        <a:xfrm>
          <a:off x="16370300" y="1655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20,573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14491</xdr:rowOff>
    </xdr:from>
    <xdr:to>
      <xdr:col>22</xdr:col>
      <xdr:colOff>415925</xdr:colOff>
      <xdr:row>98</xdr:row>
      <xdr:rowOff>116091</xdr:rowOff>
    </xdr:to>
    <xdr:sp macro="" textlink="">
      <xdr:nvSpPr>
        <xdr:cNvPr id="681" name="円/楕円 680"/>
        <xdr:cNvSpPr/>
      </xdr:nvSpPr>
      <xdr:spPr>
        <a:xfrm>
          <a:off x="15430500" y="1681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107218</xdr:rowOff>
    </xdr:from>
    <xdr:ext cx="534377" cy="259045"/>
    <xdr:sp macro="" textlink="">
      <xdr:nvSpPr>
        <xdr:cNvPr id="682" name="テキスト ボックス 681"/>
        <xdr:cNvSpPr txBox="1"/>
      </xdr:nvSpPr>
      <xdr:spPr>
        <a:xfrm>
          <a:off x="15214111" y="1690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165595</xdr:rowOff>
    </xdr:from>
    <xdr:to>
      <xdr:col>21</xdr:col>
      <xdr:colOff>212725</xdr:colOff>
      <xdr:row>98</xdr:row>
      <xdr:rowOff>95745</xdr:rowOff>
    </xdr:to>
    <xdr:sp macro="" textlink="">
      <xdr:nvSpPr>
        <xdr:cNvPr id="683" name="円/楕円 682"/>
        <xdr:cNvSpPr/>
      </xdr:nvSpPr>
      <xdr:spPr>
        <a:xfrm>
          <a:off x="14541500" y="167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86872</xdr:rowOff>
    </xdr:from>
    <xdr:ext cx="534377" cy="259045"/>
    <xdr:sp macro="" textlink="">
      <xdr:nvSpPr>
        <xdr:cNvPr id="684" name="テキスト ボックス 683"/>
        <xdr:cNvSpPr txBox="1"/>
      </xdr:nvSpPr>
      <xdr:spPr>
        <a:xfrm>
          <a:off x="14325111" y="1688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13,461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75019</xdr:rowOff>
    </xdr:from>
    <xdr:to>
      <xdr:col>20</xdr:col>
      <xdr:colOff>9525</xdr:colOff>
      <xdr:row>99</xdr:row>
      <xdr:rowOff>5169</xdr:rowOff>
    </xdr:to>
    <xdr:sp macro="" textlink="">
      <xdr:nvSpPr>
        <xdr:cNvPr id="685" name="円/楕円 684"/>
        <xdr:cNvSpPr/>
      </xdr:nvSpPr>
      <xdr:spPr>
        <a:xfrm>
          <a:off x="13652500" y="1687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167746</xdr:rowOff>
    </xdr:from>
    <xdr:ext cx="469744" cy="259045"/>
    <xdr:sp macro="" textlink="">
      <xdr:nvSpPr>
        <xdr:cNvPr id="686" name="テキスト ボックス 685"/>
        <xdr:cNvSpPr txBox="1"/>
      </xdr:nvSpPr>
      <xdr:spPr>
        <a:xfrm>
          <a:off x="13468427" y="1696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138557</xdr:rowOff>
    </xdr:from>
    <xdr:to>
      <xdr:col>18</xdr:col>
      <xdr:colOff>492125</xdr:colOff>
      <xdr:row>98</xdr:row>
      <xdr:rowOff>68707</xdr:rowOff>
    </xdr:to>
    <xdr:sp macro="" textlink="">
      <xdr:nvSpPr>
        <xdr:cNvPr id="687" name="円/楕円 686"/>
        <xdr:cNvSpPr/>
      </xdr:nvSpPr>
      <xdr:spPr>
        <a:xfrm>
          <a:off x="12763500" y="1676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59834</xdr:rowOff>
    </xdr:from>
    <xdr:ext cx="534377" cy="259045"/>
    <xdr:sp macro="" textlink="">
      <xdr:nvSpPr>
        <xdr:cNvPr id="688" name="テキスト ボックス 687"/>
        <xdr:cNvSpPr txBox="1"/>
      </xdr:nvSpPr>
      <xdr:spPr>
        <a:xfrm>
          <a:off x="12547111" y="1686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15,590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45484</xdr:rowOff>
    </xdr:from>
    <xdr:to>
      <xdr:col>32</xdr:col>
      <xdr:colOff>186689</xdr:colOff>
      <xdr:row>39</xdr:row>
      <xdr:rowOff>98878</xdr:rowOff>
    </xdr:to>
    <xdr:cxnSp macro="">
      <xdr:nvCxnSpPr>
        <xdr:cNvPr id="714" name="直線コネクタ 713"/>
        <xdr:cNvCxnSpPr/>
      </xdr:nvCxnSpPr>
      <xdr:spPr>
        <a:xfrm flipV="1">
          <a:off x="22159595" y="5188984"/>
          <a:ext cx="1269" cy="159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163611</xdr:rowOff>
    </xdr:from>
    <xdr:ext cx="469744" cy="259045"/>
    <xdr:sp macro="" textlink="">
      <xdr:nvSpPr>
        <xdr:cNvPr id="717" name="投資及び出資金最大値テキスト"/>
        <xdr:cNvSpPr txBox="1"/>
      </xdr:nvSpPr>
      <xdr:spPr>
        <a:xfrm>
          <a:off x="22212300" y="496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9,777</a:t>
          </a:r>
          <a:endParaRPr kumimoji="1" lang="ja-JP" altLang="en-US" sz="1000" b="1">
            <a:latin typeface="ＭＳ Ｐゴシック"/>
          </a:endParaRPr>
        </a:p>
      </xdr:txBody>
    </xdr:sp>
    <xdr:clientData/>
  </xdr:oneCellAnchor>
  <xdr:twoCellAnchor>
    <xdr:from>
      <xdr:col>32</xdr:col>
      <xdr:colOff>98425</xdr:colOff>
      <xdr:row>30</xdr:row>
      <xdr:rowOff>45484</xdr:rowOff>
    </xdr:from>
    <xdr:to>
      <xdr:col>32</xdr:col>
      <xdr:colOff>276225</xdr:colOff>
      <xdr:row>30</xdr:row>
      <xdr:rowOff>45484</xdr:rowOff>
    </xdr:to>
    <xdr:cxnSp macro="">
      <xdr:nvCxnSpPr>
        <xdr:cNvPr id="718" name="直線コネクタ 717"/>
        <xdr:cNvCxnSpPr/>
      </xdr:nvCxnSpPr>
      <xdr:spPr>
        <a:xfrm>
          <a:off x="22072600" y="5188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9" name="直線コネクタ 71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142148</xdr:rowOff>
    </xdr:from>
    <xdr:ext cx="378565" cy="259045"/>
    <xdr:sp macro="" textlink="">
      <xdr:nvSpPr>
        <xdr:cNvPr id="720" name="投資及び出資金平均値テキスト"/>
        <xdr:cNvSpPr txBox="1"/>
      </xdr:nvSpPr>
      <xdr:spPr>
        <a:xfrm>
          <a:off x="22212300" y="64857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119271</xdr:rowOff>
    </xdr:from>
    <xdr:to>
      <xdr:col>32</xdr:col>
      <xdr:colOff>238125</xdr:colOff>
      <xdr:row>39</xdr:row>
      <xdr:rowOff>49421</xdr:rowOff>
    </xdr:to>
    <xdr:sp macro="" textlink="">
      <xdr:nvSpPr>
        <xdr:cNvPr id="721" name="フローチャート : 判断 720"/>
        <xdr:cNvSpPr/>
      </xdr:nvSpPr>
      <xdr:spPr>
        <a:xfrm>
          <a:off x="22110700" y="66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2" name="直線コネクタ 72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23" name="フローチャート : 判断 722"/>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69051</xdr:rowOff>
    </xdr:from>
    <xdr:ext cx="378565" cy="259045"/>
    <xdr:sp macro="" textlink="">
      <xdr:nvSpPr>
        <xdr:cNvPr id="724" name="テキスト ボックス 723"/>
        <xdr:cNvSpPr txBox="1"/>
      </xdr:nvSpPr>
      <xdr:spPr>
        <a:xfrm>
          <a:off x="21134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5" name="直線コネクタ 72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6" name="フローチャート : 判断 725"/>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61703</xdr:rowOff>
    </xdr:from>
    <xdr:ext cx="378565" cy="259045"/>
    <xdr:sp macro="" textlink="">
      <xdr:nvSpPr>
        <xdr:cNvPr id="727" name="テキスト ボックス 726"/>
        <xdr:cNvSpPr txBox="1"/>
      </xdr:nvSpPr>
      <xdr:spPr>
        <a:xfrm>
          <a:off x="20245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8" name="直線コネクタ 72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29" name="フローチャート : 判断 728"/>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53048</xdr:rowOff>
    </xdr:from>
    <xdr:ext cx="378565" cy="259045"/>
    <xdr:sp macro="" textlink="">
      <xdr:nvSpPr>
        <xdr:cNvPr id="730" name="テキスト ボックス 729"/>
        <xdr:cNvSpPr txBox="1"/>
      </xdr:nvSpPr>
      <xdr:spPr>
        <a:xfrm>
          <a:off x="19356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31" name="フローチャート : 判断 730"/>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44558</xdr:rowOff>
    </xdr:from>
    <xdr:ext cx="378565" cy="259045"/>
    <xdr:sp macro="" textlink="">
      <xdr:nvSpPr>
        <xdr:cNvPr id="732" name="テキスト ボックス 731"/>
        <xdr:cNvSpPr txBox="1"/>
      </xdr:nvSpPr>
      <xdr:spPr>
        <a:xfrm>
          <a:off x="18467017" y="6388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8" name="円/楕円 73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0" name="円/楕円 73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1" name="テキスト ボックス 740"/>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2" name="円/楕円 74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3" name="テキスト ボックス 742"/>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4" name="円/楕円 74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5" name="テキスト ボックス 744"/>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6" name="円/楕円 74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7" name="テキスト ボックス 746"/>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61" name="テキスト ボックス 760"/>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63530</xdr:rowOff>
    </xdr:from>
    <xdr:to>
      <xdr:col>32</xdr:col>
      <xdr:colOff>186689</xdr:colOff>
      <xdr:row>58</xdr:row>
      <xdr:rowOff>139700</xdr:rowOff>
    </xdr:to>
    <xdr:cxnSp macro="">
      <xdr:nvCxnSpPr>
        <xdr:cNvPr id="769" name="直線コネクタ 768"/>
        <xdr:cNvCxnSpPr/>
      </xdr:nvCxnSpPr>
      <xdr:spPr>
        <a:xfrm flipV="1">
          <a:off x="22159595" y="8636030"/>
          <a:ext cx="1269" cy="144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10207</xdr:rowOff>
    </xdr:from>
    <xdr:ext cx="534377" cy="259045"/>
    <xdr:sp macro="" textlink="">
      <xdr:nvSpPr>
        <xdr:cNvPr id="772" name="貸付金最大値テキスト"/>
        <xdr:cNvSpPr txBox="1"/>
      </xdr:nvSpPr>
      <xdr:spPr>
        <a:xfrm>
          <a:off x="22212300" y="84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15,833</a:t>
          </a:r>
          <a:endParaRPr kumimoji="1" lang="ja-JP" altLang="en-US" sz="1000" b="1">
            <a:latin typeface="ＭＳ Ｐゴシック"/>
          </a:endParaRPr>
        </a:p>
      </xdr:txBody>
    </xdr:sp>
    <xdr:clientData/>
  </xdr:oneCellAnchor>
  <xdr:twoCellAnchor>
    <xdr:from>
      <xdr:col>32</xdr:col>
      <xdr:colOff>98425</xdr:colOff>
      <xdr:row>50</xdr:row>
      <xdr:rowOff>63530</xdr:rowOff>
    </xdr:from>
    <xdr:to>
      <xdr:col>32</xdr:col>
      <xdr:colOff>276225</xdr:colOff>
      <xdr:row>50</xdr:row>
      <xdr:rowOff>63530</xdr:rowOff>
    </xdr:to>
    <xdr:cxnSp macro="">
      <xdr:nvCxnSpPr>
        <xdr:cNvPr id="773" name="直線コネクタ 772"/>
        <xdr:cNvCxnSpPr/>
      </xdr:nvCxnSpPr>
      <xdr:spPr>
        <a:xfrm>
          <a:off x="22072600" y="863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137963</xdr:rowOff>
    </xdr:from>
    <xdr:to>
      <xdr:col>32</xdr:col>
      <xdr:colOff>187325</xdr:colOff>
      <xdr:row>58</xdr:row>
      <xdr:rowOff>138877</xdr:rowOff>
    </xdr:to>
    <xdr:cxnSp macro="">
      <xdr:nvCxnSpPr>
        <xdr:cNvPr id="774" name="直線コネクタ 773"/>
        <xdr:cNvCxnSpPr/>
      </xdr:nvCxnSpPr>
      <xdr:spPr>
        <a:xfrm flipV="1">
          <a:off x="21323300" y="10082063"/>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1866</xdr:rowOff>
    </xdr:from>
    <xdr:ext cx="469744" cy="259045"/>
    <xdr:sp macro="" textlink="">
      <xdr:nvSpPr>
        <xdr:cNvPr id="775" name="貸付金平均値テキスト"/>
        <xdr:cNvSpPr txBox="1"/>
      </xdr:nvSpPr>
      <xdr:spPr>
        <a:xfrm>
          <a:off x="22212300" y="9774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150439</xdr:rowOff>
    </xdr:from>
    <xdr:to>
      <xdr:col>32</xdr:col>
      <xdr:colOff>238125</xdr:colOff>
      <xdr:row>58</xdr:row>
      <xdr:rowOff>80589</xdr:rowOff>
    </xdr:to>
    <xdr:sp macro="" textlink="">
      <xdr:nvSpPr>
        <xdr:cNvPr id="776" name="フローチャート : 判断 775"/>
        <xdr:cNvSpPr/>
      </xdr:nvSpPr>
      <xdr:spPr>
        <a:xfrm>
          <a:off x="22110700" y="992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138877</xdr:rowOff>
    </xdr:from>
    <xdr:to>
      <xdr:col>31</xdr:col>
      <xdr:colOff>34925</xdr:colOff>
      <xdr:row>58</xdr:row>
      <xdr:rowOff>139426</xdr:rowOff>
    </xdr:to>
    <xdr:cxnSp macro="">
      <xdr:nvCxnSpPr>
        <xdr:cNvPr id="777" name="直線コネクタ 776"/>
        <xdr:cNvCxnSpPr/>
      </xdr:nvCxnSpPr>
      <xdr:spPr>
        <a:xfrm flipV="1">
          <a:off x="20434300" y="10082977"/>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130414</xdr:rowOff>
    </xdr:from>
    <xdr:to>
      <xdr:col>31</xdr:col>
      <xdr:colOff>85725</xdr:colOff>
      <xdr:row>58</xdr:row>
      <xdr:rowOff>60564</xdr:rowOff>
    </xdr:to>
    <xdr:sp macro="" textlink="">
      <xdr:nvSpPr>
        <xdr:cNvPr id="778" name="フローチャート : 判断 777"/>
        <xdr:cNvSpPr/>
      </xdr:nvSpPr>
      <xdr:spPr>
        <a:xfrm>
          <a:off x="21272500" y="990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77091</xdr:rowOff>
    </xdr:from>
    <xdr:ext cx="469744" cy="259045"/>
    <xdr:sp macro="" textlink="">
      <xdr:nvSpPr>
        <xdr:cNvPr id="779" name="テキスト ボックス 778"/>
        <xdr:cNvSpPr txBox="1"/>
      </xdr:nvSpPr>
      <xdr:spPr>
        <a:xfrm>
          <a:off x="21088427" y="967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138419</xdr:rowOff>
    </xdr:from>
    <xdr:to>
      <xdr:col>29</xdr:col>
      <xdr:colOff>517525</xdr:colOff>
      <xdr:row>58</xdr:row>
      <xdr:rowOff>139426</xdr:rowOff>
    </xdr:to>
    <xdr:cxnSp macro="">
      <xdr:nvCxnSpPr>
        <xdr:cNvPr id="780" name="直線コネクタ 779"/>
        <xdr:cNvCxnSpPr/>
      </xdr:nvCxnSpPr>
      <xdr:spPr>
        <a:xfrm>
          <a:off x="19545300" y="10082519"/>
          <a:ext cx="889000" cy="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112492</xdr:rowOff>
    </xdr:from>
    <xdr:to>
      <xdr:col>29</xdr:col>
      <xdr:colOff>568325</xdr:colOff>
      <xdr:row>58</xdr:row>
      <xdr:rowOff>42642</xdr:rowOff>
    </xdr:to>
    <xdr:sp macro="" textlink="">
      <xdr:nvSpPr>
        <xdr:cNvPr id="781" name="フローチャート : 判断 780"/>
        <xdr:cNvSpPr/>
      </xdr:nvSpPr>
      <xdr:spPr>
        <a:xfrm>
          <a:off x="20383500" y="988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59169</xdr:rowOff>
    </xdr:from>
    <xdr:ext cx="469744" cy="259045"/>
    <xdr:sp macro="" textlink="">
      <xdr:nvSpPr>
        <xdr:cNvPr id="782" name="テキスト ボックス 781"/>
        <xdr:cNvSpPr txBox="1"/>
      </xdr:nvSpPr>
      <xdr:spPr>
        <a:xfrm>
          <a:off x="20199427" y="966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135859</xdr:rowOff>
    </xdr:from>
    <xdr:to>
      <xdr:col>28</xdr:col>
      <xdr:colOff>314325</xdr:colOff>
      <xdr:row>58</xdr:row>
      <xdr:rowOff>138419</xdr:rowOff>
    </xdr:to>
    <xdr:cxnSp macro="">
      <xdr:nvCxnSpPr>
        <xdr:cNvPr id="783" name="直線コネクタ 782"/>
        <xdr:cNvCxnSpPr/>
      </xdr:nvCxnSpPr>
      <xdr:spPr>
        <a:xfrm>
          <a:off x="18656300" y="10079959"/>
          <a:ext cx="8890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96215</xdr:rowOff>
    </xdr:from>
    <xdr:to>
      <xdr:col>28</xdr:col>
      <xdr:colOff>365125</xdr:colOff>
      <xdr:row>58</xdr:row>
      <xdr:rowOff>26365</xdr:rowOff>
    </xdr:to>
    <xdr:sp macro="" textlink="">
      <xdr:nvSpPr>
        <xdr:cNvPr id="784" name="フローチャート : 判断 783"/>
        <xdr:cNvSpPr/>
      </xdr:nvSpPr>
      <xdr:spPr>
        <a:xfrm>
          <a:off x="19494500" y="98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42892</xdr:rowOff>
    </xdr:from>
    <xdr:ext cx="469744" cy="259045"/>
    <xdr:sp macro="" textlink="">
      <xdr:nvSpPr>
        <xdr:cNvPr id="785" name="テキスト ボックス 784"/>
        <xdr:cNvSpPr txBox="1"/>
      </xdr:nvSpPr>
      <xdr:spPr>
        <a:xfrm>
          <a:off x="19310427" y="964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78567</xdr:rowOff>
    </xdr:from>
    <xdr:to>
      <xdr:col>27</xdr:col>
      <xdr:colOff>161925</xdr:colOff>
      <xdr:row>58</xdr:row>
      <xdr:rowOff>8717</xdr:rowOff>
    </xdr:to>
    <xdr:sp macro="" textlink="">
      <xdr:nvSpPr>
        <xdr:cNvPr id="786" name="フローチャート : 判断 785"/>
        <xdr:cNvSpPr/>
      </xdr:nvSpPr>
      <xdr:spPr>
        <a:xfrm>
          <a:off x="18605500" y="985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25244</xdr:rowOff>
    </xdr:from>
    <xdr:ext cx="469744" cy="259045"/>
    <xdr:sp macro="" textlink="">
      <xdr:nvSpPr>
        <xdr:cNvPr id="787" name="テキスト ボックス 786"/>
        <xdr:cNvSpPr txBox="1"/>
      </xdr:nvSpPr>
      <xdr:spPr>
        <a:xfrm>
          <a:off x="18421427" y="962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87163</xdr:rowOff>
    </xdr:from>
    <xdr:to>
      <xdr:col>32</xdr:col>
      <xdr:colOff>238125</xdr:colOff>
      <xdr:row>59</xdr:row>
      <xdr:rowOff>17313</xdr:rowOff>
    </xdr:to>
    <xdr:sp macro="" textlink="">
      <xdr:nvSpPr>
        <xdr:cNvPr id="793" name="円/楕円 792"/>
        <xdr:cNvSpPr/>
      </xdr:nvSpPr>
      <xdr:spPr>
        <a:xfrm>
          <a:off x="22110700" y="1003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2090</xdr:rowOff>
    </xdr:from>
    <xdr:ext cx="313932" cy="259045"/>
    <xdr:sp macro="" textlink="">
      <xdr:nvSpPr>
        <xdr:cNvPr id="794" name="貸付金該当値テキスト"/>
        <xdr:cNvSpPr txBox="1"/>
      </xdr:nvSpPr>
      <xdr:spPr>
        <a:xfrm>
          <a:off x="22212300" y="99461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88077</xdr:rowOff>
    </xdr:from>
    <xdr:to>
      <xdr:col>31</xdr:col>
      <xdr:colOff>85725</xdr:colOff>
      <xdr:row>59</xdr:row>
      <xdr:rowOff>18227</xdr:rowOff>
    </xdr:to>
    <xdr:sp macro="" textlink="">
      <xdr:nvSpPr>
        <xdr:cNvPr id="795" name="円/楕円 794"/>
        <xdr:cNvSpPr/>
      </xdr:nvSpPr>
      <xdr:spPr>
        <a:xfrm>
          <a:off x="21272500" y="1003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9354</xdr:rowOff>
    </xdr:from>
    <xdr:ext cx="249299" cy="259045"/>
    <xdr:sp macro="" textlink="">
      <xdr:nvSpPr>
        <xdr:cNvPr id="796" name="テキスト ボックス 795"/>
        <xdr:cNvSpPr txBox="1"/>
      </xdr:nvSpPr>
      <xdr:spPr>
        <a:xfrm>
          <a:off x="21198649" y="101249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88626</xdr:rowOff>
    </xdr:from>
    <xdr:to>
      <xdr:col>29</xdr:col>
      <xdr:colOff>568325</xdr:colOff>
      <xdr:row>59</xdr:row>
      <xdr:rowOff>18776</xdr:rowOff>
    </xdr:to>
    <xdr:sp macro="" textlink="">
      <xdr:nvSpPr>
        <xdr:cNvPr id="797" name="円/楕円 796"/>
        <xdr:cNvSpPr/>
      </xdr:nvSpPr>
      <xdr:spPr>
        <a:xfrm>
          <a:off x="20383500" y="1003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9903</xdr:rowOff>
    </xdr:from>
    <xdr:ext cx="249299" cy="259045"/>
    <xdr:sp macro="" textlink="">
      <xdr:nvSpPr>
        <xdr:cNvPr id="798" name="テキスト ボックス 797"/>
        <xdr:cNvSpPr txBox="1"/>
      </xdr:nvSpPr>
      <xdr:spPr>
        <a:xfrm>
          <a:off x="20309649" y="101254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87619</xdr:rowOff>
    </xdr:from>
    <xdr:to>
      <xdr:col>28</xdr:col>
      <xdr:colOff>365125</xdr:colOff>
      <xdr:row>59</xdr:row>
      <xdr:rowOff>17769</xdr:rowOff>
    </xdr:to>
    <xdr:sp macro="" textlink="">
      <xdr:nvSpPr>
        <xdr:cNvPr id="799" name="円/楕円 798"/>
        <xdr:cNvSpPr/>
      </xdr:nvSpPr>
      <xdr:spPr>
        <a:xfrm>
          <a:off x="19494500" y="1003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8896</xdr:rowOff>
    </xdr:from>
    <xdr:ext cx="313932" cy="259045"/>
    <xdr:sp macro="" textlink="">
      <xdr:nvSpPr>
        <xdr:cNvPr id="800" name="テキスト ボックス 799"/>
        <xdr:cNvSpPr txBox="1"/>
      </xdr:nvSpPr>
      <xdr:spPr>
        <a:xfrm>
          <a:off x="19388333" y="101244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85059</xdr:rowOff>
    </xdr:from>
    <xdr:to>
      <xdr:col>27</xdr:col>
      <xdr:colOff>161925</xdr:colOff>
      <xdr:row>59</xdr:row>
      <xdr:rowOff>15209</xdr:rowOff>
    </xdr:to>
    <xdr:sp macro="" textlink="">
      <xdr:nvSpPr>
        <xdr:cNvPr id="801" name="円/楕円 800"/>
        <xdr:cNvSpPr/>
      </xdr:nvSpPr>
      <xdr:spPr>
        <a:xfrm>
          <a:off x="18605500" y="1002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6336</xdr:rowOff>
    </xdr:from>
    <xdr:ext cx="313932" cy="259045"/>
    <xdr:sp macro="" textlink="">
      <xdr:nvSpPr>
        <xdr:cNvPr id="802" name="テキスト ボックス 801"/>
        <xdr:cNvSpPr txBox="1"/>
      </xdr:nvSpPr>
      <xdr:spPr>
        <a:xfrm>
          <a:off x="18499333" y="1012188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71501</xdr:rowOff>
    </xdr:from>
    <xdr:to>
      <xdr:col>32</xdr:col>
      <xdr:colOff>186689</xdr:colOff>
      <xdr:row>79</xdr:row>
      <xdr:rowOff>32544</xdr:rowOff>
    </xdr:to>
    <xdr:cxnSp macro="">
      <xdr:nvCxnSpPr>
        <xdr:cNvPr id="827" name="直線コネクタ 826"/>
        <xdr:cNvCxnSpPr/>
      </xdr:nvCxnSpPr>
      <xdr:spPr>
        <a:xfrm flipV="1">
          <a:off x="22159595" y="12244451"/>
          <a:ext cx="1269" cy="133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36371</xdr:rowOff>
    </xdr:from>
    <xdr:ext cx="534377" cy="259045"/>
    <xdr:sp macro="" textlink="">
      <xdr:nvSpPr>
        <xdr:cNvPr id="828" name="繰出金最小値テキスト"/>
        <xdr:cNvSpPr txBox="1"/>
      </xdr:nvSpPr>
      <xdr:spPr>
        <a:xfrm>
          <a:off x="22212300" y="1358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20,625</a:t>
          </a:r>
          <a:endParaRPr kumimoji="1" lang="ja-JP" altLang="en-US" sz="1000" b="1">
            <a:latin typeface="ＭＳ Ｐゴシック"/>
          </a:endParaRPr>
        </a:p>
      </xdr:txBody>
    </xdr:sp>
    <xdr:clientData/>
  </xdr:oneCellAnchor>
  <xdr:twoCellAnchor>
    <xdr:from>
      <xdr:col>32</xdr:col>
      <xdr:colOff>98425</xdr:colOff>
      <xdr:row>79</xdr:row>
      <xdr:rowOff>32544</xdr:rowOff>
    </xdr:from>
    <xdr:to>
      <xdr:col>32</xdr:col>
      <xdr:colOff>276225</xdr:colOff>
      <xdr:row>79</xdr:row>
      <xdr:rowOff>32544</xdr:rowOff>
    </xdr:to>
    <xdr:cxnSp macro="">
      <xdr:nvCxnSpPr>
        <xdr:cNvPr id="829" name="直線コネクタ 828"/>
        <xdr:cNvCxnSpPr/>
      </xdr:nvCxnSpPr>
      <xdr:spPr>
        <a:xfrm>
          <a:off x="22072600" y="13577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18178</xdr:rowOff>
    </xdr:from>
    <xdr:ext cx="534377" cy="259045"/>
    <xdr:sp macro="" textlink="">
      <xdr:nvSpPr>
        <xdr:cNvPr id="830" name="繰出金最大値テキスト"/>
        <xdr:cNvSpPr txBox="1"/>
      </xdr:nvSpPr>
      <xdr:spPr>
        <a:xfrm>
          <a:off x="22212300" y="1201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90,580</a:t>
          </a:r>
          <a:endParaRPr kumimoji="1" lang="ja-JP" altLang="en-US" sz="1000" b="1">
            <a:latin typeface="ＭＳ Ｐゴシック"/>
          </a:endParaRPr>
        </a:p>
      </xdr:txBody>
    </xdr:sp>
    <xdr:clientData/>
  </xdr:oneCellAnchor>
  <xdr:twoCellAnchor>
    <xdr:from>
      <xdr:col>32</xdr:col>
      <xdr:colOff>98425</xdr:colOff>
      <xdr:row>71</xdr:row>
      <xdr:rowOff>71501</xdr:rowOff>
    </xdr:from>
    <xdr:to>
      <xdr:col>32</xdr:col>
      <xdr:colOff>276225</xdr:colOff>
      <xdr:row>71</xdr:row>
      <xdr:rowOff>71501</xdr:rowOff>
    </xdr:to>
    <xdr:cxnSp macro="">
      <xdr:nvCxnSpPr>
        <xdr:cNvPr id="831" name="直線コネクタ 830"/>
        <xdr:cNvCxnSpPr/>
      </xdr:nvCxnSpPr>
      <xdr:spPr>
        <a:xfrm>
          <a:off x="22072600" y="1224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110439</xdr:rowOff>
    </xdr:from>
    <xdr:to>
      <xdr:col>32</xdr:col>
      <xdr:colOff>187325</xdr:colOff>
      <xdr:row>76</xdr:row>
      <xdr:rowOff>19247</xdr:rowOff>
    </xdr:to>
    <xdr:cxnSp macro="">
      <xdr:nvCxnSpPr>
        <xdr:cNvPr id="832" name="直線コネクタ 831"/>
        <xdr:cNvCxnSpPr/>
      </xdr:nvCxnSpPr>
      <xdr:spPr>
        <a:xfrm flipV="1">
          <a:off x="21323300" y="12797739"/>
          <a:ext cx="838200" cy="2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63022</xdr:rowOff>
    </xdr:from>
    <xdr:ext cx="534377" cy="259045"/>
    <xdr:sp macro="" textlink="">
      <xdr:nvSpPr>
        <xdr:cNvPr id="833" name="繰出金平均値テキスト"/>
        <xdr:cNvSpPr txBox="1"/>
      </xdr:nvSpPr>
      <xdr:spPr>
        <a:xfrm>
          <a:off x="22212300" y="13093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84595</xdr:rowOff>
    </xdr:from>
    <xdr:to>
      <xdr:col>32</xdr:col>
      <xdr:colOff>238125</xdr:colOff>
      <xdr:row>77</xdr:row>
      <xdr:rowOff>14745</xdr:rowOff>
    </xdr:to>
    <xdr:sp macro="" textlink="">
      <xdr:nvSpPr>
        <xdr:cNvPr id="834" name="フローチャート : 判断 833"/>
        <xdr:cNvSpPr/>
      </xdr:nvSpPr>
      <xdr:spPr>
        <a:xfrm>
          <a:off x="22110700" y="131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19247</xdr:rowOff>
    </xdr:from>
    <xdr:to>
      <xdr:col>31</xdr:col>
      <xdr:colOff>34925</xdr:colOff>
      <xdr:row>76</xdr:row>
      <xdr:rowOff>47555</xdr:rowOff>
    </xdr:to>
    <xdr:cxnSp macro="">
      <xdr:nvCxnSpPr>
        <xdr:cNvPr id="835" name="直線コネクタ 834"/>
        <xdr:cNvCxnSpPr/>
      </xdr:nvCxnSpPr>
      <xdr:spPr>
        <a:xfrm flipV="1">
          <a:off x="20434300" y="13049447"/>
          <a:ext cx="889000" cy="2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6" name="フローチャート : 判断 835"/>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17759</xdr:rowOff>
    </xdr:from>
    <xdr:ext cx="534377" cy="259045"/>
    <xdr:sp macro="" textlink="">
      <xdr:nvSpPr>
        <xdr:cNvPr id="837" name="テキスト ボックス 836"/>
        <xdr:cNvSpPr txBox="1"/>
      </xdr:nvSpPr>
      <xdr:spPr>
        <a:xfrm>
          <a:off x="21056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47555</xdr:rowOff>
    </xdr:from>
    <xdr:to>
      <xdr:col>29</xdr:col>
      <xdr:colOff>517525</xdr:colOff>
      <xdr:row>76</xdr:row>
      <xdr:rowOff>75521</xdr:rowOff>
    </xdr:to>
    <xdr:cxnSp macro="">
      <xdr:nvCxnSpPr>
        <xdr:cNvPr id="838" name="直線コネクタ 837"/>
        <xdr:cNvCxnSpPr/>
      </xdr:nvCxnSpPr>
      <xdr:spPr>
        <a:xfrm flipV="1">
          <a:off x="19545300" y="13077755"/>
          <a:ext cx="889000" cy="2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39" name="フローチャート : 判断 838"/>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37837</xdr:rowOff>
    </xdr:from>
    <xdr:ext cx="534377" cy="259045"/>
    <xdr:sp macro="" textlink="">
      <xdr:nvSpPr>
        <xdr:cNvPr id="840" name="テキスト ボックス 839"/>
        <xdr:cNvSpPr txBox="1"/>
      </xdr:nvSpPr>
      <xdr:spPr>
        <a:xfrm>
          <a:off x="20167111" y="132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75521</xdr:rowOff>
    </xdr:from>
    <xdr:to>
      <xdr:col>28</xdr:col>
      <xdr:colOff>314325</xdr:colOff>
      <xdr:row>76</xdr:row>
      <xdr:rowOff>94780</xdr:rowOff>
    </xdr:to>
    <xdr:cxnSp macro="">
      <xdr:nvCxnSpPr>
        <xdr:cNvPr id="841" name="直線コネクタ 840"/>
        <xdr:cNvCxnSpPr/>
      </xdr:nvCxnSpPr>
      <xdr:spPr>
        <a:xfrm flipV="1">
          <a:off x="18656300" y="13105721"/>
          <a:ext cx="889000" cy="1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42" name="フローチャート : 判断 841"/>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57402</xdr:rowOff>
    </xdr:from>
    <xdr:ext cx="534377" cy="259045"/>
    <xdr:sp macro="" textlink="">
      <xdr:nvSpPr>
        <xdr:cNvPr id="843" name="テキスト ボックス 842"/>
        <xdr:cNvSpPr txBox="1"/>
      </xdr:nvSpPr>
      <xdr:spPr>
        <a:xfrm>
          <a:off x="19278111" y="1325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4" name="フローチャート : 判断 843"/>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57745</xdr:rowOff>
    </xdr:from>
    <xdr:ext cx="534377" cy="259045"/>
    <xdr:sp macro="" textlink="">
      <xdr:nvSpPr>
        <xdr:cNvPr id="845" name="テキスト ボックス 844"/>
        <xdr:cNvSpPr txBox="1"/>
      </xdr:nvSpPr>
      <xdr:spPr>
        <a:xfrm>
          <a:off x="18389111" y="132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59639</xdr:rowOff>
    </xdr:from>
    <xdr:to>
      <xdr:col>32</xdr:col>
      <xdr:colOff>238125</xdr:colOff>
      <xdr:row>74</xdr:row>
      <xdr:rowOff>161239</xdr:rowOff>
    </xdr:to>
    <xdr:sp macro="" textlink="">
      <xdr:nvSpPr>
        <xdr:cNvPr id="851" name="円/楕円 850"/>
        <xdr:cNvSpPr/>
      </xdr:nvSpPr>
      <xdr:spPr>
        <a:xfrm>
          <a:off x="22110700" y="1274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82516</xdr:rowOff>
    </xdr:from>
    <xdr:ext cx="534377" cy="259045"/>
    <xdr:sp macro="" textlink="">
      <xdr:nvSpPr>
        <xdr:cNvPr id="852" name="繰出金該当値テキスト"/>
        <xdr:cNvSpPr txBox="1"/>
      </xdr:nvSpPr>
      <xdr:spPr>
        <a:xfrm>
          <a:off x="22212300" y="1259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61,536</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139897</xdr:rowOff>
    </xdr:from>
    <xdr:to>
      <xdr:col>31</xdr:col>
      <xdr:colOff>85725</xdr:colOff>
      <xdr:row>76</xdr:row>
      <xdr:rowOff>70047</xdr:rowOff>
    </xdr:to>
    <xdr:sp macro="" textlink="">
      <xdr:nvSpPr>
        <xdr:cNvPr id="853" name="円/楕円 852"/>
        <xdr:cNvSpPr/>
      </xdr:nvSpPr>
      <xdr:spPr>
        <a:xfrm>
          <a:off x="21272500" y="1299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86574</xdr:rowOff>
    </xdr:from>
    <xdr:ext cx="534377" cy="259045"/>
    <xdr:sp macro="" textlink="">
      <xdr:nvSpPr>
        <xdr:cNvPr id="854" name="テキスト ボックス 853"/>
        <xdr:cNvSpPr txBox="1"/>
      </xdr:nvSpPr>
      <xdr:spPr>
        <a:xfrm>
          <a:off x="21056111" y="1277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48,323</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168205</xdr:rowOff>
    </xdr:from>
    <xdr:to>
      <xdr:col>29</xdr:col>
      <xdr:colOff>568325</xdr:colOff>
      <xdr:row>76</xdr:row>
      <xdr:rowOff>98355</xdr:rowOff>
    </xdr:to>
    <xdr:sp macro="" textlink="">
      <xdr:nvSpPr>
        <xdr:cNvPr id="855" name="円/楕円 854"/>
        <xdr:cNvSpPr/>
      </xdr:nvSpPr>
      <xdr:spPr>
        <a:xfrm>
          <a:off x="20383500" y="130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114882</xdr:rowOff>
    </xdr:from>
    <xdr:ext cx="534377" cy="259045"/>
    <xdr:sp macro="" textlink="">
      <xdr:nvSpPr>
        <xdr:cNvPr id="856" name="テキスト ボックス 855"/>
        <xdr:cNvSpPr txBox="1"/>
      </xdr:nvSpPr>
      <xdr:spPr>
        <a:xfrm>
          <a:off x="20167111" y="1280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46,837</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24721</xdr:rowOff>
    </xdr:from>
    <xdr:to>
      <xdr:col>28</xdr:col>
      <xdr:colOff>365125</xdr:colOff>
      <xdr:row>76</xdr:row>
      <xdr:rowOff>126321</xdr:rowOff>
    </xdr:to>
    <xdr:sp macro="" textlink="">
      <xdr:nvSpPr>
        <xdr:cNvPr id="857" name="円/楕円 856"/>
        <xdr:cNvSpPr/>
      </xdr:nvSpPr>
      <xdr:spPr>
        <a:xfrm>
          <a:off x="19494500" y="1305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142847</xdr:rowOff>
    </xdr:from>
    <xdr:ext cx="534377" cy="259045"/>
    <xdr:sp macro="" textlink="">
      <xdr:nvSpPr>
        <xdr:cNvPr id="858" name="テキスト ボックス 857"/>
        <xdr:cNvSpPr txBox="1"/>
      </xdr:nvSpPr>
      <xdr:spPr>
        <a:xfrm>
          <a:off x="19278111" y="1283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45,369</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43980</xdr:rowOff>
    </xdr:from>
    <xdr:to>
      <xdr:col>27</xdr:col>
      <xdr:colOff>161925</xdr:colOff>
      <xdr:row>76</xdr:row>
      <xdr:rowOff>145580</xdr:rowOff>
    </xdr:to>
    <xdr:sp macro="" textlink="">
      <xdr:nvSpPr>
        <xdr:cNvPr id="859" name="円/楕円 858"/>
        <xdr:cNvSpPr/>
      </xdr:nvSpPr>
      <xdr:spPr>
        <a:xfrm>
          <a:off x="18605500" y="130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162107</xdr:rowOff>
    </xdr:from>
    <xdr:ext cx="534377" cy="259045"/>
    <xdr:sp macro="" textlink="">
      <xdr:nvSpPr>
        <xdr:cNvPr id="860" name="テキスト ボックス 859"/>
        <xdr:cNvSpPr txBox="1"/>
      </xdr:nvSpPr>
      <xdr:spPr>
        <a:xfrm>
          <a:off x="18389111" y="1284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44,358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600">
              <a:latin typeface="ＭＳ Ｐゴシック"/>
            </a:rPr>
            <a:t>繰出金について、住民一人当たりのコストは６１，５３６円と、類似団体の平均である４２，２２６円を大幅に上回っており、性質別のあらゆる分析項目の中でも平均との差が最も大きくなっている。</a:t>
          </a:r>
          <a:endParaRPr kumimoji="1" lang="en-US" altLang="ja-JP" sz="1600">
            <a:latin typeface="ＭＳ Ｐゴシック"/>
          </a:endParaRPr>
        </a:p>
        <a:p>
          <a:r>
            <a:rPr kumimoji="1" lang="ja-JP" altLang="en-US" sz="1600">
              <a:latin typeface="ＭＳ Ｐゴシック"/>
            </a:rPr>
            <a:t>特に割合の高い下水道事業への繰出金については、経費削減をするとともに、独立採算制の原則に立ち返った適正な料金設定により、繰出額の削減に努める。</a:t>
          </a:r>
          <a:endParaRPr kumimoji="1" lang="en-US" altLang="ja-JP" sz="1600">
            <a:latin typeface="ＭＳ Ｐゴシック"/>
          </a:endParaRPr>
        </a:p>
        <a:p>
          <a:r>
            <a:rPr kumimoji="1" lang="ja-JP" altLang="en-US" sz="1600">
              <a:latin typeface="ＭＳ Ｐゴシック"/>
            </a:rPr>
            <a:t>また、普通建設事業費（新規整備含む）及び維持補修費については、類似団体の平均より下回っているものの、老朽化した施設の更新等が本格化していくと予想されるため、</a:t>
          </a:r>
          <a:endParaRPr kumimoji="1" lang="en-US" altLang="ja-JP" sz="1600">
            <a:latin typeface="ＭＳ Ｐゴシック"/>
          </a:endParaRPr>
        </a:p>
        <a:p>
          <a:r>
            <a:rPr kumimoji="1" lang="ja-JP" altLang="en-US" sz="1600">
              <a:latin typeface="ＭＳ Ｐゴシック"/>
            </a:rPr>
            <a:t>公共施設等総合管理計画などに基づき、計画的かつ効率的な事業の取捨選択を行っていくことにより、急激な増加とならないよう取り組んでいく。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奈良県王寺町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23,490
23,293
7.01
8,379,603
8,075,440
245,451
5,077,169
6,364,969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122718</xdr:rowOff>
    </xdr:from>
    <xdr:to>
      <xdr:col>6</xdr:col>
      <xdr:colOff>510540</xdr:colOff>
      <xdr:row>38</xdr:row>
      <xdr:rowOff>33238</xdr:rowOff>
    </xdr:to>
    <xdr:cxnSp macro="">
      <xdr:nvCxnSpPr>
        <xdr:cNvPr id="58" name="直線コネクタ 57"/>
        <xdr:cNvCxnSpPr/>
      </xdr:nvCxnSpPr>
      <xdr:spPr>
        <a:xfrm flipV="1">
          <a:off x="4633595" y="5266218"/>
          <a:ext cx="1270" cy="128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37065</xdr:rowOff>
    </xdr:from>
    <xdr:ext cx="469744" cy="259045"/>
    <xdr:sp macro="" textlink="">
      <xdr:nvSpPr>
        <xdr:cNvPr id="59" name="議会費最小値テキスト"/>
        <xdr:cNvSpPr txBox="1"/>
      </xdr:nvSpPr>
      <xdr:spPr>
        <a:xfrm>
          <a:off x="4686300" y="655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2,726</a:t>
          </a:r>
          <a:endParaRPr kumimoji="1" lang="ja-JP" altLang="en-US" sz="1000" b="1">
            <a:latin typeface="ＭＳ Ｐゴシック"/>
          </a:endParaRPr>
        </a:p>
      </xdr:txBody>
    </xdr:sp>
    <xdr:clientData/>
  </xdr:oneCellAnchor>
  <xdr:twoCellAnchor>
    <xdr:from>
      <xdr:col>6</xdr:col>
      <xdr:colOff>422275</xdr:colOff>
      <xdr:row>38</xdr:row>
      <xdr:rowOff>33238</xdr:rowOff>
    </xdr:from>
    <xdr:to>
      <xdr:col>6</xdr:col>
      <xdr:colOff>600075</xdr:colOff>
      <xdr:row>38</xdr:row>
      <xdr:rowOff>33238</xdr:rowOff>
    </xdr:to>
    <xdr:cxnSp macro="">
      <xdr:nvCxnSpPr>
        <xdr:cNvPr id="60" name="直線コネクタ 59"/>
        <xdr:cNvCxnSpPr/>
      </xdr:nvCxnSpPr>
      <xdr:spPr>
        <a:xfrm>
          <a:off x="4546600" y="65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69395</xdr:rowOff>
    </xdr:from>
    <xdr:ext cx="469744" cy="259045"/>
    <xdr:sp macro="" textlink="">
      <xdr:nvSpPr>
        <xdr:cNvPr id="61" name="議会費最大値テキスト"/>
        <xdr:cNvSpPr txBox="1"/>
      </xdr:nvSpPr>
      <xdr:spPr>
        <a:xfrm>
          <a:off x="4686300" y="504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6,652</a:t>
          </a:r>
          <a:endParaRPr kumimoji="1" lang="ja-JP" altLang="en-US" sz="1000" b="1">
            <a:latin typeface="ＭＳ Ｐゴシック"/>
          </a:endParaRPr>
        </a:p>
      </xdr:txBody>
    </xdr:sp>
    <xdr:clientData/>
  </xdr:oneCellAnchor>
  <xdr:twoCellAnchor>
    <xdr:from>
      <xdr:col>6</xdr:col>
      <xdr:colOff>422275</xdr:colOff>
      <xdr:row>30</xdr:row>
      <xdr:rowOff>122718</xdr:rowOff>
    </xdr:from>
    <xdr:to>
      <xdr:col>6</xdr:col>
      <xdr:colOff>600075</xdr:colOff>
      <xdr:row>30</xdr:row>
      <xdr:rowOff>122718</xdr:rowOff>
    </xdr:to>
    <xdr:cxnSp macro="">
      <xdr:nvCxnSpPr>
        <xdr:cNvPr id="62" name="直線コネクタ 61"/>
        <xdr:cNvCxnSpPr/>
      </xdr:nvCxnSpPr>
      <xdr:spPr>
        <a:xfrm>
          <a:off x="4546600" y="526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128270</xdr:rowOff>
    </xdr:from>
    <xdr:to>
      <xdr:col>6</xdr:col>
      <xdr:colOff>511175</xdr:colOff>
      <xdr:row>34</xdr:row>
      <xdr:rowOff>79937</xdr:rowOff>
    </xdr:to>
    <xdr:cxnSp macro="">
      <xdr:nvCxnSpPr>
        <xdr:cNvPr id="63" name="直線コネクタ 62"/>
        <xdr:cNvCxnSpPr/>
      </xdr:nvCxnSpPr>
      <xdr:spPr>
        <a:xfrm>
          <a:off x="3797300" y="5614670"/>
          <a:ext cx="838200" cy="29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29445</xdr:rowOff>
    </xdr:from>
    <xdr:ext cx="469744" cy="259045"/>
    <xdr:sp macro="" textlink="">
      <xdr:nvSpPr>
        <xdr:cNvPr id="64" name="議会費平均値テキスト"/>
        <xdr:cNvSpPr txBox="1"/>
      </xdr:nvSpPr>
      <xdr:spPr>
        <a:xfrm>
          <a:off x="4686300" y="6030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51018</xdr:rowOff>
    </xdr:from>
    <xdr:to>
      <xdr:col>6</xdr:col>
      <xdr:colOff>561975</xdr:colOff>
      <xdr:row>35</xdr:row>
      <xdr:rowOff>152618</xdr:rowOff>
    </xdr:to>
    <xdr:sp macro="" textlink="">
      <xdr:nvSpPr>
        <xdr:cNvPr id="65" name="フローチャート : 判断 64"/>
        <xdr:cNvSpPr/>
      </xdr:nvSpPr>
      <xdr:spPr>
        <a:xfrm>
          <a:off x="45847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128270</xdr:rowOff>
    </xdr:from>
    <xdr:to>
      <xdr:col>5</xdr:col>
      <xdr:colOff>358775</xdr:colOff>
      <xdr:row>33</xdr:row>
      <xdr:rowOff>138067</xdr:rowOff>
    </xdr:to>
    <xdr:cxnSp macro="">
      <xdr:nvCxnSpPr>
        <xdr:cNvPr id="66" name="直線コネクタ 65"/>
        <xdr:cNvCxnSpPr/>
      </xdr:nvCxnSpPr>
      <xdr:spPr>
        <a:xfrm flipV="1">
          <a:off x="2908300" y="5614670"/>
          <a:ext cx="889000" cy="18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134274</xdr:rowOff>
    </xdr:from>
    <xdr:ext cx="469744" cy="259045"/>
    <xdr:sp macro="" textlink="">
      <xdr:nvSpPr>
        <xdr:cNvPr id="68" name="テキスト ボックス 67"/>
        <xdr:cNvSpPr txBox="1"/>
      </xdr:nvSpPr>
      <xdr:spPr>
        <a:xfrm>
          <a:off x="3562427" y="613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105084</xdr:rowOff>
    </xdr:from>
    <xdr:to>
      <xdr:col>4</xdr:col>
      <xdr:colOff>155575</xdr:colOff>
      <xdr:row>33</xdr:row>
      <xdr:rowOff>138067</xdr:rowOff>
    </xdr:to>
    <xdr:cxnSp macro="">
      <xdr:nvCxnSpPr>
        <xdr:cNvPr id="69" name="直線コネクタ 68"/>
        <xdr:cNvCxnSpPr/>
      </xdr:nvCxnSpPr>
      <xdr:spPr>
        <a:xfrm>
          <a:off x="2019300" y="5762934"/>
          <a:ext cx="889000" cy="3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159420</xdr:rowOff>
    </xdr:from>
    <xdr:ext cx="469744" cy="259045"/>
    <xdr:sp macro="" textlink="">
      <xdr:nvSpPr>
        <xdr:cNvPr id="71" name="テキスト ボックス 70"/>
        <xdr:cNvSpPr txBox="1"/>
      </xdr:nvSpPr>
      <xdr:spPr>
        <a:xfrm>
          <a:off x="2673427" y="616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60996</xdr:rowOff>
    </xdr:from>
    <xdr:to>
      <xdr:col>2</xdr:col>
      <xdr:colOff>638175</xdr:colOff>
      <xdr:row>33</xdr:row>
      <xdr:rowOff>105084</xdr:rowOff>
    </xdr:to>
    <xdr:cxnSp macro="">
      <xdr:nvCxnSpPr>
        <xdr:cNvPr id="72" name="直線コネクタ 71"/>
        <xdr:cNvCxnSpPr/>
      </xdr:nvCxnSpPr>
      <xdr:spPr>
        <a:xfrm>
          <a:off x="1130300" y="5547396"/>
          <a:ext cx="889000" cy="21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125130</xdr:rowOff>
    </xdr:from>
    <xdr:ext cx="469744" cy="259045"/>
    <xdr:sp macro="" textlink="">
      <xdr:nvSpPr>
        <xdr:cNvPr id="74" name="テキスト ボックス 73"/>
        <xdr:cNvSpPr txBox="1"/>
      </xdr:nvSpPr>
      <xdr:spPr>
        <a:xfrm>
          <a:off x="1784427" y="612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139826</xdr:rowOff>
    </xdr:from>
    <xdr:ext cx="469744" cy="259045"/>
    <xdr:sp macro="" textlink="">
      <xdr:nvSpPr>
        <xdr:cNvPr id="76" name="テキスト ボックス 75"/>
        <xdr:cNvSpPr txBox="1"/>
      </xdr:nvSpPr>
      <xdr:spPr>
        <a:xfrm>
          <a:off x="895427" y="596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29137</xdr:rowOff>
    </xdr:from>
    <xdr:to>
      <xdr:col>6</xdr:col>
      <xdr:colOff>561975</xdr:colOff>
      <xdr:row>34</xdr:row>
      <xdr:rowOff>130737</xdr:rowOff>
    </xdr:to>
    <xdr:sp macro="" textlink="">
      <xdr:nvSpPr>
        <xdr:cNvPr id="82" name="円/楕円 81"/>
        <xdr:cNvSpPr/>
      </xdr:nvSpPr>
      <xdr:spPr>
        <a:xfrm>
          <a:off x="4584700" y="585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52014</xdr:rowOff>
    </xdr:from>
    <xdr:ext cx="469744" cy="259045"/>
    <xdr:sp macro="" textlink="">
      <xdr:nvSpPr>
        <xdr:cNvPr id="83" name="議会費該当値テキスト"/>
        <xdr:cNvSpPr txBox="1"/>
      </xdr:nvSpPr>
      <xdr:spPr>
        <a:xfrm>
          <a:off x="4686300" y="570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4,683</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77470</xdr:rowOff>
    </xdr:from>
    <xdr:to>
      <xdr:col>5</xdr:col>
      <xdr:colOff>409575</xdr:colOff>
      <xdr:row>33</xdr:row>
      <xdr:rowOff>7620</xdr:rowOff>
    </xdr:to>
    <xdr:sp macro="" textlink="">
      <xdr:nvSpPr>
        <xdr:cNvPr id="84" name="円/楕円 83"/>
        <xdr:cNvSpPr/>
      </xdr:nvSpPr>
      <xdr:spPr>
        <a:xfrm>
          <a:off x="3746500" y="55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24147</xdr:rowOff>
    </xdr:from>
    <xdr:ext cx="469744" cy="259045"/>
    <xdr:sp macro="" textlink="">
      <xdr:nvSpPr>
        <xdr:cNvPr id="85" name="テキスト ボックス 84"/>
        <xdr:cNvSpPr txBox="1"/>
      </xdr:nvSpPr>
      <xdr:spPr>
        <a:xfrm>
          <a:off x="3562427" y="533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5,585</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87267</xdr:rowOff>
    </xdr:from>
    <xdr:to>
      <xdr:col>4</xdr:col>
      <xdr:colOff>206375</xdr:colOff>
      <xdr:row>34</xdr:row>
      <xdr:rowOff>17417</xdr:rowOff>
    </xdr:to>
    <xdr:sp macro="" textlink="">
      <xdr:nvSpPr>
        <xdr:cNvPr id="86" name="円/楕円 85"/>
        <xdr:cNvSpPr/>
      </xdr:nvSpPr>
      <xdr:spPr>
        <a:xfrm>
          <a:off x="2857500" y="574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33944</xdr:rowOff>
    </xdr:from>
    <xdr:ext cx="469744" cy="259045"/>
    <xdr:sp macro="" textlink="">
      <xdr:nvSpPr>
        <xdr:cNvPr id="87" name="テキスト ボックス 86"/>
        <xdr:cNvSpPr txBox="1"/>
      </xdr:nvSpPr>
      <xdr:spPr>
        <a:xfrm>
          <a:off x="2673427" y="5520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5,030</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54284</xdr:rowOff>
    </xdr:from>
    <xdr:to>
      <xdr:col>3</xdr:col>
      <xdr:colOff>3175</xdr:colOff>
      <xdr:row>33</xdr:row>
      <xdr:rowOff>155884</xdr:rowOff>
    </xdr:to>
    <xdr:sp macro="" textlink="">
      <xdr:nvSpPr>
        <xdr:cNvPr id="88" name="円/楕円 87"/>
        <xdr:cNvSpPr/>
      </xdr:nvSpPr>
      <xdr:spPr>
        <a:xfrm>
          <a:off x="1968500" y="571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961</xdr:rowOff>
    </xdr:from>
    <xdr:ext cx="469744" cy="259045"/>
    <xdr:sp macro="" textlink="">
      <xdr:nvSpPr>
        <xdr:cNvPr id="89" name="テキスト ボックス 88"/>
        <xdr:cNvSpPr txBox="1"/>
      </xdr:nvSpPr>
      <xdr:spPr>
        <a:xfrm>
          <a:off x="1784427" y="5487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5,131</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10196</xdr:rowOff>
    </xdr:from>
    <xdr:to>
      <xdr:col>1</xdr:col>
      <xdr:colOff>485775</xdr:colOff>
      <xdr:row>32</xdr:row>
      <xdr:rowOff>111796</xdr:rowOff>
    </xdr:to>
    <xdr:sp macro="" textlink="">
      <xdr:nvSpPr>
        <xdr:cNvPr id="90" name="円/楕円 89"/>
        <xdr:cNvSpPr/>
      </xdr:nvSpPr>
      <xdr:spPr>
        <a:xfrm>
          <a:off x="1079500" y="549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128323</xdr:rowOff>
    </xdr:from>
    <xdr:ext cx="469744" cy="259045"/>
    <xdr:sp macro="" textlink="">
      <xdr:nvSpPr>
        <xdr:cNvPr id="91" name="テキスト ボックス 90"/>
        <xdr:cNvSpPr txBox="1"/>
      </xdr:nvSpPr>
      <xdr:spPr>
        <a:xfrm>
          <a:off x="895427" y="527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87701</xdr:rowOff>
    </xdr:from>
    <xdr:to>
      <xdr:col>6</xdr:col>
      <xdr:colOff>510540</xdr:colOff>
      <xdr:row>58</xdr:row>
      <xdr:rowOff>4369</xdr:rowOff>
    </xdr:to>
    <xdr:cxnSp macro="">
      <xdr:nvCxnSpPr>
        <xdr:cNvPr id="115" name="直線コネクタ 114"/>
        <xdr:cNvCxnSpPr/>
      </xdr:nvCxnSpPr>
      <xdr:spPr>
        <a:xfrm flipV="1">
          <a:off x="4633595" y="8660201"/>
          <a:ext cx="1270" cy="128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8196</xdr:rowOff>
    </xdr:from>
    <xdr:ext cx="534377" cy="259045"/>
    <xdr:sp macro="" textlink="">
      <xdr:nvSpPr>
        <xdr:cNvPr id="116" name="総務費最小値テキスト"/>
        <xdr:cNvSpPr txBox="1"/>
      </xdr:nvSpPr>
      <xdr:spPr>
        <a:xfrm>
          <a:off x="4686300" y="995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27,760</a:t>
          </a:r>
          <a:endParaRPr kumimoji="1" lang="ja-JP" altLang="en-US" sz="1000" b="1">
            <a:latin typeface="ＭＳ Ｐゴシック"/>
          </a:endParaRPr>
        </a:p>
      </xdr:txBody>
    </xdr:sp>
    <xdr:clientData/>
  </xdr:oneCellAnchor>
  <xdr:twoCellAnchor>
    <xdr:from>
      <xdr:col>6</xdr:col>
      <xdr:colOff>422275</xdr:colOff>
      <xdr:row>58</xdr:row>
      <xdr:rowOff>4369</xdr:rowOff>
    </xdr:from>
    <xdr:to>
      <xdr:col>6</xdr:col>
      <xdr:colOff>600075</xdr:colOff>
      <xdr:row>58</xdr:row>
      <xdr:rowOff>4369</xdr:rowOff>
    </xdr:to>
    <xdr:cxnSp macro="">
      <xdr:nvCxnSpPr>
        <xdr:cNvPr id="117" name="直線コネクタ 116"/>
        <xdr:cNvCxnSpPr/>
      </xdr:nvCxnSpPr>
      <xdr:spPr>
        <a:xfrm>
          <a:off x="4546600" y="9948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34378</xdr:rowOff>
    </xdr:from>
    <xdr:ext cx="599010" cy="259045"/>
    <xdr:sp macro="" textlink="">
      <xdr:nvSpPr>
        <xdr:cNvPr id="118" name="総務費最大値テキスト"/>
        <xdr:cNvSpPr txBox="1"/>
      </xdr:nvSpPr>
      <xdr:spPr>
        <a:xfrm>
          <a:off x="4686300" y="84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196,824</a:t>
          </a:r>
          <a:endParaRPr kumimoji="1" lang="ja-JP" altLang="en-US" sz="1000" b="1">
            <a:latin typeface="ＭＳ Ｐゴシック"/>
          </a:endParaRPr>
        </a:p>
      </xdr:txBody>
    </xdr:sp>
    <xdr:clientData/>
  </xdr:oneCellAnchor>
  <xdr:twoCellAnchor>
    <xdr:from>
      <xdr:col>6</xdr:col>
      <xdr:colOff>422275</xdr:colOff>
      <xdr:row>50</xdr:row>
      <xdr:rowOff>87701</xdr:rowOff>
    </xdr:from>
    <xdr:to>
      <xdr:col>6</xdr:col>
      <xdr:colOff>600075</xdr:colOff>
      <xdr:row>50</xdr:row>
      <xdr:rowOff>87701</xdr:rowOff>
    </xdr:to>
    <xdr:cxnSp macro="">
      <xdr:nvCxnSpPr>
        <xdr:cNvPr id="119" name="直線コネクタ 118"/>
        <xdr:cNvCxnSpPr/>
      </xdr:nvCxnSpPr>
      <xdr:spPr>
        <a:xfrm>
          <a:off x="4546600" y="8660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134221</xdr:rowOff>
    </xdr:from>
    <xdr:to>
      <xdr:col>6</xdr:col>
      <xdr:colOff>511175</xdr:colOff>
      <xdr:row>56</xdr:row>
      <xdr:rowOff>152776</xdr:rowOff>
    </xdr:to>
    <xdr:cxnSp macro="">
      <xdr:nvCxnSpPr>
        <xdr:cNvPr id="120" name="直線コネクタ 119"/>
        <xdr:cNvCxnSpPr/>
      </xdr:nvCxnSpPr>
      <xdr:spPr>
        <a:xfrm flipV="1">
          <a:off x="3797300" y="9735421"/>
          <a:ext cx="838200" cy="1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77698</xdr:rowOff>
    </xdr:from>
    <xdr:ext cx="534377" cy="259045"/>
    <xdr:sp macro="" textlink="">
      <xdr:nvSpPr>
        <xdr:cNvPr id="121" name="総務費平均値テキスト"/>
        <xdr:cNvSpPr txBox="1"/>
      </xdr:nvSpPr>
      <xdr:spPr>
        <a:xfrm>
          <a:off x="4686300" y="9678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99271</xdr:rowOff>
    </xdr:from>
    <xdr:to>
      <xdr:col>6</xdr:col>
      <xdr:colOff>561975</xdr:colOff>
      <xdr:row>57</xdr:row>
      <xdr:rowOff>29421</xdr:rowOff>
    </xdr:to>
    <xdr:sp macro="" textlink="">
      <xdr:nvSpPr>
        <xdr:cNvPr id="122" name="フローチャート : 判断 121"/>
        <xdr:cNvSpPr/>
      </xdr:nvSpPr>
      <xdr:spPr>
        <a:xfrm>
          <a:off x="45847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152776</xdr:rowOff>
    </xdr:from>
    <xdr:to>
      <xdr:col>5</xdr:col>
      <xdr:colOff>358775</xdr:colOff>
      <xdr:row>57</xdr:row>
      <xdr:rowOff>61047</xdr:rowOff>
    </xdr:to>
    <xdr:cxnSp macro="">
      <xdr:nvCxnSpPr>
        <xdr:cNvPr id="123" name="直線コネクタ 122"/>
        <xdr:cNvCxnSpPr/>
      </xdr:nvCxnSpPr>
      <xdr:spPr>
        <a:xfrm flipV="1">
          <a:off x="2908300" y="9753976"/>
          <a:ext cx="889000" cy="7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98867</xdr:rowOff>
    </xdr:from>
    <xdr:to>
      <xdr:col>5</xdr:col>
      <xdr:colOff>409575</xdr:colOff>
      <xdr:row>57</xdr:row>
      <xdr:rowOff>29017</xdr:rowOff>
    </xdr:to>
    <xdr:sp macro="" textlink="">
      <xdr:nvSpPr>
        <xdr:cNvPr id="124" name="フローチャート : 判断 123"/>
        <xdr:cNvSpPr/>
      </xdr:nvSpPr>
      <xdr:spPr>
        <a:xfrm>
          <a:off x="3746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45544</xdr:rowOff>
    </xdr:from>
    <xdr:ext cx="534377" cy="259045"/>
    <xdr:sp macro="" textlink="">
      <xdr:nvSpPr>
        <xdr:cNvPr id="125" name="テキスト ボックス 124"/>
        <xdr:cNvSpPr txBox="1"/>
      </xdr:nvSpPr>
      <xdr:spPr>
        <a:xfrm>
          <a:off x="3530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61047</xdr:rowOff>
    </xdr:from>
    <xdr:to>
      <xdr:col>4</xdr:col>
      <xdr:colOff>155575</xdr:colOff>
      <xdr:row>57</xdr:row>
      <xdr:rowOff>128628</xdr:rowOff>
    </xdr:to>
    <xdr:cxnSp macro="">
      <xdr:nvCxnSpPr>
        <xdr:cNvPr id="126" name="直線コネクタ 125"/>
        <xdr:cNvCxnSpPr/>
      </xdr:nvCxnSpPr>
      <xdr:spPr>
        <a:xfrm flipV="1">
          <a:off x="2019300" y="9833697"/>
          <a:ext cx="889000" cy="6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86926</xdr:rowOff>
    </xdr:from>
    <xdr:to>
      <xdr:col>4</xdr:col>
      <xdr:colOff>206375</xdr:colOff>
      <xdr:row>57</xdr:row>
      <xdr:rowOff>17076</xdr:rowOff>
    </xdr:to>
    <xdr:sp macro="" textlink="">
      <xdr:nvSpPr>
        <xdr:cNvPr id="127" name="フローチャート : 判断 126"/>
        <xdr:cNvSpPr/>
      </xdr:nvSpPr>
      <xdr:spPr>
        <a:xfrm>
          <a:off x="2857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33603</xdr:rowOff>
    </xdr:from>
    <xdr:ext cx="534377" cy="259045"/>
    <xdr:sp macro="" textlink="">
      <xdr:nvSpPr>
        <xdr:cNvPr id="128" name="テキスト ボックス 127"/>
        <xdr:cNvSpPr txBox="1"/>
      </xdr:nvSpPr>
      <xdr:spPr>
        <a:xfrm>
          <a:off x="2641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33827</xdr:rowOff>
    </xdr:from>
    <xdr:to>
      <xdr:col>2</xdr:col>
      <xdr:colOff>638175</xdr:colOff>
      <xdr:row>57</xdr:row>
      <xdr:rowOff>128628</xdr:rowOff>
    </xdr:to>
    <xdr:cxnSp macro="">
      <xdr:nvCxnSpPr>
        <xdr:cNvPr id="129" name="直線コネクタ 128"/>
        <xdr:cNvCxnSpPr/>
      </xdr:nvCxnSpPr>
      <xdr:spPr>
        <a:xfrm>
          <a:off x="1130300" y="9806477"/>
          <a:ext cx="889000" cy="9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60683</xdr:rowOff>
    </xdr:from>
    <xdr:to>
      <xdr:col>3</xdr:col>
      <xdr:colOff>3175</xdr:colOff>
      <xdr:row>56</xdr:row>
      <xdr:rowOff>162283</xdr:rowOff>
    </xdr:to>
    <xdr:sp macro="" textlink="">
      <xdr:nvSpPr>
        <xdr:cNvPr id="130" name="フローチャート : 判断 129"/>
        <xdr:cNvSpPr/>
      </xdr:nvSpPr>
      <xdr:spPr>
        <a:xfrm>
          <a:off x="1968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7360</xdr:rowOff>
    </xdr:from>
    <xdr:ext cx="534377" cy="259045"/>
    <xdr:sp macro="" textlink="">
      <xdr:nvSpPr>
        <xdr:cNvPr id="131" name="テキスト ボックス 130"/>
        <xdr:cNvSpPr txBox="1"/>
      </xdr:nvSpPr>
      <xdr:spPr>
        <a:xfrm>
          <a:off x="1752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94120</xdr:rowOff>
    </xdr:from>
    <xdr:to>
      <xdr:col>1</xdr:col>
      <xdr:colOff>485775</xdr:colOff>
      <xdr:row>57</xdr:row>
      <xdr:rowOff>24270</xdr:rowOff>
    </xdr:to>
    <xdr:sp macro="" textlink="">
      <xdr:nvSpPr>
        <xdr:cNvPr id="132" name="フローチャート : 判断 131"/>
        <xdr:cNvSpPr/>
      </xdr:nvSpPr>
      <xdr:spPr>
        <a:xfrm>
          <a:off x="1079500" y="96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40797</xdr:rowOff>
    </xdr:from>
    <xdr:ext cx="534377" cy="259045"/>
    <xdr:sp macro="" textlink="">
      <xdr:nvSpPr>
        <xdr:cNvPr id="133" name="テキスト ボックス 132"/>
        <xdr:cNvSpPr txBox="1"/>
      </xdr:nvSpPr>
      <xdr:spPr>
        <a:xfrm>
          <a:off x="863111" y="94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83421</xdr:rowOff>
    </xdr:from>
    <xdr:to>
      <xdr:col>6</xdr:col>
      <xdr:colOff>561975</xdr:colOff>
      <xdr:row>57</xdr:row>
      <xdr:rowOff>13571</xdr:rowOff>
    </xdr:to>
    <xdr:sp macro="" textlink="">
      <xdr:nvSpPr>
        <xdr:cNvPr id="139" name="円/楕円 138"/>
        <xdr:cNvSpPr/>
      </xdr:nvSpPr>
      <xdr:spPr>
        <a:xfrm>
          <a:off x="4584700" y="968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106298</xdr:rowOff>
    </xdr:from>
    <xdr:ext cx="534377" cy="259045"/>
    <xdr:sp macro="" textlink="">
      <xdr:nvSpPr>
        <xdr:cNvPr id="140" name="総務費該当値テキスト"/>
        <xdr:cNvSpPr txBox="1"/>
      </xdr:nvSpPr>
      <xdr:spPr>
        <a:xfrm>
          <a:off x="4686300" y="953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55,719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101976</xdr:rowOff>
    </xdr:from>
    <xdr:to>
      <xdr:col>5</xdr:col>
      <xdr:colOff>409575</xdr:colOff>
      <xdr:row>57</xdr:row>
      <xdr:rowOff>32126</xdr:rowOff>
    </xdr:to>
    <xdr:sp macro="" textlink="">
      <xdr:nvSpPr>
        <xdr:cNvPr id="141" name="円/楕円 140"/>
        <xdr:cNvSpPr/>
      </xdr:nvSpPr>
      <xdr:spPr>
        <a:xfrm>
          <a:off x="3746500" y="970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23253</xdr:rowOff>
    </xdr:from>
    <xdr:ext cx="534377" cy="259045"/>
    <xdr:sp macro="" textlink="">
      <xdr:nvSpPr>
        <xdr:cNvPr id="142" name="テキスト ボックス 141"/>
        <xdr:cNvSpPr txBox="1"/>
      </xdr:nvSpPr>
      <xdr:spPr>
        <a:xfrm>
          <a:off x="3530111" y="979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53,284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10247</xdr:rowOff>
    </xdr:from>
    <xdr:to>
      <xdr:col>4</xdr:col>
      <xdr:colOff>206375</xdr:colOff>
      <xdr:row>57</xdr:row>
      <xdr:rowOff>111847</xdr:rowOff>
    </xdr:to>
    <xdr:sp macro="" textlink="">
      <xdr:nvSpPr>
        <xdr:cNvPr id="143" name="円/楕円 142"/>
        <xdr:cNvSpPr/>
      </xdr:nvSpPr>
      <xdr:spPr>
        <a:xfrm>
          <a:off x="2857500" y="978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102974</xdr:rowOff>
    </xdr:from>
    <xdr:ext cx="534377" cy="259045"/>
    <xdr:sp macro="" textlink="">
      <xdr:nvSpPr>
        <xdr:cNvPr id="144" name="テキスト ボックス 143"/>
        <xdr:cNvSpPr txBox="1"/>
      </xdr:nvSpPr>
      <xdr:spPr>
        <a:xfrm>
          <a:off x="2641111" y="987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42,822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77828</xdr:rowOff>
    </xdr:from>
    <xdr:to>
      <xdr:col>3</xdr:col>
      <xdr:colOff>3175</xdr:colOff>
      <xdr:row>58</xdr:row>
      <xdr:rowOff>7978</xdr:rowOff>
    </xdr:to>
    <xdr:sp macro="" textlink="">
      <xdr:nvSpPr>
        <xdr:cNvPr id="145" name="円/楕円 144"/>
        <xdr:cNvSpPr/>
      </xdr:nvSpPr>
      <xdr:spPr>
        <a:xfrm>
          <a:off x="1968500" y="985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170555</xdr:rowOff>
    </xdr:from>
    <xdr:ext cx="534377" cy="259045"/>
    <xdr:sp macro="" textlink="">
      <xdr:nvSpPr>
        <xdr:cNvPr id="146" name="テキスト ボックス 145"/>
        <xdr:cNvSpPr txBox="1"/>
      </xdr:nvSpPr>
      <xdr:spPr>
        <a:xfrm>
          <a:off x="1752111" y="994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33,953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154477</xdr:rowOff>
    </xdr:from>
    <xdr:to>
      <xdr:col>1</xdr:col>
      <xdr:colOff>485775</xdr:colOff>
      <xdr:row>57</xdr:row>
      <xdr:rowOff>84627</xdr:rowOff>
    </xdr:to>
    <xdr:sp macro="" textlink="">
      <xdr:nvSpPr>
        <xdr:cNvPr id="147" name="円/楕円 146"/>
        <xdr:cNvSpPr/>
      </xdr:nvSpPr>
      <xdr:spPr>
        <a:xfrm>
          <a:off x="1079500" y="975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75754</xdr:rowOff>
    </xdr:from>
    <xdr:ext cx="534377" cy="259045"/>
    <xdr:sp macro="" textlink="">
      <xdr:nvSpPr>
        <xdr:cNvPr id="148" name="テキスト ボックス 147"/>
        <xdr:cNvSpPr txBox="1"/>
      </xdr:nvSpPr>
      <xdr:spPr>
        <a:xfrm>
          <a:off x="863111" y="984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46,394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135,362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149880</xdr:rowOff>
    </xdr:from>
    <xdr:to>
      <xdr:col>6</xdr:col>
      <xdr:colOff>510540</xdr:colOff>
      <xdr:row>77</xdr:row>
      <xdr:rowOff>134206</xdr:rowOff>
    </xdr:to>
    <xdr:cxnSp macro="">
      <xdr:nvCxnSpPr>
        <xdr:cNvPr id="173" name="直線コネクタ 172"/>
        <xdr:cNvCxnSpPr/>
      </xdr:nvCxnSpPr>
      <xdr:spPr>
        <a:xfrm flipV="1">
          <a:off x="4633595" y="12151380"/>
          <a:ext cx="1270" cy="118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138033</xdr:rowOff>
    </xdr:from>
    <xdr:ext cx="534377" cy="259045"/>
    <xdr:sp macro="" textlink="">
      <xdr:nvSpPr>
        <xdr:cNvPr id="174" name="民生費最小値テキスト"/>
        <xdr:cNvSpPr txBox="1"/>
      </xdr:nvSpPr>
      <xdr:spPr>
        <a:xfrm>
          <a:off x="4686300" y="1333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83,221</a:t>
          </a:r>
          <a:endParaRPr kumimoji="1" lang="ja-JP" altLang="en-US" sz="1000" b="1">
            <a:latin typeface="ＭＳ Ｐゴシック"/>
          </a:endParaRPr>
        </a:p>
      </xdr:txBody>
    </xdr:sp>
    <xdr:clientData/>
  </xdr:oneCellAnchor>
  <xdr:twoCellAnchor>
    <xdr:from>
      <xdr:col>6</xdr:col>
      <xdr:colOff>422275</xdr:colOff>
      <xdr:row>77</xdr:row>
      <xdr:rowOff>134206</xdr:rowOff>
    </xdr:from>
    <xdr:to>
      <xdr:col>6</xdr:col>
      <xdr:colOff>600075</xdr:colOff>
      <xdr:row>77</xdr:row>
      <xdr:rowOff>134206</xdr:rowOff>
    </xdr:to>
    <xdr:cxnSp macro="">
      <xdr:nvCxnSpPr>
        <xdr:cNvPr id="175" name="直線コネクタ 174"/>
        <xdr:cNvCxnSpPr/>
      </xdr:nvCxnSpPr>
      <xdr:spPr>
        <a:xfrm>
          <a:off x="4546600" y="1333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96557</xdr:rowOff>
    </xdr:from>
    <xdr:ext cx="599010" cy="259045"/>
    <xdr:sp macro="" textlink="">
      <xdr:nvSpPr>
        <xdr:cNvPr id="176" name="民生費最大値テキスト"/>
        <xdr:cNvSpPr txBox="1"/>
      </xdr:nvSpPr>
      <xdr:spPr>
        <a:xfrm>
          <a:off x="4686300" y="1192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238,664</a:t>
          </a:r>
          <a:endParaRPr kumimoji="1" lang="ja-JP" altLang="en-US" sz="1000" b="1">
            <a:latin typeface="ＭＳ Ｐゴシック"/>
          </a:endParaRPr>
        </a:p>
      </xdr:txBody>
    </xdr:sp>
    <xdr:clientData/>
  </xdr:oneCellAnchor>
  <xdr:twoCellAnchor>
    <xdr:from>
      <xdr:col>6</xdr:col>
      <xdr:colOff>422275</xdr:colOff>
      <xdr:row>70</xdr:row>
      <xdr:rowOff>149880</xdr:rowOff>
    </xdr:from>
    <xdr:to>
      <xdr:col>6</xdr:col>
      <xdr:colOff>600075</xdr:colOff>
      <xdr:row>70</xdr:row>
      <xdr:rowOff>149880</xdr:rowOff>
    </xdr:to>
    <xdr:cxnSp macro="">
      <xdr:nvCxnSpPr>
        <xdr:cNvPr id="177" name="直線コネクタ 176"/>
        <xdr:cNvCxnSpPr/>
      </xdr:nvCxnSpPr>
      <xdr:spPr>
        <a:xfrm>
          <a:off x="4546600" y="121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121084</xdr:rowOff>
    </xdr:from>
    <xdr:to>
      <xdr:col>6</xdr:col>
      <xdr:colOff>511175</xdr:colOff>
      <xdr:row>77</xdr:row>
      <xdr:rowOff>43391</xdr:rowOff>
    </xdr:to>
    <xdr:cxnSp macro="">
      <xdr:nvCxnSpPr>
        <xdr:cNvPr id="178" name="直線コネクタ 177"/>
        <xdr:cNvCxnSpPr/>
      </xdr:nvCxnSpPr>
      <xdr:spPr>
        <a:xfrm flipV="1">
          <a:off x="3797300" y="13151284"/>
          <a:ext cx="838200" cy="9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39128</xdr:rowOff>
    </xdr:from>
    <xdr:ext cx="599010" cy="259045"/>
    <xdr:sp macro="" textlink="">
      <xdr:nvSpPr>
        <xdr:cNvPr id="179" name="民生費平均値テキスト"/>
        <xdr:cNvSpPr txBox="1"/>
      </xdr:nvSpPr>
      <xdr:spPr>
        <a:xfrm>
          <a:off x="4686300" y="12897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16250</xdr:rowOff>
    </xdr:from>
    <xdr:to>
      <xdr:col>6</xdr:col>
      <xdr:colOff>561975</xdr:colOff>
      <xdr:row>76</xdr:row>
      <xdr:rowOff>117850</xdr:rowOff>
    </xdr:to>
    <xdr:sp macro="" textlink="">
      <xdr:nvSpPr>
        <xdr:cNvPr id="180" name="フローチャート : 判断 179"/>
        <xdr:cNvSpPr/>
      </xdr:nvSpPr>
      <xdr:spPr>
        <a:xfrm>
          <a:off x="4584700" y="1304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43391</xdr:rowOff>
    </xdr:from>
    <xdr:to>
      <xdr:col>5</xdr:col>
      <xdr:colOff>358775</xdr:colOff>
      <xdr:row>77</xdr:row>
      <xdr:rowOff>98589</xdr:rowOff>
    </xdr:to>
    <xdr:cxnSp macro="">
      <xdr:nvCxnSpPr>
        <xdr:cNvPr id="181" name="直線コネクタ 180"/>
        <xdr:cNvCxnSpPr/>
      </xdr:nvCxnSpPr>
      <xdr:spPr>
        <a:xfrm flipV="1">
          <a:off x="2908300" y="13245041"/>
          <a:ext cx="889000" cy="55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37495</xdr:rowOff>
    </xdr:from>
    <xdr:to>
      <xdr:col>5</xdr:col>
      <xdr:colOff>409575</xdr:colOff>
      <xdr:row>76</xdr:row>
      <xdr:rowOff>139095</xdr:rowOff>
    </xdr:to>
    <xdr:sp macro="" textlink="">
      <xdr:nvSpPr>
        <xdr:cNvPr id="182" name="フローチャート : 判断 181"/>
        <xdr:cNvSpPr/>
      </xdr:nvSpPr>
      <xdr:spPr>
        <a:xfrm>
          <a:off x="3746500" y="1306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155622</xdr:rowOff>
    </xdr:from>
    <xdr:ext cx="599010" cy="259045"/>
    <xdr:sp macro="" textlink="">
      <xdr:nvSpPr>
        <xdr:cNvPr id="183" name="テキスト ボックス 182"/>
        <xdr:cNvSpPr txBox="1"/>
      </xdr:nvSpPr>
      <xdr:spPr>
        <a:xfrm>
          <a:off x="3497794" y="128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98589</xdr:rowOff>
    </xdr:from>
    <xdr:to>
      <xdr:col>4</xdr:col>
      <xdr:colOff>155575</xdr:colOff>
      <xdr:row>77</xdr:row>
      <xdr:rowOff>121419</xdr:rowOff>
    </xdr:to>
    <xdr:cxnSp macro="">
      <xdr:nvCxnSpPr>
        <xdr:cNvPr id="184" name="直線コネクタ 183"/>
        <xdr:cNvCxnSpPr/>
      </xdr:nvCxnSpPr>
      <xdr:spPr>
        <a:xfrm flipV="1">
          <a:off x="2019300" y="13300239"/>
          <a:ext cx="889000" cy="2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72571</xdr:rowOff>
    </xdr:from>
    <xdr:to>
      <xdr:col>4</xdr:col>
      <xdr:colOff>206375</xdr:colOff>
      <xdr:row>77</xdr:row>
      <xdr:rowOff>2721</xdr:rowOff>
    </xdr:to>
    <xdr:sp macro="" textlink="">
      <xdr:nvSpPr>
        <xdr:cNvPr id="185" name="フローチャート : 判断 184"/>
        <xdr:cNvSpPr/>
      </xdr:nvSpPr>
      <xdr:spPr>
        <a:xfrm>
          <a:off x="2857500" y="131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19247</xdr:rowOff>
    </xdr:from>
    <xdr:ext cx="599010" cy="259045"/>
    <xdr:sp macro="" textlink="">
      <xdr:nvSpPr>
        <xdr:cNvPr id="186" name="テキスト ボックス 185"/>
        <xdr:cNvSpPr txBox="1"/>
      </xdr:nvSpPr>
      <xdr:spPr>
        <a:xfrm>
          <a:off x="2608794" y="128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121419</xdr:rowOff>
    </xdr:from>
    <xdr:to>
      <xdr:col>2</xdr:col>
      <xdr:colOff>638175</xdr:colOff>
      <xdr:row>77</xdr:row>
      <xdr:rowOff>136317</xdr:rowOff>
    </xdr:to>
    <xdr:cxnSp macro="">
      <xdr:nvCxnSpPr>
        <xdr:cNvPr id="187" name="直線コネクタ 186"/>
        <xdr:cNvCxnSpPr/>
      </xdr:nvCxnSpPr>
      <xdr:spPr>
        <a:xfrm flipV="1">
          <a:off x="1130300" y="13323069"/>
          <a:ext cx="889000" cy="1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87643</xdr:rowOff>
    </xdr:from>
    <xdr:to>
      <xdr:col>3</xdr:col>
      <xdr:colOff>3175</xdr:colOff>
      <xdr:row>77</xdr:row>
      <xdr:rowOff>17793</xdr:rowOff>
    </xdr:to>
    <xdr:sp macro="" textlink="">
      <xdr:nvSpPr>
        <xdr:cNvPr id="188" name="フローチャート : 判断 187"/>
        <xdr:cNvSpPr/>
      </xdr:nvSpPr>
      <xdr:spPr>
        <a:xfrm>
          <a:off x="1968500" y="131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34320</xdr:rowOff>
    </xdr:from>
    <xdr:ext cx="599010" cy="259045"/>
    <xdr:sp macro="" textlink="">
      <xdr:nvSpPr>
        <xdr:cNvPr id="189" name="テキスト ボックス 188"/>
        <xdr:cNvSpPr txBox="1"/>
      </xdr:nvSpPr>
      <xdr:spPr>
        <a:xfrm>
          <a:off x="1719794" y="1289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82203</xdr:rowOff>
    </xdr:from>
    <xdr:to>
      <xdr:col>1</xdr:col>
      <xdr:colOff>485775</xdr:colOff>
      <xdr:row>77</xdr:row>
      <xdr:rowOff>12353</xdr:rowOff>
    </xdr:to>
    <xdr:sp macro="" textlink="">
      <xdr:nvSpPr>
        <xdr:cNvPr id="190" name="フローチャート : 判断 189"/>
        <xdr:cNvSpPr/>
      </xdr:nvSpPr>
      <xdr:spPr>
        <a:xfrm>
          <a:off x="1079500" y="13112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28879</xdr:rowOff>
    </xdr:from>
    <xdr:ext cx="599010" cy="259045"/>
    <xdr:sp macro="" textlink="">
      <xdr:nvSpPr>
        <xdr:cNvPr id="191" name="テキスト ボックス 190"/>
        <xdr:cNvSpPr txBox="1"/>
      </xdr:nvSpPr>
      <xdr:spPr>
        <a:xfrm>
          <a:off x="830794" y="1288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70284</xdr:rowOff>
    </xdr:from>
    <xdr:to>
      <xdr:col>6</xdr:col>
      <xdr:colOff>561975</xdr:colOff>
      <xdr:row>77</xdr:row>
      <xdr:rowOff>434</xdr:rowOff>
    </xdr:to>
    <xdr:sp macro="" textlink="">
      <xdr:nvSpPr>
        <xdr:cNvPr id="197" name="円/楕円 196"/>
        <xdr:cNvSpPr/>
      </xdr:nvSpPr>
      <xdr:spPr>
        <a:xfrm>
          <a:off x="4584700" y="1310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48711</xdr:rowOff>
    </xdr:from>
    <xdr:ext cx="599010" cy="259045"/>
    <xdr:sp macro="" textlink="">
      <xdr:nvSpPr>
        <xdr:cNvPr id="198" name="民生費該当値テキスト"/>
        <xdr:cNvSpPr txBox="1"/>
      </xdr:nvSpPr>
      <xdr:spPr>
        <a:xfrm>
          <a:off x="4686300" y="1307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107,443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164041</xdr:rowOff>
    </xdr:from>
    <xdr:to>
      <xdr:col>5</xdr:col>
      <xdr:colOff>409575</xdr:colOff>
      <xdr:row>77</xdr:row>
      <xdr:rowOff>94191</xdr:rowOff>
    </xdr:to>
    <xdr:sp macro="" textlink="">
      <xdr:nvSpPr>
        <xdr:cNvPr id="199" name="円/楕円 198"/>
        <xdr:cNvSpPr/>
      </xdr:nvSpPr>
      <xdr:spPr>
        <a:xfrm>
          <a:off x="3746500" y="1319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85318</xdr:rowOff>
    </xdr:from>
    <xdr:ext cx="534377" cy="259045"/>
    <xdr:sp macro="" textlink="">
      <xdr:nvSpPr>
        <xdr:cNvPr id="200" name="テキスト ボックス 199"/>
        <xdr:cNvSpPr txBox="1"/>
      </xdr:nvSpPr>
      <xdr:spPr>
        <a:xfrm>
          <a:off x="3530111" y="1328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95,139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47789</xdr:rowOff>
    </xdr:from>
    <xdr:to>
      <xdr:col>4</xdr:col>
      <xdr:colOff>206375</xdr:colOff>
      <xdr:row>77</xdr:row>
      <xdr:rowOff>149389</xdr:rowOff>
    </xdr:to>
    <xdr:sp macro="" textlink="">
      <xdr:nvSpPr>
        <xdr:cNvPr id="201" name="円/楕円 200"/>
        <xdr:cNvSpPr/>
      </xdr:nvSpPr>
      <xdr:spPr>
        <a:xfrm>
          <a:off x="2857500" y="1324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140516</xdr:rowOff>
    </xdr:from>
    <xdr:ext cx="534377" cy="259045"/>
    <xdr:sp macro="" textlink="">
      <xdr:nvSpPr>
        <xdr:cNvPr id="202" name="テキスト ボックス 201"/>
        <xdr:cNvSpPr txBox="1"/>
      </xdr:nvSpPr>
      <xdr:spPr>
        <a:xfrm>
          <a:off x="2641111" y="1334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87,895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70619</xdr:rowOff>
    </xdr:from>
    <xdr:to>
      <xdr:col>3</xdr:col>
      <xdr:colOff>3175</xdr:colOff>
      <xdr:row>78</xdr:row>
      <xdr:rowOff>769</xdr:rowOff>
    </xdr:to>
    <xdr:sp macro="" textlink="">
      <xdr:nvSpPr>
        <xdr:cNvPr id="203" name="円/楕円 202"/>
        <xdr:cNvSpPr/>
      </xdr:nvSpPr>
      <xdr:spPr>
        <a:xfrm>
          <a:off x="1968500" y="1327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163346</xdr:rowOff>
    </xdr:from>
    <xdr:ext cx="534377" cy="259045"/>
    <xdr:sp macro="" textlink="">
      <xdr:nvSpPr>
        <xdr:cNvPr id="204" name="テキスト ボックス 203"/>
        <xdr:cNvSpPr txBox="1"/>
      </xdr:nvSpPr>
      <xdr:spPr>
        <a:xfrm>
          <a:off x="1752111" y="1336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84,899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85517</xdr:rowOff>
    </xdr:from>
    <xdr:to>
      <xdr:col>1</xdr:col>
      <xdr:colOff>485775</xdr:colOff>
      <xdr:row>78</xdr:row>
      <xdr:rowOff>15667</xdr:rowOff>
    </xdr:to>
    <xdr:sp macro="" textlink="">
      <xdr:nvSpPr>
        <xdr:cNvPr id="205" name="円/楕円 204"/>
        <xdr:cNvSpPr/>
      </xdr:nvSpPr>
      <xdr:spPr>
        <a:xfrm>
          <a:off x="1079500" y="1328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6794</xdr:rowOff>
    </xdr:from>
    <xdr:ext cx="534377" cy="259045"/>
    <xdr:sp macro="" textlink="">
      <xdr:nvSpPr>
        <xdr:cNvPr id="206" name="テキスト ボックス 205"/>
        <xdr:cNvSpPr txBox="1"/>
      </xdr:nvSpPr>
      <xdr:spPr>
        <a:xfrm>
          <a:off x="863111" y="1337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82,944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40,574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16549</xdr:rowOff>
    </xdr:from>
    <xdr:to>
      <xdr:col>6</xdr:col>
      <xdr:colOff>510540</xdr:colOff>
      <xdr:row>99</xdr:row>
      <xdr:rowOff>127062</xdr:rowOff>
    </xdr:to>
    <xdr:cxnSp macro="">
      <xdr:nvCxnSpPr>
        <xdr:cNvPr id="233" name="直線コネクタ 232"/>
        <xdr:cNvCxnSpPr/>
      </xdr:nvCxnSpPr>
      <xdr:spPr>
        <a:xfrm flipV="1">
          <a:off x="4633595" y="15618499"/>
          <a:ext cx="1270" cy="148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130889</xdr:rowOff>
    </xdr:from>
    <xdr:ext cx="534377" cy="259045"/>
    <xdr:sp macro="" textlink="">
      <xdr:nvSpPr>
        <xdr:cNvPr id="234" name="衛生費最小値テキスト"/>
        <xdr:cNvSpPr txBox="1"/>
      </xdr:nvSpPr>
      <xdr:spPr>
        <a:xfrm>
          <a:off x="4686300" y="1710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18,274</a:t>
          </a:r>
          <a:endParaRPr kumimoji="1" lang="ja-JP" altLang="en-US" sz="1000" b="1">
            <a:latin typeface="ＭＳ Ｐゴシック"/>
          </a:endParaRPr>
        </a:p>
      </xdr:txBody>
    </xdr:sp>
    <xdr:clientData/>
  </xdr:oneCellAnchor>
  <xdr:twoCellAnchor>
    <xdr:from>
      <xdr:col>6</xdr:col>
      <xdr:colOff>422275</xdr:colOff>
      <xdr:row>99</xdr:row>
      <xdr:rowOff>127062</xdr:rowOff>
    </xdr:from>
    <xdr:to>
      <xdr:col>6</xdr:col>
      <xdr:colOff>600075</xdr:colOff>
      <xdr:row>99</xdr:row>
      <xdr:rowOff>127062</xdr:rowOff>
    </xdr:to>
    <xdr:cxnSp macro="">
      <xdr:nvCxnSpPr>
        <xdr:cNvPr id="235" name="直線コネクタ 234"/>
        <xdr:cNvCxnSpPr/>
      </xdr:nvCxnSpPr>
      <xdr:spPr>
        <a:xfrm>
          <a:off x="4546600" y="1710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134676</xdr:rowOff>
    </xdr:from>
    <xdr:ext cx="599010" cy="259045"/>
    <xdr:sp macro="" textlink="">
      <xdr:nvSpPr>
        <xdr:cNvPr id="236" name="衛生費最大値テキスト"/>
        <xdr:cNvSpPr txBox="1"/>
      </xdr:nvSpPr>
      <xdr:spPr>
        <a:xfrm>
          <a:off x="4686300" y="153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109,042</a:t>
          </a:r>
          <a:endParaRPr kumimoji="1" lang="ja-JP" altLang="en-US" sz="1000" b="1">
            <a:latin typeface="ＭＳ Ｐゴシック"/>
          </a:endParaRPr>
        </a:p>
      </xdr:txBody>
    </xdr:sp>
    <xdr:clientData/>
  </xdr:oneCellAnchor>
  <xdr:twoCellAnchor>
    <xdr:from>
      <xdr:col>6</xdr:col>
      <xdr:colOff>422275</xdr:colOff>
      <xdr:row>91</xdr:row>
      <xdr:rowOff>16549</xdr:rowOff>
    </xdr:from>
    <xdr:to>
      <xdr:col>6</xdr:col>
      <xdr:colOff>600075</xdr:colOff>
      <xdr:row>91</xdr:row>
      <xdr:rowOff>16549</xdr:rowOff>
    </xdr:to>
    <xdr:cxnSp macro="">
      <xdr:nvCxnSpPr>
        <xdr:cNvPr id="237" name="直線コネクタ 236"/>
        <xdr:cNvCxnSpPr/>
      </xdr:nvCxnSpPr>
      <xdr:spPr>
        <a:xfrm>
          <a:off x="4546600" y="1561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104773</xdr:rowOff>
    </xdr:from>
    <xdr:to>
      <xdr:col>6</xdr:col>
      <xdr:colOff>511175</xdr:colOff>
      <xdr:row>98</xdr:row>
      <xdr:rowOff>115714</xdr:rowOff>
    </xdr:to>
    <xdr:cxnSp macro="">
      <xdr:nvCxnSpPr>
        <xdr:cNvPr id="238" name="直線コネクタ 237"/>
        <xdr:cNvCxnSpPr/>
      </xdr:nvCxnSpPr>
      <xdr:spPr>
        <a:xfrm flipV="1">
          <a:off x="3797300" y="16906873"/>
          <a:ext cx="838200" cy="1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34935</xdr:rowOff>
    </xdr:from>
    <xdr:ext cx="534377" cy="259045"/>
    <xdr:sp macro="" textlink="">
      <xdr:nvSpPr>
        <xdr:cNvPr id="239" name="衛生費平均値テキスト"/>
        <xdr:cNvSpPr txBox="1"/>
      </xdr:nvSpPr>
      <xdr:spPr>
        <a:xfrm>
          <a:off x="4686300" y="16665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12058</xdr:rowOff>
    </xdr:from>
    <xdr:to>
      <xdr:col>6</xdr:col>
      <xdr:colOff>561975</xdr:colOff>
      <xdr:row>98</xdr:row>
      <xdr:rowOff>113658</xdr:rowOff>
    </xdr:to>
    <xdr:sp macro="" textlink="">
      <xdr:nvSpPr>
        <xdr:cNvPr id="240" name="フローチャート : 判断 239"/>
        <xdr:cNvSpPr/>
      </xdr:nvSpPr>
      <xdr:spPr>
        <a:xfrm>
          <a:off x="45847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115714</xdr:rowOff>
    </xdr:from>
    <xdr:to>
      <xdr:col>5</xdr:col>
      <xdr:colOff>358775</xdr:colOff>
      <xdr:row>98</xdr:row>
      <xdr:rowOff>129135</xdr:rowOff>
    </xdr:to>
    <xdr:cxnSp macro="">
      <xdr:nvCxnSpPr>
        <xdr:cNvPr id="241" name="直線コネクタ 240"/>
        <xdr:cNvCxnSpPr/>
      </xdr:nvCxnSpPr>
      <xdr:spPr>
        <a:xfrm flipV="1">
          <a:off x="2908300" y="16917814"/>
          <a:ext cx="889000" cy="1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2" name="フローチャート : 判断 241"/>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120028</xdr:rowOff>
    </xdr:from>
    <xdr:ext cx="534377" cy="259045"/>
    <xdr:sp macro="" textlink="">
      <xdr:nvSpPr>
        <xdr:cNvPr id="243" name="テキスト ボックス 242"/>
        <xdr:cNvSpPr txBox="1"/>
      </xdr:nvSpPr>
      <xdr:spPr>
        <a:xfrm>
          <a:off x="3530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135586</xdr:rowOff>
    </xdr:from>
    <xdr:to>
      <xdr:col>4</xdr:col>
      <xdr:colOff>155575</xdr:colOff>
      <xdr:row>98</xdr:row>
      <xdr:rowOff>129135</xdr:rowOff>
    </xdr:to>
    <xdr:cxnSp macro="">
      <xdr:nvCxnSpPr>
        <xdr:cNvPr id="244" name="直線コネクタ 243"/>
        <xdr:cNvCxnSpPr/>
      </xdr:nvCxnSpPr>
      <xdr:spPr>
        <a:xfrm>
          <a:off x="2019300" y="16766236"/>
          <a:ext cx="889000" cy="16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5" name="フローチャート : 判断 244"/>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140211</xdr:rowOff>
    </xdr:from>
    <xdr:ext cx="534377" cy="259045"/>
    <xdr:sp macro="" textlink="">
      <xdr:nvSpPr>
        <xdr:cNvPr id="246" name="テキスト ボックス 245"/>
        <xdr:cNvSpPr txBox="1"/>
      </xdr:nvSpPr>
      <xdr:spPr>
        <a:xfrm>
          <a:off x="2641111" y="1659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135586</xdr:rowOff>
    </xdr:from>
    <xdr:to>
      <xdr:col>2</xdr:col>
      <xdr:colOff>638175</xdr:colOff>
      <xdr:row>98</xdr:row>
      <xdr:rowOff>72377</xdr:rowOff>
    </xdr:to>
    <xdr:cxnSp macro="">
      <xdr:nvCxnSpPr>
        <xdr:cNvPr id="247" name="直線コネクタ 246"/>
        <xdr:cNvCxnSpPr/>
      </xdr:nvCxnSpPr>
      <xdr:spPr>
        <a:xfrm flipV="1">
          <a:off x="1130300" y="16766236"/>
          <a:ext cx="889000" cy="108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48" name="フローチャート : 判断 247"/>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107135</xdr:rowOff>
    </xdr:from>
    <xdr:ext cx="534377" cy="259045"/>
    <xdr:sp macro="" textlink="">
      <xdr:nvSpPr>
        <xdr:cNvPr id="249" name="テキスト ボックス 248"/>
        <xdr:cNvSpPr txBox="1"/>
      </xdr:nvSpPr>
      <xdr:spPr>
        <a:xfrm>
          <a:off x="1752111" y="1690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0" name="フローチャート : 判断 249"/>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129678</xdr:rowOff>
    </xdr:from>
    <xdr:ext cx="534377" cy="259045"/>
    <xdr:sp macro="" textlink="">
      <xdr:nvSpPr>
        <xdr:cNvPr id="251" name="テキスト ボックス 250"/>
        <xdr:cNvSpPr txBox="1"/>
      </xdr:nvSpPr>
      <xdr:spPr>
        <a:xfrm>
          <a:off x="863111" y="165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53973</xdr:rowOff>
    </xdr:from>
    <xdr:to>
      <xdr:col>6</xdr:col>
      <xdr:colOff>561975</xdr:colOff>
      <xdr:row>98</xdr:row>
      <xdr:rowOff>155573</xdr:rowOff>
    </xdr:to>
    <xdr:sp macro="" textlink="">
      <xdr:nvSpPr>
        <xdr:cNvPr id="257" name="円/楕円 256"/>
        <xdr:cNvSpPr/>
      </xdr:nvSpPr>
      <xdr:spPr>
        <a:xfrm>
          <a:off x="4584700" y="1685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32400</xdr:rowOff>
    </xdr:from>
    <xdr:ext cx="534377" cy="259045"/>
    <xdr:sp macro="" textlink="">
      <xdr:nvSpPr>
        <xdr:cNvPr id="258" name="衛生費該当値テキスト"/>
        <xdr:cNvSpPr txBox="1"/>
      </xdr:nvSpPr>
      <xdr:spPr>
        <a:xfrm>
          <a:off x="4686300" y="1683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30,139</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64914</xdr:rowOff>
    </xdr:from>
    <xdr:to>
      <xdr:col>5</xdr:col>
      <xdr:colOff>409575</xdr:colOff>
      <xdr:row>98</xdr:row>
      <xdr:rowOff>166514</xdr:rowOff>
    </xdr:to>
    <xdr:sp macro="" textlink="">
      <xdr:nvSpPr>
        <xdr:cNvPr id="259" name="円/楕円 258"/>
        <xdr:cNvSpPr/>
      </xdr:nvSpPr>
      <xdr:spPr>
        <a:xfrm>
          <a:off x="3746500" y="1686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157641</xdr:rowOff>
    </xdr:from>
    <xdr:ext cx="534377" cy="259045"/>
    <xdr:sp macro="" textlink="">
      <xdr:nvSpPr>
        <xdr:cNvPr id="260" name="テキスト ボックス 259"/>
        <xdr:cNvSpPr txBox="1"/>
      </xdr:nvSpPr>
      <xdr:spPr>
        <a:xfrm>
          <a:off x="3530111" y="1695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29,469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78335</xdr:rowOff>
    </xdr:from>
    <xdr:to>
      <xdr:col>4</xdr:col>
      <xdr:colOff>206375</xdr:colOff>
      <xdr:row>99</xdr:row>
      <xdr:rowOff>8485</xdr:rowOff>
    </xdr:to>
    <xdr:sp macro="" textlink="">
      <xdr:nvSpPr>
        <xdr:cNvPr id="261" name="円/楕円 260"/>
        <xdr:cNvSpPr/>
      </xdr:nvSpPr>
      <xdr:spPr>
        <a:xfrm>
          <a:off x="2857500" y="1688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171062</xdr:rowOff>
    </xdr:from>
    <xdr:ext cx="534377" cy="259045"/>
    <xdr:sp macro="" textlink="">
      <xdr:nvSpPr>
        <xdr:cNvPr id="262" name="テキスト ボックス 261"/>
        <xdr:cNvSpPr txBox="1"/>
      </xdr:nvSpPr>
      <xdr:spPr>
        <a:xfrm>
          <a:off x="2641111" y="1697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28,647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84786</xdr:rowOff>
    </xdr:from>
    <xdr:to>
      <xdr:col>3</xdr:col>
      <xdr:colOff>3175</xdr:colOff>
      <xdr:row>98</xdr:row>
      <xdr:rowOff>14936</xdr:rowOff>
    </xdr:to>
    <xdr:sp macro="" textlink="">
      <xdr:nvSpPr>
        <xdr:cNvPr id="263" name="円/楕円 262"/>
        <xdr:cNvSpPr/>
      </xdr:nvSpPr>
      <xdr:spPr>
        <a:xfrm>
          <a:off x="1968500" y="1671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31463</xdr:rowOff>
    </xdr:from>
    <xdr:ext cx="534377" cy="259045"/>
    <xdr:sp macro="" textlink="">
      <xdr:nvSpPr>
        <xdr:cNvPr id="264" name="テキスト ボックス 263"/>
        <xdr:cNvSpPr txBox="1"/>
      </xdr:nvSpPr>
      <xdr:spPr>
        <a:xfrm>
          <a:off x="1752111" y="164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38,752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21577</xdr:rowOff>
    </xdr:from>
    <xdr:to>
      <xdr:col>1</xdr:col>
      <xdr:colOff>485775</xdr:colOff>
      <xdr:row>98</xdr:row>
      <xdr:rowOff>123177</xdr:rowOff>
    </xdr:to>
    <xdr:sp macro="" textlink="">
      <xdr:nvSpPr>
        <xdr:cNvPr id="265" name="円/楕円 264"/>
        <xdr:cNvSpPr/>
      </xdr:nvSpPr>
      <xdr:spPr>
        <a:xfrm>
          <a:off x="1079500" y="1682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114304</xdr:rowOff>
    </xdr:from>
    <xdr:ext cx="534377" cy="259045"/>
    <xdr:sp macro="" textlink="">
      <xdr:nvSpPr>
        <xdr:cNvPr id="266" name="テキスト ボックス 265"/>
        <xdr:cNvSpPr txBox="1"/>
      </xdr:nvSpPr>
      <xdr:spPr>
        <a:xfrm>
          <a:off x="863111" y="1691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32,123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118745</xdr:rowOff>
    </xdr:from>
    <xdr:to>
      <xdr:col>15</xdr:col>
      <xdr:colOff>180340</xdr:colOff>
      <xdr:row>39</xdr:row>
      <xdr:rowOff>44450</xdr:rowOff>
    </xdr:to>
    <xdr:cxnSp macro="">
      <xdr:nvCxnSpPr>
        <xdr:cNvPr id="290" name="直線コネクタ 289"/>
        <xdr:cNvCxnSpPr/>
      </xdr:nvCxnSpPr>
      <xdr:spPr>
        <a:xfrm flipV="1">
          <a:off x="10475595" y="5262245"/>
          <a:ext cx="127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65422</xdr:rowOff>
    </xdr:from>
    <xdr:ext cx="469744" cy="259045"/>
    <xdr:sp macro="" textlink="">
      <xdr:nvSpPr>
        <xdr:cNvPr id="293" name="労働費最大値テキスト"/>
        <xdr:cNvSpPr txBox="1"/>
      </xdr:nvSpPr>
      <xdr:spPr>
        <a:xfrm>
          <a:off x="10528300" y="503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3,855</a:t>
          </a:r>
          <a:endParaRPr kumimoji="1" lang="ja-JP" altLang="en-US" sz="1000" b="1">
            <a:latin typeface="ＭＳ Ｐゴシック"/>
          </a:endParaRPr>
        </a:p>
      </xdr:txBody>
    </xdr:sp>
    <xdr:clientData/>
  </xdr:oneCellAnchor>
  <xdr:twoCellAnchor>
    <xdr:from>
      <xdr:col>15</xdr:col>
      <xdr:colOff>92075</xdr:colOff>
      <xdr:row>30</xdr:row>
      <xdr:rowOff>118745</xdr:rowOff>
    </xdr:from>
    <xdr:to>
      <xdr:col>15</xdr:col>
      <xdr:colOff>269875</xdr:colOff>
      <xdr:row>30</xdr:row>
      <xdr:rowOff>118745</xdr:rowOff>
    </xdr:to>
    <xdr:cxnSp macro="">
      <xdr:nvCxnSpPr>
        <xdr:cNvPr id="294" name="直線コネクタ 293"/>
        <xdr:cNvCxnSpPr/>
      </xdr:nvCxnSpPr>
      <xdr:spPr>
        <a:xfrm>
          <a:off x="10388600" y="5262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5" name="直線コネクタ 294"/>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140733</xdr:rowOff>
    </xdr:from>
    <xdr:ext cx="378565" cy="259045"/>
    <xdr:sp macro="" textlink="">
      <xdr:nvSpPr>
        <xdr:cNvPr id="296" name="労働費平均値テキスト"/>
        <xdr:cNvSpPr txBox="1"/>
      </xdr:nvSpPr>
      <xdr:spPr>
        <a:xfrm>
          <a:off x="10528300" y="63129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117856</xdr:rowOff>
    </xdr:from>
    <xdr:to>
      <xdr:col>15</xdr:col>
      <xdr:colOff>231775</xdr:colOff>
      <xdr:row>38</xdr:row>
      <xdr:rowOff>48006</xdr:rowOff>
    </xdr:to>
    <xdr:sp macro="" textlink="">
      <xdr:nvSpPr>
        <xdr:cNvPr id="297" name="フローチャート : 判断 296"/>
        <xdr:cNvSpPr/>
      </xdr:nvSpPr>
      <xdr:spPr>
        <a:xfrm>
          <a:off x="104267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8" name="直線コネクタ 297"/>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138430</xdr:rowOff>
    </xdr:from>
    <xdr:to>
      <xdr:col>14</xdr:col>
      <xdr:colOff>79375</xdr:colOff>
      <xdr:row>37</xdr:row>
      <xdr:rowOff>68580</xdr:rowOff>
    </xdr:to>
    <xdr:sp macro="" textlink="">
      <xdr:nvSpPr>
        <xdr:cNvPr id="299" name="フローチャート : 判断 298"/>
        <xdr:cNvSpPr/>
      </xdr:nvSpPr>
      <xdr:spPr>
        <a:xfrm>
          <a:off x="9588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85107</xdr:rowOff>
    </xdr:from>
    <xdr:ext cx="378565" cy="259045"/>
    <xdr:sp macro="" textlink="">
      <xdr:nvSpPr>
        <xdr:cNvPr id="300" name="テキスト ボックス 299"/>
        <xdr:cNvSpPr txBox="1"/>
      </xdr:nvSpPr>
      <xdr:spPr>
        <a:xfrm>
          <a:off x="9450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301" name="直線コネクタ 300"/>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40513</xdr:rowOff>
    </xdr:from>
    <xdr:to>
      <xdr:col>12</xdr:col>
      <xdr:colOff>561975</xdr:colOff>
      <xdr:row>36</xdr:row>
      <xdr:rowOff>142113</xdr:rowOff>
    </xdr:to>
    <xdr:sp macro="" textlink="">
      <xdr:nvSpPr>
        <xdr:cNvPr id="302" name="フローチャート : 判断 301"/>
        <xdr:cNvSpPr/>
      </xdr:nvSpPr>
      <xdr:spPr>
        <a:xfrm>
          <a:off x="8699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158640</xdr:rowOff>
    </xdr:from>
    <xdr:ext cx="469744" cy="259045"/>
    <xdr:sp macro="" textlink="">
      <xdr:nvSpPr>
        <xdr:cNvPr id="303" name="テキスト ボックス 302"/>
        <xdr:cNvSpPr txBox="1"/>
      </xdr:nvSpPr>
      <xdr:spPr>
        <a:xfrm>
          <a:off x="8515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304" name="直線コネクタ 303"/>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109093</xdr:rowOff>
    </xdr:from>
    <xdr:to>
      <xdr:col>11</xdr:col>
      <xdr:colOff>358775</xdr:colOff>
      <xdr:row>36</xdr:row>
      <xdr:rowOff>39243</xdr:rowOff>
    </xdr:to>
    <xdr:sp macro="" textlink="">
      <xdr:nvSpPr>
        <xdr:cNvPr id="305" name="フローチャート : 判断 304"/>
        <xdr:cNvSpPr/>
      </xdr:nvSpPr>
      <xdr:spPr>
        <a:xfrm>
          <a:off x="7810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55770</xdr:rowOff>
    </xdr:from>
    <xdr:ext cx="469744" cy="259045"/>
    <xdr:sp macro="" textlink="">
      <xdr:nvSpPr>
        <xdr:cNvPr id="306" name="テキスト ボックス 305"/>
        <xdr:cNvSpPr txBox="1"/>
      </xdr:nvSpPr>
      <xdr:spPr>
        <a:xfrm>
          <a:off x="7626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26035</xdr:rowOff>
    </xdr:from>
    <xdr:to>
      <xdr:col>10</xdr:col>
      <xdr:colOff>155575</xdr:colOff>
      <xdr:row>34</xdr:row>
      <xdr:rowOff>127635</xdr:rowOff>
    </xdr:to>
    <xdr:sp macro="" textlink="">
      <xdr:nvSpPr>
        <xdr:cNvPr id="307" name="フローチャート : 判断 306"/>
        <xdr:cNvSpPr/>
      </xdr:nvSpPr>
      <xdr:spPr>
        <a:xfrm>
          <a:off x="6921500" y="58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144162</xdr:rowOff>
    </xdr:from>
    <xdr:ext cx="469744" cy="259045"/>
    <xdr:sp macro="" textlink="">
      <xdr:nvSpPr>
        <xdr:cNvPr id="308" name="テキスト ボックス 307"/>
        <xdr:cNvSpPr txBox="1"/>
      </xdr:nvSpPr>
      <xdr:spPr>
        <a:xfrm>
          <a:off x="6737427" y="563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4" name="円/楕円 313"/>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5"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6" name="円/楕円 315"/>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7" name="テキスト ボックス 316"/>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8" name="円/楕円 317"/>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9" name="テキスト ボックス 318"/>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20" name="円/楕円 319"/>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21" name="テキスト ボックス 320"/>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22" name="円/楕円 321"/>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23" name="テキスト ボックス 322"/>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47780</xdr:rowOff>
    </xdr:from>
    <xdr:to>
      <xdr:col>15</xdr:col>
      <xdr:colOff>180340</xdr:colOff>
      <xdr:row>58</xdr:row>
      <xdr:rowOff>124658</xdr:rowOff>
    </xdr:to>
    <xdr:cxnSp macro="">
      <xdr:nvCxnSpPr>
        <xdr:cNvPr id="345" name="直線コネクタ 344"/>
        <xdr:cNvCxnSpPr/>
      </xdr:nvCxnSpPr>
      <xdr:spPr>
        <a:xfrm flipV="1">
          <a:off x="10475595" y="8791730"/>
          <a:ext cx="1270" cy="127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128485</xdr:rowOff>
    </xdr:from>
    <xdr:ext cx="378565" cy="259045"/>
    <xdr:sp macro="" textlink="">
      <xdr:nvSpPr>
        <xdr:cNvPr id="346" name="農林水産業費最小値テキスト"/>
        <xdr:cNvSpPr txBox="1"/>
      </xdr:nvSpPr>
      <xdr:spPr>
        <a:xfrm>
          <a:off x="10528300" y="10072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15</xdr:col>
      <xdr:colOff>92075</xdr:colOff>
      <xdr:row>58</xdr:row>
      <xdr:rowOff>124658</xdr:rowOff>
    </xdr:from>
    <xdr:to>
      <xdr:col>15</xdr:col>
      <xdr:colOff>269875</xdr:colOff>
      <xdr:row>58</xdr:row>
      <xdr:rowOff>124658</xdr:rowOff>
    </xdr:to>
    <xdr:cxnSp macro="">
      <xdr:nvCxnSpPr>
        <xdr:cNvPr id="347" name="直線コネクタ 346"/>
        <xdr:cNvCxnSpPr/>
      </xdr:nvCxnSpPr>
      <xdr:spPr>
        <a:xfrm>
          <a:off x="10388600" y="10068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165907</xdr:rowOff>
    </xdr:from>
    <xdr:ext cx="534377" cy="259045"/>
    <xdr:sp macro="" textlink="">
      <xdr:nvSpPr>
        <xdr:cNvPr id="348" name="農林水産業費最大値テキスト"/>
        <xdr:cNvSpPr txBox="1"/>
      </xdr:nvSpPr>
      <xdr:spPr>
        <a:xfrm>
          <a:off x="10528300" y="856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56,521</a:t>
          </a:r>
          <a:endParaRPr kumimoji="1" lang="ja-JP" altLang="en-US" sz="1000" b="1">
            <a:latin typeface="ＭＳ Ｐゴシック"/>
          </a:endParaRPr>
        </a:p>
      </xdr:txBody>
    </xdr:sp>
    <xdr:clientData/>
  </xdr:oneCellAnchor>
  <xdr:twoCellAnchor>
    <xdr:from>
      <xdr:col>15</xdr:col>
      <xdr:colOff>92075</xdr:colOff>
      <xdr:row>51</xdr:row>
      <xdr:rowOff>47780</xdr:rowOff>
    </xdr:from>
    <xdr:to>
      <xdr:col>15</xdr:col>
      <xdr:colOff>269875</xdr:colOff>
      <xdr:row>51</xdr:row>
      <xdr:rowOff>47780</xdr:rowOff>
    </xdr:to>
    <xdr:cxnSp macro="">
      <xdr:nvCxnSpPr>
        <xdr:cNvPr id="349" name="直線コネクタ 348"/>
        <xdr:cNvCxnSpPr/>
      </xdr:nvCxnSpPr>
      <xdr:spPr>
        <a:xfrm>
          <a:off x="10388600" y="87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87305</xdr:rowOff>
    </xdr:from>
    <xdr:to>
      <xdr:col>15</xdr:col>
      <xdr:colOff>180975</xdr:colOff>
      <xdr:row>58</xdr:row>
      <xdr:rowOff>103536</xdr:rowOff>
    </xdr:to>
    <xdr:cxnSp macro="">
      <xdr:nvCxnSpPr>
        <xdr:cNvPr id="350" name="直線コネクタ 349"/>
        <xdr:cNvCxnSpPr/>
      </xdr:nvCxnSpPr>
      <xdr:spPr>
        <a:xfrm flipV="1">
          <a:off x="9639300" y="10031405"/>
          <a:ext cx="838200" cy="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71429</xdr:rowOff>
    </xdr:from>
    <xdr:ext cx="469744" cy="259045"/>
    <xdr:sp macro="" textlink="">
      <xdr:nvSpPr>
        <xdr:cNvPr id="351" name="農林水産業費平均値テキスト"/>
        <xdr:cNvSpPr txBox="1"/>
      </xdr:nvSpPr>
      <xdr:spPr>
        <a:xfrm>
          <a:off x="10528300" y="9672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48552</xdr:rowOff>
    </xdr:from>
    <xdr:to>
      <xdr:col>15</xdr:col>
      <xdr:colOff>231775</xdr:colOff>
      <xdr:row>57</xdr:row>
      <xdr:rowOff>150152</xdr:rowOff>
    </xdr:to>
    <xdr:sp macro="" textlink="">
      <xdr:nvSpPr>
        <xdr:cNvPr id="352" name="フローチャート : 判断 351"/>
        <xdr:cNvSpPr/>
      </xdr:nvSpPr>
      <xdr:spPr>
        <a:xfrm>
          <a:off x="10426700" y="98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103536</xdr:rowOff>
    </xdr:from>
    <xdr:to>
      <xdr:col>14</xdr:col>
      <xdr:colOff>28575</xdr:colOff>
      <xdr:row>58</xdr:row>
      <xdr:rowOff>121595</xdr:rowOff>
    </xdr:to>
    <xdr:cxnSp macro="">
      <xdr:nvCxnSpPr>
        <xdr:cNvPr id="353" name="直線コネクタ 352"/>
        <xdr:cNvCxnSpPr/>
      </xdr:nvCxnSpPr>
      <xdr:spPr>
        <a:xfrm flipV="1">
          <a:off x="8750300" y="10047636"/>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4" name="フローチャート : 判断 353"/>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127223</xdr:rowOff>
    </xdr:from>
    <xdr:ext cx="534377" cy="259045"/>
    <xdr:sp macro="" textlink="">
      <xdr:nvSpPr>
        <xdr:cNvPr id="355" name="テキスト ボックス 354"/>
        <xdr:cNvSpPr txBox="1"/>
      </xdr:nvSpPr>
      <xdr:spPr>
        <a:xfrm>
          <a:off x="9372111" y="955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121183</xdr:rowOff>
    </xdr:from>
    <xdr:to>
      <xdr:col>12</xdr:col>
      <xdr:colOff>511175</xdr:colOff>
      <xdr:row>58</xdr:row>
      <xdr:rowOff>121595</xdr:rowOff>
    </xdr:to>
    <xdr:cxnSp macro="">
      <xdr:nvCxnSpPr>
        <xdr:cNvPr id="356" name="直線コネクタ 355"/>
        <xdr:cNvCxnSpPr/>
      </xdr:nvCxnSpPr>
      <xdr:spPr>
        <a:xfrm>
          <a:off x="7861300" y="10065283"/>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7" name="フローチャート : 判断 356"/>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71262</xdr:rowOff>
    </xdr:from>
    <xdr:ext cx="534377" cy="259045"/>
    <xdr:sp macro="" textlink="">
      <xdr:nvSpPr>
        <xdr:cNvPr id="358" name="テキスト ボックス 357"/>
        <xdr:cNvSpPr txBox="1"/>
      </xdr:nvSpPr>
      <xdr:spPr>
        <a:xfrm>
          <a:off x="8483111" y="950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112611</xdr:rowOff>
    </xdr:from>
    <xdr:to>
      <xdr:col>11</xdr:col>
      <xdr:colOff>307975</xdr:colOff>
      <xdr:row>58</xdr:row>
      <xdr:rowOff>121183</xdr:rowOff>
    </xdr:to>
    <xdr:cxnSp macro="">
      <xdr:nvCxnSpPr>
        <xdr:cNvPr id="359" name="直線コネクタ 358"/>
        <xdr:cNvCxnSpPr/>
      </xdr:nvCxnSpPr>
      <xdr:spPr>
        <a:xfrm>
          <a:off x="6972300" y="10056711"/>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60" name="フローチャート : 判断 359"/>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102602</xdr:rowOff>
    </xdr:from>
    <xdr:ext cx="534377" cy="259045"/>
    <xdr:sp macro="" textlink="">
      <xdr:nvSpPr>
        <xdr:cNvPr id="361" name="テキスト ボックス 360"/>
        <xdr:cNvSpPr txBox="1"/>
      </xdr:nvSpPr>
      <xdr:spPr>
        <a:xfrm>
          <a:off x="7594111" y="95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2" name="フローチャート : 判断 361"/>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124594</xdr:rowOff>
    </xdr:from>
    <xdr:ext cx="534377" cy="259045"/>
    <xdr:sp macro="" textlink="">
      <xdr:nvSpPr>
        <xdr:cNvPr id="363" name="テキスト ボックス 362"/>
        <xdr:cNvSpPr txBox="1"/>
      </xdr:nvSpPr>
      <xdr:spPr>
        <a:xfrm>
          <a:off x="6705111" y="95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36505</xdr:rowOff>
    </xdr:from>
    <xdr:to>
      <xdr:col>15</xdr:col>
      <xdr:colOff>231775</xdr:colOff>
      <xdr:row>58</xdr:row>
      <xdr:rowOff>138105</xdr:rowOff>
    </xdr:to>
    <xdr:sp macro="" textlink="">
      <xdr:nvSpPr>
        <xdr:cNvPr id="369" name="円/楕円 368"/>
        <xdr:cNvSpPr/>
      </xdr:nvSpPr>
      <xdr:spPr>
        <a:xfrm>
          <a:off x="10426700" y="998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122882</xdr:rowOff>
    </xdr:from>
    <xdr:ext cx="469744" cy="259045"/>
    <xdr:sp macro="" textlink="">
      <xdr:nvSpPr>
        <xdr:cNvPr id="370" name="農林水産業費該当値テキスト"/>
        <xdr:cNvSpPr txBox="1"/>
      </xdr:nvSpPr>
      <xdr:spPr>
        <a:xfrm>
          <a:off x="10528300" y="9895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52736</xdr:rowOff>
    </xdr:from>
    <xdr:to>
      <xdr:col>14</xdr:col>
      <xdr:colOff>79375</xdr:colOff>
      <xdr:row>58</xdr:row>
      <xdr:rowOff>154336</xdr:rowOff>
    </xdr:to>
    <xdr:sp macro="" textlink="">
      <xdr:nvSpPr>
        <xdr:cNvPr id="371" name="円/楕円 370"/>
        <xdr:cNvSpPr/>
      </xdr:nvSpPr>
      <xdr:spPr>
        <a:xfrm>
          <a:off x="9588500" y="999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145463</xdr:rowOff>
    </xdr:from>
    <xdr:ext cx="469744" cy="259045"/>
    <xdr:sp macro="" textlink="">
      <xdr:nvSpPr>
        <xdr:cNvPr id="372" name="テキスト ボックス 371"/>
        <xdr:cNvSpPr txBox="1"/>
      </xdr:nvSpPr>
      <xdr:spPr>
        <a:xfrm>
          <a:off x="9404427" y="10089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70795</xdr:rowOff>
    </xdr:from>
    <xdr:to>
      <xdr:col>12</xdr:col>
      <xdr:colOff>561975</xdr:colOff>
      <xdr:row>59</xdr:row>
      <xdr:rowOff>945</xdr:rowOff>
    </xdr:to>
    <xdr:sp macro="" textlink="">
      <xdr:nvSpPr>
        <xdr:cNvPr id="373" name="円/楕円 372"/>
        <xdr:cNvSpPr/>
      </xdr:nvSpPr>
      <xdr:spPr>
        <a:xfrm>
          <a:off x="8699500" y="1001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58</xdr:row>
      <xdr:rowOff>163522</xdr:rowOff>
    </xdr:from>
    <xdr:ext cx="378565" cy="259045"/>
    <xdr:sp macro="" textlink="">
      <xdr:nvSpPr>
        <xdr:cNvPr id="374" name="テキスト ボックス 373"/>
        <xdr:cNvSpPr txBox="1"/>
      </xdr:nvSpPr>
      <xdr:spPr>
        <a:xfrm>
          <a:off x="8561017" y="10107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70383</xdr:rowOff>
    </xdr:from>
    <xdr:to>
      <xdr:col>11</xdr:col>
      <xdr:colOff>358775</xdr:colOff>
      <xdr:row>59</xdr:row>
      <xdr:rowOff>533</xdr:rowOff>
    </xdr:to>
    <xdr:sp macro="" textlink="">
      <xdr:nvSpPr>
        <xdr:cNvPr id="375" name="円/楕円 374"/>
        <xdr:cNvSpPr/>
      </xdr:nvSpPr>
      <xdr:spPr>
        <a:xfrm>
          <a:off x="7810500" y="1001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58</xdr:row>
      <xdr:rowOff>163110</xdr:rowOff>
    </xdr:from>
    <xdr:ext cx="378565" cy="259045"/>
    <xdr:sp macro="" textlink="">
      <xdr:nvSpPr>
        <xdr:cNvPr id="376" name="テキスト ボックス 375"/>
        <xdr:cNvSpPr txBox="1"/>
      </xdr:nvSpPr>
      <xdr:spPr>
        <a:xfrm>
          <a:off x="7672017" y="10107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61811</xdr:rowOff>
    </xdr:from>
    <xdr:to>
      <xdr:col>10</xdr:col>
      <xdr:colOff>155575</xdr:colOff>
      <xdr:row>58</xdr:row>
      <xdr:rowOff>163411</xdr:rowOff>
    </xdr:to>
    <xdr:sp macro="" textlink="">
      <xdr:nvSpPr>
        <xdr:cNvPr id="377" name="円/楕円 376"/>
        <xdr:cNvSpPr/>
      </xdr:nvSpPr>
      <xdr:spPr>
        <a:xfrm>
          <a:off x="6921500" y="1000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154538</xdr:rowOff>
    </xdr:from>
    <xdr:ext cx="469744" cy="259045"/>
    <xdr:sp macro="" textlink="">
      <xdr:nvSpPr>
        <xdr:cNvPr id="378" name="テキスト ボックス 377"/>
        <xdr:cNvSpPr txBox="1"/>
      </xdr:nvSpPr>
      <xdr:spPr>
        <a:xfrm>
          <a:off x="6737427" y="1009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4414</xdr:rowOff>
    </xdr:from>
    <xdr:to>
      <xdr:col>15</xdr:col>
      <xdr:colOff>180340</xdr:colOff>
      <xdr:row>78</xdr:row>
      <xdr:rowOff>137002</xdr:rowOff>
    </xdr:to>
    <xdr:cxnSp macro="">
      <xdr:nvCxnSpPr>
        <xdr:cNvPr id="400" name="直線コネクタ 399"/>
        <xdr:cNvCxnSpPr/>
      </xdr:nvCxnSpPr>
      <xdr:spPr>
        <a:xfrm flipV="1">
          <a:off x="10475595" y="12005914"/>
          <a:ext cx="1270"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140829</xdr:rowOff>
    </xdr:from>
    <xdr:ext cx="313932" cy="259045"/>
    <xdr:sp macro="" textlink="">
      <xdr:nvSpPr>
        <xdr:cNvPr id="401" name="商工費最小値テキスト"/>
        <xdr:cNvSpPr txBox="1"/>
      </xdr:nvSpPr>
      <xdr:spPr>
        <a:xfrm>
          <a:off x="10528300" y="135139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15</xdr:col>
      <xdr:colOff>92075</xdr:colOff>
      <xdr:row>78</xdr:row>
      <xdr:rowOff>137002</xdr:rowOff>
    </xdr:from>
    <xdr:to>
      <xdr:col>15</xdr:col>
      <xdr:colOff>269875</xdr:colOff>
      <xdr:row>78</xdr:row>
      <xdr:rowOff>137002</xdr:rowOff>
    </xdr:to>
    <xdr:cxnSp macro="">
      <xdr:nvCxnSpPr>
        <xdr:cNvPr id="402" name="直線コネクタ 401"/>
        <xdr:cNvCxnSpPr/>
      </xdr:nvCxnSpPr>
      <xdr:spPr>
        <a:xfrm>
          <a:off x="10388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122541</xdr:rowOff>
    </xdr:from>
    <xdr:ext cx="534377" cy="259045"/>
    <xdr:sp macro="" textlink="">
      <xdr:nvSpPr>
        <xdr:cNvPr id="403" name="商工費最大値テキスト"/>
        <xdr:cNvSpPr txBox="1"/>
      </xdr:nvSpPr>
      <xdr:spPr>
        <a:xfrm>
          <a:off x="10528300" y="1178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32,959</a:t>
          </a:r>
          <a:endParaRPr kumimoji="1" lang="ja-JP" altLang="en-US" sz="1000" b="1">
            <a:latin typeface="ＭＳ Ｐゴシック"/>
          </a:endParaRPr>
        </a:p>
      </xdr:txBody>
    </xdr:sp>
    <xdr:clientData/>
  </xdr:oneCellAnchor>
  <xdr:twoCellAnchor>
    <xdr:from>
      <xdr:col>15</xdr:col>
      <xdr:colOff>92075</xdr:colOff>
      <xdr:row>70</xdr:row>
      <xdr:rowOff>4414</xdr:rowOff>
    </xdr:from>
    <xdr:to>
      <xdr:col>15</xdr:col>
      <xdr:colOff>269875</xdr:colOff>
      <xdr:row>70</xdr:row>
      <xdr:rowOff>4414</xdr:rowOff>
    </xdr:to>
    <xdr:cxnSp macro="">
      <xdr:nvCxnSpPr>
        <xdr:cNvPr id="404" name="直線コネクタ 403"/>
        <xdr:cNvCxnSpPr/>
      </xdr:nvCxnSpPr>
      <xdr:spPr>
        <a:xfrm>
          <a:off x="10388600" y="120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105958</xdr:rowOff>
    </xdr:from>
    <xdr:to>
      <xdr:col>15</xdr:col>
      <xdr:colOff>180975</xdr:colOff>
      <xdr:row>77</xdr:row>
      <xdr:rowOff>41036</xdr:rowOff>
    </xdr:to>
    <xdr:cxnSp macro="">
      <xdr:nvCxnSpPr>
        <xdr:cNvPr id="405" name="直線コネクタ 404"/>
        <xdr:cNvCxnSpPr/>
      </xdr:nvCxnSpPr>
      <xdr:spPr>
        <a:xfrm flipV="1">
          <a:off x="9639300" y="13136158"/>
          <a:ext cx="838200" cy="10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111766</xdr:rowOff>
    </xdr:from>
    <xdr:ext cx="469744" cy="259045"/>
    <xdr:sp macro="" textlink="">
      <xdr:nvSpPr>
        <xdr:cNvPr id="406" name="商工費平均値テキスト"/>
        <xdr:cNvSpPr txBox="1"/>
      </xdr:nvSpPr>
      <xdr:spPr>
        <a:xfrm>
          <a:off x="10528300" y="13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133339</xdr:rowOff>
    </xdr:from>
    <xdr:to>
      <xdr:col>15</xdr:col>
      <xdr:colOff>231775</xdr:colOff>
      <xdr:row>77</xdr:row>
      <xdr:rowOff>63489</xdr:rowOff>
    </xdr:to>
    <xdr:sp macro="" textlink="">
      <xdr:nvSpPr>
        <xdr:cNvPr id="407" name="フローチャート : 判断 406"/>
        <xdr:cNvSpPr/>
      </xdr:nvSpPr>
      <xdr:spPr>
        <a:xfrm>
          <a:off x="10426700" y="1316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41036</xdr:rowOff>
    </xdr:from>
    <xdr:to>
      <xdr:col>14</xdr:col>
      <xdr:colOff>28575</xdr:colOff>
      <xdr:row>78</xdr:row>
      <xdr:rowOff>82459</xdr:rowOff>
    </xdr:to>
    <xdr:cxnSp macro="">
      <xdr:nvCxnSpPr>
        <xdr:cNvPr id="408" name="直線コネクタ 407"/>
        <xdr:cNvCxnSpPr/>
      </xdr:nvCxnSpPr>
      <xdr:spPr>
        <a:xfrm flipV="1">
          <a:off x="8750300" y="13242686"/>
          <a:ext cx="889000" cy="21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8068</xdr:rowOff>
    </xdr:from>
    <xdr:to>
      <xdr:col>14</xdr:col>
      <xdr:colOff>79375</xdr:colOff>
      <xdr:row>77</xdr:row>
      <xdr:rowOff>109668</xdr:rowOff>
    </xdr:to>
    <xdr:sp macro="" textlink="">
      <xdr:nvSpPr>
        <xdr:cNvPr id="409" name="フローチャート : 判断 408"/>
        <xdr:cNvSpPr/>
      </xdr:nvSpPr>
      <xdr:spPr>
        <a:xfrm>
          <a:off x="9588500" y="1320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100795</xdr:rowOff>
    </xdr:from>
    <xdr:ext cx="469744" cy="259045"/>
    <xdr:sp macro="" textlink="">
      <xdr:nvSpPr>
        <xdr:cNvPr id="410" name="テキスト ボックス 409"/>
        <xdr:cNvSpPr txBox="1"/>
      </xdr:nvSpPr>
      <xdr:spPr>
        <a:xfrm>
          <a:off x="9404427" y="1330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82459</xdr:rowOff>
    </xdr:from>
    <xdr:to>
      <xdr:col>12</xdr:col>
      <xdr:colOff>511175</xdr:colOff>
      <xdr:row>78</xdr:row>
      <xdr:rowOff>109982</xdr:rowOff>
    </xdr:to>
    <xdr:cxnSp macro="">
      <xdr:nvCxnSpPr>
        <xdr:cNvPr id="411" name="直線コネクタ 410"/>
        <xdr:cNvCxnSpPr/>
      </xdr:nvCxnSpPr>
      <xdr:spPr>
        <a:xfrm flipV="1">
          <a:off x="7861300" y="13455559"/>
          <a:ext cx="889000" cy="2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167904</xdr:rowOff>
    </xdr:from>
    <xdr:to>
      <xdr:col>12</xdr:col>
      <xdr:colOff>561975</xdr:colOff>
      <xdr:row>77</xdr:row>
      <xdr:rowOff>98054</xdr:rowOff>
    </xdr:to>
    <xdr:sp macro="" textlink="">
      <xdr:nvSpPr>
        <xdr:cNvPr id="412" name="フローチャート : 判断 411"/>
        <xdr:cNvSpPr/>
      </xdr:nvSpPr>
      <xdr:spPr>
        <a:xfrm>
          <a:off x="8699500" y="1319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114581</xdr:rowOff>
    </xdr:from>
    <xdr:ext cx="469744" cy="259045"/>
    <xdr:sp macro="" textlink="">
      <xdr:nvSpPr>
        <xdr:cNvPr id="413" name="テキスト ボックス 412"/>
        <xdr:cNvSpPr txBox="1"/>
      </xdr:nvSpPr>
      <xdr:spPr>
        <a:xfrm>
          <a:off x="8515427" y="1297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106873</xdr:rowOff>
    </xdr:from>
    <xdr:to>
      <xdr:col>11</xdr:col>
      <xdr:colOff>307975</xdr:colOff>
      <xdr:row>78</xdr:row>
      <xdr:rowOff>109982</xdr:rowOff>
    </xdr:to>
    <xdr:cxnSp macro="">
      <xdr:nvCxnSpPr>
        <xdr:cNvPr id="414" name="直線コネクタ 413"/>
        <xdr:cNvCxnSpPr/>
      </xdr:nvCxnSpPr>
      <xdr:spPr>
        <a:xfrm>
          <a:off x="6972300" y="13479973"/>
          <a:ext cx="8890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27453</xdr:rowOff>
    </xdr:from>
    <xdr:to>
      <xdr:col>11</xdr:col>
      <xdr:colOff>358775</xdr:colOff>
      <xdr:row>77</xdr:row>
      <xdr:rowOff>129053</xdr:rowOff>
    </xdr:to>
    <xdr:sp macro="" textlink="">
      <xdr:nvSpPr>
        <xdr:cNvPr id="415" name="フローチャート : 判断 414"/>
        <xdr:cNvSpPr/>
      </xdr:nvSpPr>
      <xdr:spPr>
        <a:xfrm>
          <a:off x="7810500" y="1322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145580</xdr:rowOff>
    </xdr:from>
    <xdr:ext cx="469744" cy="259045"/>
    <xdr:sp macro="" textlink="">
      <xdr:nvSpPr>
        <xdr:cNvPr id="416" name="テキスト ボックス 415"/>
        <xdr:cNvSpPr txBox="1"/>
      </xdr:nvSpPr>
      <xdr:spPr>
        <a:xfrm>
          <a:off x="7626427" y="1300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27315</xdr:rowOff>
    </xdr:from>
    <xdr:to>
      <xdr:col>10</xdr:col>
      <xdr:colOff>155575</xdr:colOff>
      <xdr:row>77</xdr:row>
      <xdr:rowOff>128915</xdr:rowOff>
    </xdr:to>
    <xdr:sp macro="" textlink="">
      <xdr:nvSpPr>
        <xdr:cNvPr id="417" name="フローチャート : 判断 416"/>
        <xdr:cNvSpPr/>
      </xdr:nvSpPr>
      <xdr:spPr>
        <a:xfrm>
          <a:off x="6921500" y="1322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145442</xdr:rowOff>
    </xdr:from>
    <xdr:ext cx="469744" cy="259045"/>
    <xdr:sp macro="" textlink="">
      <xdr:nvSpPr>
        <xdr:cNvPr id="418" name="テキスト ボックス 417"/>
        <xdr:cNvSpPr txBox="1"/>
      </xdr:nvSpPr>
      <xdr:spPr>
        <a:xfrm>
          <a:off x="6737427" y="1300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55158</xdr:rowOff>
    </xdr:from>
    <xdr:to>
      <xdr:col>15</xdr:col>
      <xdr:colOff>231775</xdr:colOff>
      <xdr:row>76</xdr:row>
      <xdr:rowOff>156758</xdr:rowOff>
    </xdr:to>
    <xdr:sp macro="" textlink="">
      <xdr:nvSpPr>
        <xdr:cNvPr id="424" name="円/楕円 423"/>
        <xdr:cNvSpPr/>
      </xdr:nvSpPr>
      <xdr:spPr>
        <a:xfrm>
          <a:off x="10426700" y="1308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78036</xdr:rowOff>
    </xdr:from>
    <xdr:ext cx="469744" cy="259045"/>
    <xdr:sp macro="" textlink="">
      <xdr:nvSpPr>
        <xdr:cNvPr id="425" name="商工費該当値テキスト"/>
        <xdr:cNvSpPr txBox="1"/>
      </xdr:nvSpPr>
      <xdr:spPr>
        <a:xfrm>
          <a:off x="10528300" y="1293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8,238</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161686</xdr:rowOff>
    </xdr:from>
    <xdr:to>
      <xdr:col>14</xdr:col>
      <xdr:colOff>79375</xdr:colOff>
      <xdr:row>77</xdr:row>
      <xdr:rowOff>91836</xdr:rowOff>
    </xdr:to>
    <xdr:sp macro="" textlink="">
      <xdr:nvSpPr>
        <xdr:cNvPr id="426" name="円/楕円 425"/>
        <xdr:cNvSpPr/>
      </xdr:nvSpPr>
      <xdr:spPr>
        <a:xfrm>
          <a:off x="9588500" y="1319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108363</xdr:rowOff>
    </xdr:from>
    <xdr:ext cx="469744" cy="259045"/>
    <xdr:sp macro="" textlink="">
      <xdr:nvSpPr>
        <xdr:cNvPr id="427" name="テキスト ボックス 426"/>
        <xdr:cNvSpPr txBox="1"/>
      </xdr:nvSpPr>
      <xdr:spPr>
        <a:xfrm>
          <a:off x="9404427" y="1296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31659</xdr:rowOff>
    </xdr:from>
    <xdr:to>
      <xdr:col>12</xdr:col>
      <xdr:colOff>561975</xdr:colOff>
      <xdr:row>78</xdr:row>
      <xdr:rowOff>133259</xdr:rowOff>
    </xdr:to>
    <xdr:sp macro="" textlink="">
      <xdr:nvSpPr>
        <xdr:cNvPr id="428" name="円/楕円 427"/>
        <xdr:cNvSpPr/>
      </xdr:nvSpPr>
      <xdr:spPr>
        <a:xfrm>
          <a:off x="8699500" y="1340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124386</xdr:rowOff>
    </xdr:from>
    <xdr:ext cx="469744" cy="259045"/>
    <xdr:sp macro="" textlink="">
      <xdr:nvSpPr>
        <xdr:cNvPr id="429" name="テキスト ボックス 428"/>
        <xdr:cNvSpPr txBox="1"/>
      </xdr:nvSpPr>
      <xdr:spPr>
        <a:xfrm>
          <a:off x="8515427" y="13497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59182</xdr:rowOff>
    </xdr:from>
    <xdr:to>
      <xdr:col>11</xdr:col>
      <xdr:colOff>358775</xdr:colOff>
      <xdr:row>78</xdr:row>
      <xdr:rowOff>160782</xdr:rowOff>
    </xdr:to>
    <xdr:sp macro="" textlink="">
      <xdr:nvSpPr>
        <xdr:cNvPr id="430" name="円/楕円 429"/>
        <xdr:cNvSpPr/>
      </xdr:nvSpPr>
      <xdr:spPr>
        <a:xfrm>
          <a:off x="7810500" y="1343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78</xdr:row>
      <xdr:rowOff>151909</xdr:rowOff>
    </xdr:from>
    <xdr:ext cx="378565" cy="259045"/>
    <xdr:sp macro="" textlink="">
      <xdr:nvSpPr>
        <xdr:cNvPr id="431" name="テキスト ボックス 430"/>
        <xdr:cNvSpPr txBox="1"/>
      </xdr:nvSpPr>
      <xdr:spPr>
        <a:xfrm>
          <a:off x="7672017" y="13525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56073</xdr:rowOff>
    </xdr:from>
    <xdr:to>
      <xdr:col>10</xdr:col>
      <xdr:colOff>155575</xdr:colOff>
      <xdr:row>78</xdr:row>
      <xdr:rowOff>157673</xdr:rowOff>
    </xdr:to>
    <xdr:sp macro="" textlink="">
      <xdr:nvSpPr>
        <xdr:cNvPr id="432" name="円/楕円 431"/>
        <xdr:cNvSpPr/>
      </xdr:nvSpPr>
      <xdr:spPr>
        <a:xfrm>
          <a:off x="6921500" y="1342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78</xdr:row>
      <xdr:rowOff>148800</xdr:rowOff>
    </xdr:from>
    <xdr:ext cx="378565" cy="259045"/>
    <xdr:sp macro="" textlink="">
      <xdr:nvSpPr>
        <xdr:cNvPr id="433" name="テキスト ボックス 432"/>
        <xdr:cNvSpPr txBox="1"/>
      </xdr:nvSpPr>
      <xdr:spPr>
        <a:xfrm>
          <a:off x="6783017" y="13521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35,709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38303</xdr:rowOff>
    </xdr:from>
    <xdr:to>
      <xdr:col>15</xdr:col>
      <xdr:colOff>180340</xdr:colOff>
      <xdr:row>98</xdr:row>
      <xdr:rowOff>62294</xdr:rowOff>
    </xdr:to>
    <xdr:cxnSp macro="">
      <xdr:nvCxnSpPr>
        <xdr:cNvPr id="457" name="直線コネクタ 456"/>
        <xdr:cNvCxnSpPr/>
      </xdr:nvCxnSpPr>
      <xdr:spPr>
        <a:xfrm flipV="1">
          <a:off x="10475595" y="15468803"/>
          <a:ext cx="1270" cy="139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66121</xdr:rowOff>
    </xdr:from>
    <xdr:ext cx="534377" cy="259045"/>
    <xdr:sp macro="" textlink="">
      <xdr:nvSpPr>
        <xdr:cNvPr id="458" name="土木費最小値テキスト"/>
        <xdr:cNvSpPr txBox="1"/>
      </xdr:nvSpPr>
      <xdr:spPr>
        <a:xfrm>
          <a:off x="10528300" y="1686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12,095</a:t>
          </a:r>
          <a:endParaRPr kumimoji="1" lang="ja-JP" altLang="en-US" sz="1000" b="1">
            <a:latin typeface="ＭＳ Ｐゴシック"/>
          </a:endParaRPr>
        </a:p>
      </xdr:txBody>
    </xdr:sp>
    <xdr:clientData/>
  </xdr:oneCellAnchor>
  <xdr:twoCellAnchor>
    <xdr:from>
      <xdr:col>15</xdr:col>
      <xdr:colOff>92075</xdr:colOff>
      <xdr:row>98</xdr:row>
      <xdr:rowOff>62294</xdr:rowOff>
    </xdr:from>
    <xdr:to>
      <xdr:col>15</xdr:col>
      <xdr:colOff>269875</xdr:colOff>
      <xdr:row>98</xdr:row>
      <xdr:rowOff>62294</xdr:rowOff>
    </xdr:to>
    <xdr:cxnSp macro="">
      <xdr:nvCxnSpPr>
        <xdr:cNvPr id="459" name="直線コネクタ 458"/>
        <xdr:cNvCxnSpPr/>
      </xdr:nvCxnSpPr>
      <xdr:spPr>
        <a:xfrm>
          <a:off x="10388600" y="168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156430</xdr:rowOff>
    </xdr:from>
    <xdr:ext cx="599010" cy="259045"/>
    <xdr:sp macro="" textlink="">
      <xdr:nvSpPr>
        <xdr:cNvPr id="460" name="土木費最大値テキスト"/>
        <xdr:cNvSpPr txBox="1"/>
      </xdr:nvSpPr>
      <xdr:spPr>
        <a:xfrm>
          <a:off x="10528300" y="1524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121,984</a:t>
          </a:r>
          <a:endParaRPr kumimoji="1" lang="ja-JP" altLang="en-US" sz="1000" b="1">
            <a:latin typeface="ＭＳ Ｐゴシック"/>
          </a:endParaRPr>
        </a:p>
      </xdr:txBody>
    </xdr:sp>
    <xdr:clientData/>
  </xdr:oneCellAnchor>
  <xdr:twoCellAnchor>
    <xdr:from>
      <xdr:col>15</xdr:col>
      <xdr:colOff>92075</xdr:colOff>
      <xdr:row>90</xdr:row>
      <xdr:rowOff>38303</xdr:rowOff>
    </xdr:from>
    <xdr:to>
      <xdr:col>15</xdr:col>
      <xdr:colOff>269875</xdr:colOff>
      <xdr:row>90</xdr:row>
      <xdr:rowOff>38303</xdr:rowOff>
    </xdr:to>
    <xdr:cxnSp macro="">
      <xdr:nvCxnSpPr>
        <xdr:cNvPr id="461" name="直線コネクタ 460"/>
        <xdr:cNvCxnSpPr/>
      </xdr:nvCxnSpPr>
      <xdr:spPr>
        <a:xfrm>
          <a:off x="10388600" y="15468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121310</xdr:rowOff>
    </xdr:from>
    <xdr:to>
      <xdr:col>15</xdr:col>
      <xdr:colOff>180975</xdr:colOff>
      <xdr:row>96</xdr:row>
      <xdr:rowOff>164097</xdr:rowOff>
    </xdr:to>
    <xdr:cxnSp macro="">
      <xdr:nvCxnSpPr>
        <xdr:cNvPr id="462" name="直線コネクタ 461"/>
        <xdr:cNvCxnSpPr/>
      </xdr:nvCxnSpPr>
      <xdr:spPr>
        <a:xfrm flipV="1">
          <a:off x="9639300" y="16409060"/>
          <a:ext cx="838200" cy="21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166336</xdr:rowOff>
    </xdr:from>
    <xdr:ext cx="534377" cy="259045"/>
    <xdr:sp macro="" textlink="">
      <xdr:nvSpPr>
        <xdr:cNvPr id="463" name="土木費平均値テキスト"/>
        <xdr:cNvSpPr txBox="1"/>
      </xdr:nvSpPr>
      <xdr:spPr>
        <a:xfrm>
          <a:off x="10528300" y="16454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16459</xdr:rowOff>
    </xdr:from>
    <xdr:to>
      <xdr:col>15</xdr:col>
      <xdr:colOff>231775</xdr:colOff>
      <xdr:row>96</xdr:row>
      <xdr:rowOff>118059</xdr:rowOff>
    </xdr:to>
    <xdr:sp macro="" textlink="">
      <xdr:nvSpPr>
        <xdr:cNvPr id="464" name="フローチャート : 判断 463"/>
        <xdr:cNvSpPr/>
      </xdr:nvSpPr>
      <xdr:spPr>
        <a:xfrm>
          <a:off x="104267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164097</xdr:rowOff>
    </xdr:from>
    <xdr:to>
      <xdr:col>14</xdr:col>
      <xdr:colOff>28575</xdr:colOff>
      <xdr:row>97</xdr:row>
      <xdr:rowOff>9373</xdr:rowOff>
    </xdr:to>
    <xdr:cxnSp macro="">
      <xdr:nvCxnSpPr>
        <xdr:cNvPr id="465" name="直線コネクタ 464"/>
        <xdr:cNvCxnSpPr/>
      </xdr:nvCxnSpPr>
      <xdr:spPr>
        <a:xfrm flipV="1">
          <a:off x="8750300" y="16623297"/>
          <a:ext cx="889000" cy="1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8319</xdr:rowOff>
    </xdr:from>
    <xdr:to>
      <xdr:col>14</xdr:col>
      <xdr:colOff>79375</xdr:colOff>
      <xdr:row>96</xdr:row>
      <xdr:rowOff>109919</xdr:rowOff>
    </xdr:to>
    <xdr:sp macro="" textlink="">
      <xdr:nvSpPr>
        <xdr:cNvPr id="466" name="フローチャート : 判断 465"/>
        <xdr:cNvSpPr/>
      </xdr:nvSpPr>
      <xdr:spPr>
        <a:xfrm>
          <a:off x="9588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126446</xdr:rowOff>
    </xdr:from>
    <xdr:ext cx="534377" cy="259045"/>
    <xdr:sp macro="" textlink="">
      <xdr:nvSpPr>
        <xdr:cNvPr id="467" name="テキスト ボックス 466"/>
        <xdr:cNvSpPr txBox="1"/>
      </xdr:nvSpPr>
      <xdr:spPr>
        <a:xfrm>
          <a:off x="9372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9373</xdr:rowOff>
    </xdr:from>
    <xdr:to>
      <xdr:col>12</xdr:col>
      <xdr:colOff>511175</xdr:colOff>
      <xdr:row>97</xdr:row>
      <xdr:rowOff>56668</xdr:rowOff>
    </xdr:to>
    <xdr:cxnSp macro="">
      <xdr:nvCxnSpPr>
        <xdr:cNvPr id="468" name="直線コネクタ 467"/>
        <xdr:cNvCxnSpPr/>
      </xdr:nvCxnSpPr>
      <xdr:spPr>
        <a:xfrm flipV="1">
          <a:off x="7861300" y="16640023"/>
          <a:ext cx="889000" cy="4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148349</xdr:rowOff>
    </xdr:from>
    <xdr:to>
      <xdr:col>12</xdr:col>
      <xdr:colOff>561975</xdr:colOff>
      <xdr:row>96</xdr:row>
      <xdr:rowOff>78499</xdr:rowOff>
    </xdr:to>
    <xdr:sp macro="" textlink="">
      <xdr:nvSpPr>
        <xdr:cNvPr id="469" name="フローチャート : 判断 468"/>
        <xdr:cNvSpPr/>
      </xdr:nvSpPr>
      <xdr:spPr>
        <a:xfrm>
          <a:off x="8699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95026</xdr:rowOff>
    </xdr:from>
    <xdr:ext cx="534377" cy="259045"/>
    <xdr:sp macro="" textlink="">
      <xdr:nvSpPr>
        <xdr:cNvPr id="470" name="テキスト ボックス 469"/>
        <xdr:cNvSpPr txBox="1"/>
      </xdr:nvSpPr>
      <xdr:spPr>
        <a:xfrm>
          <a:off x="8483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50191</xdr:rowOff>
    </xdr:from>
    <xdr:to>
      <xdr:col>11</xdr:col>
      <xdr:colOff>307975</xdr:colOff>
      <xdr:row>97</xdr:row>
      <xdr:rowOff>56668</xdr:rowOff>
    </xdr:to>
    <xdr:cxnSp macro="">
      <xdr:nvCxnSpPr>
        <xdr:cNvPr id="471" name="直線コネクタ 470"/>
        <xdr:cNvCxnSpPr/>
      </xdr:nvCxnSpPr>
      <xdr:spPr>
        <a:xfrm>
          <a:off x="6972300" y="16680841"/>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37478</xdr:rowOff>
    </xdr:from>
    <xdr:to>
      <xdr:col>11</xdr:col>
      <xdr:colOff>358775</xdr:colOff>
      <xdr:row>96</xdr:row>
      <xdr:rowOff>139078</xdr:rowOff>
    </xdr:to>
    <xdr:sp macro="" textlink="">
      <xdr:nvSpPr>
        <xdr:cNvPr id="472" name="フローチャート : 判断 471"/>
        <xdr:cNvSpPr/>
      </xdr:nvSpPr>
      <xdr:spPr>
        <a:xfrm>
          <a:off x="7810500" y="1649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155605</xdr:rowOff>
    </xdr:from>
    <xdr:ext cx="534377" cy="259045"/>
    <xdr:sp macro="" textlink="">
      <xdr:nvSpPr>
        <xdr:cNvPr id="473" name="テキスト ボックス 472"/>
        <xdr:cNvSpPr txBox="1"/>
      </xdr:nvSpPr>
      <xdr:spPr>
        <a:xfrm>
          <a:off x="7594111" y="1627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40830</xdr:rowOff>
    </xdr:from>
    <xdr:to>
      <xdr:col>10</xdr:col>
      <xdr:colOff>155575</xdr:colOff>
      <xdr:row>96</xdr:row>
      <xdr:rowOff>142430</xdr:rowOff>
    </xdr:to>
    <xdr:sp macro="" textlink="">
      <xdr:nvSpPr>
        <xdr:cNvPr id="474" name="フローチャート : 判断 473"/>
        <xdr:cNvSpPr/>
      </xdr:nvSpPr>
      <xdr:spPr>
        <a:xfrm>
          <a:off x="6921500" y="165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158957</xdr:rowOff>
    </xdr:from>
    <xdr:ext cx="534377" cy="259045"/>
    <xdr:sp macro="" textlink="">
      <xdr:nvSpPr>
        <xdr:cNvPr id="475" name="テキスト ボックス 474"/>
        <xdr:cNvSpPr txBox="1"/>
      </xdr:nvSpPr>
      <xdr:spPr>
        <a:xfrm>
          <a:off x="6705111" y="1627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70510</xdr:rowOff>
    </xdr:from>
    <xdr:to>
      <xdr:col>15</xdr:col>
      <xdr:colOff>231775</xdr:colOff>
      <xdr:row>96</xdr:row>
      <xdr:rowOff>660</xdr:rowOff>
    </xdr:to>
    <xdr:sp macro="" textlink="">
      <xdr:nvSpPr>
        <xdr:cNvPr id="481" name="円/楕円 480"/>
        <xdr:cNvSpPr/>
      </xdr:nvSpPr>
      <xdr:spPr>
        <a:xfrm>
          <a:off x="10426700" y="1635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93387</xdr:rowOff>
    </xdr:from>
    <xdr:ext cx="534377" cy="259045"/>
    <xdr:sp macro="" textlink="">
      <xdr:nvSpPr>
        <xdr:cNvPr id="482" name="土木費該当値テキスト"/>
        <xdr:cNvSpPr txBox="1"/>
      </xdr:nvSpPr>
      <xdr:spPr>
        <a:xfrm>
          <a:off x="10528300" y="1620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47,948</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113297</xdr:rowOff>
    </xdr:from>
    <xdr:to>
      <xdr:col>14</xdr:col>
      <xdr:colOff>79375</xdr:colOff>
      <xdr:row>97</xdr:row>
      <xdr:rowOff>43447</xdr:rowOff>
    </xdr:to>
    <xdr:sp macro="" textlink="">
      <xdr:nvSpPr>
        <xdr:cNvPr id="483" name="円/楕円 482"/>
        <xdr:cNvSpPr/>
      </xdr:nvSpPr>
      <xdr:spPr>
        <a:xfrm>
          <a:off x="9588500" y="1657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34574</xdr:rowOff>
    </xdr:from>
    <xdr:ext cx="534377" cy="259045"/>
    <xdr:sp macro="" textlink="">
      <xdr:nvSpPr>
        <xdr:cNvPr id="484" name="テキスト ボックス 483"/>
        <xdr:cNvSpPr txBox="1"/>
      </xdr:nvSpPr>
      <xdr:spPr>
        <a:xfrm>
          <a:off x="9372111" y="1666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31,079</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130023</xdr:rowOff>
    </xdr:from>
    <xdr:to>
      <xdr:col>12</xdr:col>
      <xdr:colOff>561975</xdr:colOff>
      <xdr:row>97</xdr:row>
      <xdr:rowOff>60173</xdr:rowOff>
    </xdr:to>
    <xdr:sp macro="" textlink="">
      <xdr:nvSpPr>
        <xdr:cNvPr id="485" name="円/楕円 484"/>
        <xdr:cNvSpPr/>
      </xdr:nvSpPr>
      <xdr:spPr>
        <a:xfrm>
          <a:off x="8699500" y="1658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51300</xdr:rowOff>
    </xdr:from>
    <xdr:ext cx="534377" cy="259045"/>
    <xdr:sp macro="" textlink="">
      <xdr:nvSpPr>
        <xdr:cNvPr id="486" name="テキスト ボックス 485"/>
        <xdr:cNvSpPr txBox="1"/>
      </xdr:nvSpPr>
      <xdr:spPr>
        <a:xfrm>
          <a:off x="8483111" y="1668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29,762</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5868</xdr:rowOff>
    </xdr:from>
    <xdr:to>
      <xdr:col>11</xdr:col>
      <xdr:colOff>358775</xdr:colOff>
      <xdr:row>97</xdr:row>
      <xdr:rowOff>107468</xdr:rowOff>
    </xdr:to>
    <xdr:sp macro="" textlink="">
      <xdr:nvSpPr>
        <xdr:cNvPr id="487" name="円/楕円 486"/>
        <xdr:cNvSpPr/>
      </xdr:nvSpPr>
      <xdr:spPr>
        <a:xfrm>
          <a:off x="7810500" y="1663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98595</xdr:rowOff>
    </xdr:from>
    <xdr:ext cx="534377" cy="259045"/>
    <xdr:sp macro="" textlink="">
      <xdr:nvSpPr>
        <xdr:cNvPr id="488" name="テキスト ボックス 487"/>
        <xdr:cNvSpPr txBox="1"/>
      </xdr:nvSpPr>
      <xdr:spPr>
        <a:xfrm>
          <a:off x="7594111" y="1672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26,038</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170841</xdr:rowOff>
    </xdr:from>
    <xdr:to>
      <xdr:col>10</xdr:col>
      <xdr:colOff>155575</xdr:colOff>
      <xdr:row>97</xdr:row>
      <xdr:rowOff>100991</xdr:rowOff>
    </xdr:to>
    <xdr:sp macro="" textlink="">
      <xdr:nvSpPr>
        <xdr:cNvPr id="489" name="円/楕円 488"/>
        <xdr:cNvSpPr/>
      </xdr:nvSpPr>
      <xdr:spPr>
        <a:xfrm>
          <a:off x="6921500" y="1663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92118</xdr:rowOff>
    </xdr:from>
    <xdr:ext cx="534377" cy="259045"/>
    <xdr:sp macro="" textlink="">
      <xdr:nvSpPr>
        <xdr:cNvPr id="490" name="テキスト ボックス 489"/>
        <xdr:cNvSpPr txBox="1"/>
      </xdr:nvSpPr>
      <xdr:spPr>
        <a:xfrm>
          <a:off x="6705111" y="1672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26,548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16,890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3" name="テキスト ボックス 502"/>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11292</xdr:rowOff>
    </xdr:from>
    <xdr:to>
      <xdr:col>23</xdr:col>
      <xdr:colOff>516889</xdr:colOff>
      <xdr:row>39</xdr:row>
      <xdr:rowOff>130229</xdr:rowOff>
    </xdr:to>
    <xdr:cxnSp macro="">
      <xdr:nvCxnSpPr>
        <xdr:cNvPr id="517" name="直線コネクタ 516"/>
        <xdr:cNvCxnSpPr/>
      </xdr:nvCxnSpPr>
      <xdr:spPr>
        <a:xfrm flipV="1">
          <a:off x="16317595" y="5326242"/>
          <a:ext cx="1269" cy="1490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134056</xdr:rowOff>
    </xdr:from>
    <xdr:ext cx="469744" cy="259045"/>
    <xdr:sp macro="" textlink="">
      <xdr:nvSpPr>
        <xdr:cNvPr id="518" name="消防費最小値テキスト"/>
        <xdr:cNvSpPr txBox="1"/>
      </xdr:nvSpPr>
      <xdr:spPr>
        <a:xfrm>
          <a:off x="16370300" y="682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9,040</a:t>
          </a:r>
          <a:endParaRPr kumimoji="1" lang="ja-JP" altLang="en-US" sz="1000" b="1">
            <a:latin typeface="ＭＳ Ｐゴシック"/>
          </a:endParaRPr>
        </a:p>
      </xdr:txBody>
    </xdr:sp>
    <xdr:clientData/>
  </xdr:oneCellAnchor>
  <xdr:twoCellAnchor>
    <xdr:from>
      <xdr:col>23</xdr:col>
      <xdr:colOff>428625</xdr:colOff>
      <xdr:row>39</xdr:row>
      <xdr:rowOff>130229</xdr:rowOff>
    </xdr:from>
    <xdr:to>
      <xdr:col>23</xdr:col>
      <xdr:colOff>606425</xdr:colOff>
      <xdr:row>39</xdr:row>
      <xdr:rowOff>130229</xdr:rowOff>
    </xdr:to>
    <xdr:cxnSp macro="">
      <xdr:nvCxnSpPr>
        <xdr:cNvPr id="519" name="直線コネクタ 518"/>
        <xdr:cNvCxnSpPr/>
      </xdr:nvCxnSpPr>
      <xdr:spPr>
        <a:xfrm>
          <a:off x="16230600" y="6816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129419</xdr:rowOff>
    </xdr:from>
    <xdr:ext cx="534377" cy="259045"/>
    <xdr:sp macro="" textlink="">
      <xdr:nvSpPr>
        <xdr:cNvPr id="520" name="消防費最大値テキスト"/>
        <xdr:cNvSpPr txBox="1"/>
      </xdr:nvSpPr>
      <xdr:spPr>
        <a:xfrm>
          <a:off x="16370300" y="510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54,682</a:t>
          </a:r>
          <a:endParaRPr kumimoji="1" lang="ja-JP" altLang="en-US" sz="1000" b="1">
            <a:latin typeface="ＭＳ Ｐゴシック"/>
          </a:endParaRPr>
        </a:p>
      </xdr:txBody>
    </xdr:sp>
    <xdr:clientData/>
  </xdr:oneCellAnchor>
  <xdr:twoCellAnchor>
    <xdr:from>
      <xdr:col>23</xdr:col>
      <xdr:colOff>428625</xdr:colOff>
      <xdr:row>31</xdr:row>
      <xdr:rowOff>11292</xdr:rowOff>
    </xdr:from>
    <xdr:to>
      <xdr:col>23</xdr:col>
      <xdr:colOff>606425</xdr:colOff>
      <xdr:row>31</xdr:row>
      <xdr:rowOff>11292</xdr:rowOff>
    </xdr:to>
    <xdr:cxnSp macro="">
      <xdr:nvCxnSpPr>
        <xdr:cNvPr id="521" name="直線コネクタ 520"/>
        <xdr:cNvCxnSpPr/>
      </xdr:nvCxnSpPr>
      <xdr:spPr>
        <a:xfrm>
          <a:off x="16230600" y="532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80362</xdr:rowOff>
    </xdr:from>
    <xdr:to>
      <xdr:col>23</xdr:col>
      <xdr:colOff>517525</xdr:colOff>
      <xdr:row>39</xdr:row>
      <xdr:rowOff>9496</xdr:rowOff>
    </xdr:to>
    <xdr:cxnSp macro="">
      <xdr:nvCxnSpPr>
        <xdr:cNvPr id="522" name="直線コネクタ 521"/>
        <xdr:cNvCxnSpPr/>
      </xdr:nvCxnSpPr>
      <xdr:spPr>
        <a:xfrm flipV="1">
          <a:off x="15481300" y="6595462"/>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43752</xdr:rowOff>
    </xdr:from>
    <xdr:ext cx="534377" cy="259045"/>
    <xdr:sp macro="" textlink="">
      <xdr:nvSpPr>
        <xdr:cNvPr id="523" name="消防費平均値テキスト"/>
        <xdr:cNvSpPr txBox="1"/>
      </xdr:nvSpPr>
      <xdr:spPr>
        <a:xfrm>
          <a:off x="16370300" y="6387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20875</xdr:rowOff>
    </xdr:from>
    <xdr:to>
      <xdr:col>23</xdr:col>
      <xdr:colOff>568325</xdr:colOff>
      <xdr:row>38</xdr:row>
      <xdr:rowOff>122475</xdr:rowOff>
    </xdr:to>
    <xdr:sp macro="" textlink="">
      <xdr:nvSpPr>
        <xdr:cNvPr id="524" name="フローチャート : 判断 523"/>
        <xdr:cNvSpPr/>
      </xdr:nvSpPr>
      <xdr:spPr>
        <a:xfrm>
          <a:off x="162687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9496</xdr:rowOff>
    </xdr:from>
    <xdr:to>
      <xdr:col>22</xdr:col>
      <xdr:colOff>365125</xdr:colOff>
      <xdr:row>39</xdr:row>
      <xdr:rowOff>41435</xdr:rowOff>
    </xdr:to>
    <xdr:cxnSp macro="">
      <xdr:nvCxnSpPr>
        <xdr:cNvPr id="525" name="直線コネクタ 524"/>
        <xdr:cNvCxnSpPr/>
      </xdr:nvCxnSpPr>
      <xdr:spPr>
        <a:xfrm flipV="1">
          <a:off x="14592300" y="6696046"/>
          <a:ext cx="889000" cy="3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145789</xdr:rowOff>
    </xdr:from>
    <xdr:to>
      <xdr:col>22</xdr:col>
      <xdr:colOff>415925</xdr:colOff>
      <xdr:row>38</xdr:row>
      <xdr:rowOff>75939</xdr:rowOff>
    </xdr:to>
    <xdr:sp macro="" textlink="">
      <xdr:nvSpPr>
        <xdr:cNvPr id="526" name="フローチャート : 判断 525"/>
        <xdr:cNvSpPr/>
      </xdr:nvSpPr>
      <xdr:spPr>
        <a:xfrm>
          <a:off x="15430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92466</xdr:rowOff>
    </xdr:from>
    <xdr:ext cx="534377" cy="259045"/>
    <xdr:sp macro="" textlink="">
      <xdr:nvSpPr>
        <xdr:cNvPr id="527" name="テキスト ボックス 526"/>
        <xdr:cNvSpPr txBox="1"/>
      </xdr:nvSpPr>
      <xdr:spPr>
        <a:xfrm>
          <a:off x="15214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33531</xdr:rowOff>
    </xdr:from>
    <xdr:to>
      <xdr:col>21</xdr:col>
      <xdr:colOff>161925</xdr:colOff>
      <xdr:row>39</xdr:row>
      <xdr:rowOff>41435</xdr:rowOff>
    </xdr:to>
    <xdr:cxnSp macro="">
      <xdr:nvCxnSpPr>
        <xdr:cNvPr id="528" name="直線コネクタ 527"/>
        <xdr:cNvCxnSpPr/>
      </xdr:nvCxnSpPr>
      <xdr:spPr>
        <a:xfrm>
          <a:off x="13703300" y="6720081"/>
          <a:ext cx="889000" cy="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15683</xdr:rowOff>
    </xdr:from>
    <xdr:to>
      <xdr:col>21</xdr:col>
      <xdr:colOff>212725</xdr:colOff>
      <xdr:row>38</xdr:row>
      <xdr:rowOff>117283</xdr:rowOff>
    </xdr:to>
    <xdr:sp macro="" textlink="">
      <xdr:nvSpPr>
        <xdr:cNvPr id="529" name="フローチャート : 判断 528"/>
        <xdr:cNvSpPr/>
      </xdr:nvSpPr>
      <xdr:spPr>
        <a:xfrm>
          <a:off x="14541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133810</xdr:rowOff>
    </xdr:from>
    <xdr:ext cx="534377" cy="259045"/>
    <xdr:sp macro="" textlink="">
      <xdr:nvSpPr>
        <xdr:cNvPr id="530" name="テキスト ボックス 529"/>
        <xdr:cNvSpPr txBox="1"/>
      </xdr:nvSpPr>
      <xdr:spPr>
        <a:xfrm>
          <a:off x="14325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20762</xdr:rowOff>
    </xdr:from>
    <xdr:to>
      <xdr:col>19</xdr:col>
      <xdr:colOff>644525</xdr:colOff>
      <xdr:row>39</xdr:row>
      <xdr:rowOff>33531</xdr:rowOff>
    </xdr:to>
    <xdr:cxnSp macro="">
      <xdr:nvCxnSpPr>
        <xdr:cNvPr id="531" name="直線コネクタ 530"/>
        <xdr:cNvCxnSpPr/>
      </xdr:nvCxnSpPr>
      <xdr:spPr>
        <a:xfrm>
          <a:off x="12814300" y="6707312"/>
          <a:ext cx="889000" cy="1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21071</xdr:rowOff>
    </xdr:from>
    <xdr:to>
      <xdr:col>20</xdr:col>
      <xdr:colOff>9525</xdr:colOff>
      <xdr:row>38</xdr:row>
      <xdr:rowOff>122671</xdr:rowOff>
    </xdr:to>
    <xdr:sp macro="" textlink="">
      <xdr:nvSpPr>
        <xdr:cNvPr id="532" name="フローチャート : 判断 531"/>
        <xdr:cNvSpPr/>
      </xdr:nvSpPr>
      <xdr:spPr>
        <a:xfrm>
          <a:off x="13652500" y="653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139198</xdr:rowOff>
    </xdr:from>
    <xdr:ext cx="534377" cy="259045"/>
    <xdr:sp macro="" textlink="">
      <xdr:nvSpPr>
        <xdr:cNvPr id="533" name="テキスト ボックス 532"/>
        <xdr:cNvSpPr txBox="1"/>
      </xdr:nvSpPr>
      <xdr:spPr>
        <a:xfrm>
          <a:off x="13436111" y="631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47981</xdr:rowOff>
    </xdr:from>
    <xdr:to>
      <xdr:col>18</xdr:col>
      <xdr:colOff>492125</xdr:colOff>
      <xdr:row>38</xdr:row>
      <xdr:rowOff>149581</xdr:rowOff>
    </xdr:to>
    <xdr:sp macro="" textlink="">
      <xdr:nvSpPr>
        <xdr:cNvPr id="534" name="フローチャート : 判断 533"/>
        <xdr:cNvSpPr/>
      </xdr:nvSpPr>
      <xdr:spPr>
        <a:xfrm>
          <a:off x="12763500" y="65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166108</xdr:rowOff>
    </xdr:from>
    <xdr:ext cx="534377" cy="259045"/>
    <xdr:sp macro="" textlink="">
      <xdr:nvSpPr>
        <xdr:cNvPr id="535" name="テキスト ボックス 534"/>
        <xdr:cNvSpPr txBox="1"/>
      </xdr:nvSpPr>
      <xdr:spPr>
        <a:xfrm>
          <a:off x="12547111" y="633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29562</xdr:rowOff>
    </xdr:from>
    <xdr:to>
      <xdr:col>23</xdr:col>
      <xdr:colOff>568325</xdr:colOff>
      <xdr:row>38</xdr:row>
      <xdr:rowOff>131162</xdr:rowOff>
    </xdr:to>
    <xdr:sp macro="" textlink="">
      <xdr:nvSpPr>
        <xdr:cNvPr id="541" name="円/楕円 540"/>
        <xdr:cNvSpPr/>
      </xdr:nvSpPr>
      <xdr:spPr>
        <a:xfrm>
          <a:off x="16268700" y="654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7989</xdr:rowOff>
    </xdr:from>
    <xdr:ext cx="534377" cy="259045"/>
    <xdr:sp macro="" textlink="">
      <xdr:nvSpPr>
        <xdr:cNvPr id="542" name="消防費該当値テキスト"/>
        <xdr:cNvSpPr txBox="1"/>
      </xdr:nvSpPr>
      <xdr:spPr>
        <a:xfrm>
          <a:off x="16370300" y="652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15,817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130146</xdr:rowOff>
    </xdr:from>
    <xdr:to>
      <xdr:col>22</xdr:col>
      <xdr:colOff>415925</xdr:colOff>
      <xdr:row>39</xdr:row>
      <xdr:rowOff>60296</xdr:rowOff>
    </xdr:to>
    <xdr:sp macro="" textlink="">
      <xdr:nvSpPr>
        <xdr:cNvPr id="543" name="円/楕円 542"/>
        <xdr:cNvSpPr/>
      </xdr:nvSpPr>
      <xdr:spPr>
        <a:xfrm>
          <a:off x="15430500" y="664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51423</xdr:rowOff>
    </xdr:from>
    <xdr:ext cx="534377" cy="259045"/>
    <xdr:sp macro="" textlink="">
      <xdr:nvSpPr>
        <xdr:cNvPr id="544" name="テキスト ボックス 543"/>
        <xdr:cNvSpPr txBox="1"/>
      </xdr:nvSpPr>
      <xdr:spPr>
        <a:xfrm>
          <a:off x="15214111" y="673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12,737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162085</xdr:rowOff>
    </xdr:from>
    <xdr:to>
      <xdr:col>21</xdr:col>
      <xdr:colOff>212725</xdr:colOff>
      <xdr:row>39</xdr:row>
      <xdr:rowOff>92235</xdr:rowOff>
    </xdr:to>
    <xdr:sp macro="" textlink="">
      <xdr:nvSpPr>
        <xdr:cNvPr id="545" name="円/楕円 544"/>
        <xdr:cNvSpPr/>
      </xdr:nvSpPr>
      <xdr:spPr>
        <a:xfrm>
          <a:off x="14541500" y="667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83362</xdr:rowOff>
    </xdr:from>
    <xdr:ext cx="534377" cy="259045"/>
    <xdr:sp macro="" textlink="">
      <xdr:nvSpPr>
        <xdr:cNvPr id="546" name="テキスト ボックス 545"/>
        <xdr:cNvSpPr txBox="1"/>
      </xdr:nvSpPr>
      <xdr:spPr>
        <a:xfrm>
          <a:off x="14325111" y="676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154181</xdr:rowOff>
    </xdr:from>
    <xdr:to>
      <xdr:col>20</xdr:col>
      <xdr:colOff>9525</xdr:colOff>
      <xdr:row>39</xdr:row>
      <xdr:rowOff>84331</xdr:rowOff>
    </xdr:to>
    <xdr:sp macro="" textlink="">
      <xdr:nvSpPr>
        <xdr:cNvPr id="547" name="円/楕円 546"/>
        <xdr:cNvSpPr/>
      </xdr:nvSpPr>
      <xdr:spPr>
        <a:xfrm>
          <a:off x="13652500" y="666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75458</xdr:rowOff>
    </xdr:from>
    <xdr:ext cx="534377" cy="259045"/>
    <xdr:sp macro="" textlink="">
      <xdr:nvSpPr>
        <xdr:cNvPr id="548" name="テキスト ボックス 547"/>
        <xdr:cNvSpPr txBox="1"/>
      </xdr:nvSpPr>
      <xdr:spPr>
        <a:xfrm>
          <a:off x="13436111" y="676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12,001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141412</xdr:rowOff>
    </xdr:from>
    <xdr:to>
      <xdr:col>18</xdr:col>
      <xdr:colOff>492125</xdr:colOff>
      <xdr:row>39</xdr:row>
      <xdr:rowOff>71562</xdr:rowOff>
    </xdr:to>
    <xdr:sp macro="" textlink="">
      <xdr:nvSpPr>
        <xdr:cNvPr id="549" name="円/楕円 548"/>
        <xdr:cNvSpPr/>
      </xdr:nvSpPr>
      <xdr:spPr>
        <a:xfrm>
          <a:off x="12763500" y="665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62689</xdr:rowOff>
    </xdr:from>
    <xdr:ext cx="534377" cy="259045"/>
    <xdr:sp macro="" textlink="">
      <xdr:nvSpPr>
        <xdr:cNvPr id="550" name="テキスト ボックス 549"/>
        <xdr:cNvSpPr txBox="1"/>
      </xdr:nvSpPr>
      <xdr:spPr>
        <a:xfrm>
          <a:off x="12547111" y="674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12,392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42,419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9" name="テキスト ボックス 56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152997</xdr:rowOff>
    </xdr:from>
    <xdr:to>
      <xdr:col>23</xdr:col>
      <xdr:colOff>516889</xdr:colOff>
      <xdr:row>59</xdr:row>
      <xdr:rowOff>112649</xdr:rowOff>
    </xdr:to>
    <xdr:cxnSp macro="">
      <xdr:nvCxnSpPr>
        <xdr:cNvPr id="575" name="直線コネクタ 574"/>
        <xdr:cNvCxnSpPr/>
      </xdr:nvCxnSpPr>
      <xdr:spPr>
        <a:xfrm flipV="1">
          <a:off x="16317595" y="8554047"/>
          <a:ext cx="1269" cy="1674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116476</xdr:rowOff>
    </xdr:from>
    <xdr:ext cx="534377" cy="259045"/>
    <xdr:sp macro="" textlink="">
      <xdr:nvSpPr>
        <xdr:cNvPr id="576" name="教育費最小値テキスト"/>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24,630</a:t>
          </a:r>
          <a:endParaRPr kumimoji="1" lang="ja-JP" altLang="en-US" sz="1000" b="1">
            <a:latin typeface="ＭＳ Ｐゴシック"/>
          </a:endParaRPr>
        </a:p>
      </xdr:txBody>
    </xdr:sp>
    <xdr:clientData/>
  </xdr:oneCellAnchor>
  <xdr:twoCellAnchor>
    <xdr:from>
      <xdr:col>23</xdr:col>
      <xdr:colOff>428625</xdr:colOff>
      <xdr:row>59</xdr:row>
      <xdr:rowOff>112649</xdr:rowOff>
    </xdr:from>
    <xdr:to>
      <xdr:col>23</xdr:col>
      <xdr:colOff>606425</xdr:colOff>
      <xdr:row>59</xdr:row>
      <xdr:rowOff>112649</xdr:rowOff>
    </xdr:to>
    <xdr:cxnSp macro="">
      <xdr:nvCxnSpPr>
        <xdr:cNvPr id="577" name="直線コネクタ 576"/>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99674</xdr:rowOff>
    </xdr:from>
    <xdr:ext cx="599010" cy="259045"/>
    <xdr:sp macro="" textlink="">
      <xdr:nvSpPr>
        <xdr:cNvPr id="578" name="教育費最大値テキスト"/>
        <xdr:cNvSpPr txBox="1"/>
      </xdr:nvSpPr>
      <xdr:spPr>
        <a:xfrm>
          <a:off x="16370300" y="832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156,453</a:t>
          </a:r>
          <a:endParaRPr kumimoji="1" lang="ja-JP" altLang="en-US" sz="1000" b="1">
            <a:latin typeface="ＭＳ Ｐゴシック"/>
          </a:endParaRPr>
        </a:p>
      </xdr:txBody>
    </xdr:sp>
    <xdr:clientData/>
  </xdr:oneCellAnchor>
  <xdr:twoCellAnchor>
    <xdr:from>
      <xdr:col>23</xdr:col>
      <xdr:colOff>428625</xdr:colOff>
      <xdr:row>49</xdr:row>
      <xdr:rowOff>152997</xdr:rowOff>
    </xdr:from>
    <xdr:to>
      <xdr:col>23</xdr:col>
      <xdr:colOff>606425</xdr:colOff>
      <xdr:row>49</xdr:row>
      <xdr:rowOff>152997</xdr:rowOff>
    </xdr:to>
    <xdr:cxnSp macro="">
      <xdr:nvCxnSpPr>
        <xdr:cNvPr id="579" name="直線コネクタ 578"/>
        <xdr:cNvCxnSpPr/>
      </xdr:nvCxnSpPr>
      <xdr:spPr>
        <a:xfrm>
          <a:off x="16230600" y="85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75019</xdr:rowOff>
    </xdr:from>
    <xdr:to>
      <xdr:col>23</xdr:col>
      <xdr:colOff>517525</xdr:colOff>
      <xdr:row>58</xdr:row>
      <xdr:rowOff>85674</xdr:rowOff>
    </xdr:to>
    <xdr:cxnSp macro="">
      <xdr:nvCxnSpPr>
        <xdr:cNvPr id="580" name="直線コネクタ 579"/>
        <xdr:cNvCxnSpPr/>
      </xdr:nvCxnSpPr>
      <xdr:spPr>
        <a:xfrm>
          <a:off x="15481300" y="10019119"/>
          <a:ext cx="838200" cy="1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155897</xdr:rowOff>
    </xdr:from>
    <xdr:ext cx="534377" cy="259045"/>
    <xdr:sp macro="" textlink="">
      <xdr:nvSpPr>
        <xdr:cNvPr id="581" name="教育費平均値テキスト"/>
        <xdr:cNvSpPr txBox="1"/>
      </xdr:nvSpPr>
      <xdr:spPr>
        <a:xfrm>
          <a:off x="16370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133020</xdr:rowOff>
    </xdr:from>
    <xdr:to>
      <xdr:col>23</xdr:col>
      <xdr:colOff>568325</xdr:colOff>
      <xdr:row>58</xdr:row>
      <xdr:rowOff>63170</xdr:rowOff>
    </xdr:to>
    <xdr:sp macro="" textlink="">
      <xdr:nvSpPr>
        <xdr:cNvPr id="582" name="フローチャート : 判断 581"/>
        <xdr:cNvSpPr/>
      </xdr:nvSpPr>
      <xdr:spPr>
        <a:xfrm>
          <a:off x="16268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75019</xdr:rowOff>
    </xdr:from>
    <xdr:to>
      <xdr:col>22</xdr:col>
      <xdr:colOff>365125</xdr:colOff>
      <xdr:row>58</xdr:row>
      <xdr:rowOff>133185</xdr:rowOff>
    </xdr:to>
    <xdr:cxnSp macro="">
      <xdr:nvCxnSpPr>
        <xdr:cNvPr id="583" name="直線コネクタ 582"/>
        <xdr:cNvCxnSpPr/>
      </xdr:nvCxnSpPr>
      <xdr:spPr>
        <a:xfrm flipV="1">
          <a:off x="14592300" y="10019119"/>
          <a:ext cx="889000" cy="5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4" name="フローチャート : 判断 583"/>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71505</xdr:rowOff>
    </xdr:from>
    <xdr:ext cx="534377" cy="259045"/>
    <xdr:sp macro="" textlink="">
      <xdr:nvSpPr>
        <xdr:cNvPr id="585" name="テキスト ボックス 584"/>
        <xdr:cNvSpPr txBox="1"/>
      </xdr:nvSpPr>
      <xdr:spPr>
        <a:xfrm>
          <a:off x="15214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133185</xdr:rowOff>
    </xdr:from>
    <xdr:to>
      <xdr:col>21</xdr:col>
      <xdr:colOff>161925</xdr:colOff>
      <xdr:row>58</xdr:row>
      <xdr:rowOff>144755</xdr:rowOff>
    </xdr:to>
    <xdr:cxnSp macro="">
      <xdr:nvCxnSpPr>
        <xdr:cNvPr id="586" name="直線コネクタ 585"/>
        <xdr:cNvCxnSpPr/>
      </xdr:nvCxnSpPr>
      <xdr:spPr>
        <a:xfrm flipV="1">
          <a:off x="13703300" y="10077285"/>
          <a:ext cx="889000" cy="1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87" name="フローチャート : 判断 586"/>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105770</xdr:rowOff>
    </xdr:from>
    <xdr:ext cx="534377" cy="259045"/>
    <xdr:sp macro="" textlink="">
      <xdr:nvSpPr>
        <xdr:cNvPr id="588" name="テキスト ボックス 587"/>
        <xdr:cNvSpPr txBox="1"/>
      </xdr:nvSpPr>
      <xdr:spPr>
        <a:xfrm>
          <a:off x="14325111" y="97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41135</xdr:rowOff>
    </xdr:from>
    <xdr:to>
      <xdr:col>19</xdr:col>
      <xdr:colOff>644525</xdr:colOff>
      <xdr:row>58</xdr:row>
      <xdr:rowOff>144755</xdr:rowOff>
    </xdr:to>
    <xdr:cxnSp macro="">
      <xdr:nvCxnSpPr>
        <xdr:cNvPr id="589" name="直線コネクタ 588"/>
        <xdr:cNvCxnSpPr/>
      </xdr:nvCxnSpPr>
      <xdr:spPr>
        <a:xfrm>
          <a:off x="12814300" y="9985235"/>
          <a:ext cx="889000" cy="10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90" name="フローチャート : 判断 589"/>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108881</xdr:rowOff>
    </xdr:from>
    <xdr:ext cx="534377" cy="259045"/>
    <xdr:sp macro="" textlink="">
      <xdr:nvSpPr>
        <xdr:cNvPr id="591" name="テキスト ボックス 590"/>
        <xdr:cNvSpPr txBox="1"/>
      </xdr:nvSpPr>
      <xdr:spPr>
        <a:xfrm>
          <a:off x="13436111" y="971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2" name="フローチャート : 判断 591"/>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98023</xdr:rowOff>
    </xdr:from>
    <xdr:ext cx="534377" cy="259045"/>
    <xdr:sp macro="" textlink="">
      <xdr:nvSpPr>
        <xdr:cNvPr id="593" name="テキスト ボックス 592"/>
        <xdr:cNvSpPr txBox="1"/>
      </xdr:nvSpPr>
      <xdr:spPr>
        <a:xfrm>
          <a:off x="12547111" y="1004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34874</xdr:rowOff>
    </xdr:from>
    <xdr:to>
      <xdr:col>23</xdr:col>
      <xdr:colOff>568325</xdr:colOff>
      <xdr:row>58</xdr:row>
      <xdr:rowOff>136474</xdr:rowOff>
    </xdr:to>
    <xdr:sp macro="" textlink="">
      <xdr:nvSpPr>
        <xdr:cNvPr id="599" name="円/楕円 598"/>
        <xdr:cNvSpPr/>
      </xdr:nvSpPr>
      <xdr:spPr>
        <a:xfrm>
          <a:off x="16268700" y="997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13301</xdr:rowOff>
    </xdr:from>
    <xdr:ext cx="534377" cy="259045"/>
    <xdr:sp macro="" textlink="">
      <xdr:nvSpPr>
        <xdr:cNvPr id="600" name="教育費該当値テキスト"/>
        <xdr:cNvSpPr txBox="1"/>
      </xdr:nvSpPr>
      <xdr:spPr>
        <a:xfrm>
          <a:off x="16370300" y="995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40,254</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24219</xdr:rowOff>
    </xdr:from>
    <xdr:to>
      <xdr:col>22</xdr:col>
      <xdr:colOff>415925</xdr:colOff>
      <xdr:row>58</xdr:row>
      <xdr:rowOff>125819</xdr:rowOff>
    </xdr:to>
    <xdr:sp macro="" textlink="">
      <xdr:nvSpPr>
        <xdr:cNvPr id="601" name="円/楕円 600"/>
        <xdr:cNvSpPr/>
      </xdr:nvSpPr>
      <xdr:spPr>
        <a:xfrm>
          <a:off x="15430500" y="996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116946</xdr:rowOff>
    </xdr:from>
    <xdr:ext cx="534377" cy="259045"/>
    <xdr:sp macro="" textlink="">
      <xdr:nvSpPr>
        <xdr:cNvPr id="602" name="テキスト ボックス 601"/>
        <xdr:cNvSpPr txBox="1"/>
      </xdr:nvSpPr>
      <xdr:spPr>
        <a:xfrm>
          <a:off x="15214111" y="1006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41,093</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82385</xdr:rowOff>
    </xdr:from>
    <xdr:to>
      <xdr:col>21</xdr:col>
      <xdr:colOff>212725</xdr:colOff>
      <xdr:row>59</xdr:row>
      <xdr:rowOff>12535</xdr:rowOff>
    </xdr:to>
    <xdr:sp macro="" textlink="">
      <xdr:nvSpPr>
        <xdr:cNvPr id="603" name="円/楕円 602"/>
        <xdr:cNvSpPr/>
      </xdr:nvSpPr>
      <xdr:spPr>
        <a:xfrm>
          <a:off x="14541500" y="1002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3662</xdr:rowOff>
    </xdr:from>
    <xdr:ext cx="534377" cy="259045"/>
    <xdr:sp macro="" textlink="">
      <xdr:nvSpPr>
        <xdr:cNvPr id="604" name="テキスト ボックス 603"/>
        <xdr:cNvSpPr txBox="1"/>
      </xdr:nvSpPr>
      <xdr:spPr>
        <a:xfrm>
          <a:off x="14325111" y="1011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36,513</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93955</xdr:rowOff>
    </xdr:from>
    <xdr:to>
      <xdr:col>20</xdr:col>
      <xdr:colOff>9525</xdr:colOff>
      <xdr:row>59</xdr:row>
      <xdr:rowOff>24105</xdr:rowOff>
    </xdr:to>
    <xdr:sp macro="" textlink="">
      <xdr:nvSpPr>
        <xdr:cNvPr id="605" name="円/楕円 604"/>
        <xdr:cNvSpPr/>
      </xdr:nvSpPr>
      <xdr:spPr>
        <a:xfrm>
          <a:off x="13652500" y="1003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15232</xdr:rowOff>
    </xdr:from>
    <xdr:ext cx="534377" cy="259045"/>
    <xdr:sp macro="" textlink="">
      <xdr:nvSpPr>
        <xdr:cNvPr id="606" name="テキスト ボックス 605"/>
        <xdr:cNvSpPr txBox="1"/>
      </xdr:nvSpPr>
      <xdr:spPr>
        <a:xfrm>
          <a:off x="13436111" y="1013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35,602</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161785</xdr:rowOff>
    </xdr:from>
    <xdr:to>
      <xdr:col>18</xdr:col>
      <xdr:colOff>492125</xdr:colOff>
      <xdr:row>58</xdr:row>
      <xdr:rowOff>91935</xdr:rowOff>
    </xdr:to>
    <xdr:sp macro="" textlink="">
      <xdr:nvSpPr>
        <xdr:cNvPr id="607" name="円/楕円 606"/>
        <xdr:cNvSpPr/>
      </xdr:nvSpPr>
      <xdr:spPr>
        <a:xfrm>
          <a:off x="12763500" y="993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108462</xdr:rowOff>
    </xdr:from>
    <xdr:ext cx="534377" cy="259045"/>
    <xdr:sp macro="" textlink="">
      <xdr:nvSpPr>
        <xdr:cNvPr id="608" name="テキスト ボックス 607"/>
        <xdr:cNvSpPr txBox="1"/>
      </xdr:nvSpPr>
      <xdr:spPr>
        <a:xfrm>
          <a:off x="12547111" y="9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43,761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2" name="テキスト ボックス 62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59537</xdr:rowOff>
    </xdr:from>
    <xdr:to>
      <xdr:col>23</xdr:col>
      <xdr:colOff>516889</xdr:colOff>
      <xdr:row>79</xdr:row>
      <xdr:rowOff>44450</xdr:rowOff>
    </xdr:to>
    <xdr:cxnSp macro="">
      <xdr:nvCxnSpPr>
        <xdr:cNvPr id="632" name="直線コネクタ 631"/>
        <xdr:cNvCxnSpPr/>
      </xdr:nvCxnSpPr>
      <xdr:spPr>
        <a:xfrm flipV="1">
          <a:off x="16317595" y="12232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6214</xdr:rowOff>
    </xdr:from>
    <xdr:ext cx="534377" cy="259045"/>
    <xdr:sp macro="" textlink="">
      <xdr:nvSpPr>
        <xdr:cNvPr id="635" name="災害復旧費最大値テキスト"/>
        <xdr:cNvSpPr txBox="1"/>
      </xdr:nvSpPr>
      <xdr:spPr>
        <a:xfrm>
          <a:off x="16370300" y="12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71</xdr:row>
      <xdr:rowOff>59537</xdr:rowOff>
    </xdr:from>
    <xdr:to>
      <xdr:col>23</xdr:col>
      <xdr:colOff>606425</xdr:colOff>
      <xdr:row>71</xdr:row>
      <xdr:rowOff>59537</xdr:rowOff>
    </xdr:to>
    <xdr:cxnSp macro="">
      <xdr:nvCxnSpPr>
        <xdr:cNvPr id="636" name="直線コネクタ 635"/>
        <xdr:cNvCxnSpPr/>
      </xdr:nvCxnSpPr>
      <xdr:spPr>
        <a:xfrm>
          <a:off x="16230600" y="1223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7" name="直線コネクタ 63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115206</xdr:rowOff>
    </xdr:from>
    <xdr:ext cx="378565" cy="259045"/>
    <xdr:sp macro="" textlink="">
      <xdr:nvSpPr>
        <xdr:cNvPr id="638" name="災害復旧費平均値テキスト"/>
        <xdr:cNvSpPr txBox="1"/>
      </xdr:nvSpPr>
      <xdr:spPr>
        <a:xfrm>
          <a:off x="16370300" y="13316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92329</xdr:rowOff>
    </xdr:from>
    <xdr:to>
      <xdr:col>23</xdr:col>
      <xdr:colOff>568325</xdr:colOff>
      <xdr:row>79</xdr:row>
      <xdr:rowOff>22479</xdr:rowOff>
    </xdr:to>
    <xdr:sp macro="" textlink="">
      <xdr:nvSpPr>
        <xdr:cNvPr id="639" name="フローチャート : 判断 638"/>
        <xdr:cNvSpPr/>
      </xdr:nvSpPr>
      <xdr:spPr>
        <a:xfrm>
          <a:off x="162687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0" name="直線コネクタ 639"/>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62992</xdr:rowOff>
    </xdr:from>
    <xdr:to>
      <xdr:col>22</xdr:col>
      <xdr:colOff>415925</xdr:colOff>
      <xdr:row>78</xdr:row>
      <xdr:rowOff>164592</xdr:rowOff>
    </xdr:to>
    <xdr:sp macro="" textlink="">
      <xdr:nvSpPr>
        <xdr:cNvPr id="641" name="フローチャート : 判断 640"/>
        <xdr:cNvSpPr/>
      </xdr:nvSpPr>
      <xdr:spPr>
        <a:xfrm>
          <a:off x="15430500" y="1343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9669</xdr:rowOff>
    </xdr:from>
    <xdr:ext cx="469744" cy="259045"/>
    <xdr:sp macro="" textlink="">
      <xdr:nvSpPr>
        <xdr:cNvPr id="642" name="テキスト ボックス 641"/>
        <xdr:cNvSpPr txBox="1"/>
      </xdr:nvSpPr>
      <xdr:spPr>
        <a:xfrm>
          <a:off x="15246427" y="1321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3" name="直線コネクタ 642"/>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10261</xdr:rowOff>
    </xdr:from>
    <xdr:to>
      <xdr:col>21</xdr:col>
      <xdr:colOff>212725</xdr:colOff>
      <xdr:row>78</xdr:row>
      <xdr:rowOff>111861</xdr:rowOff>
    </xdr:to>
    <xdr:sp macro="" textlink="">
      <xdr:nvSpPr>
        <xdr:cNvPr id="644" name="フローチャート : 判断 643"/>
        <xdr:cNvSpPr/>
      </xdr:nvSpPr>
      <xdr:spPr>
        <a:xfrm>
          <a:off x="14541500" y="133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128388</xdr:rowOff>
    </xdr:from>
    <xdr:ext cx="469744" cy="259045"/>
    <xdr:sp macro="" textlink="">
      <xdr:nvSpPr>
        <xdr:cNvPr id="645" name="テキスト ボックス 644"/>
        <xdr:cNvSpPr txBox="1"/>
      </xdr:nvSpPr>
      <xdr:spPr>
        <a:xfrm>
          <a:off x="14357427" y="131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6" name="直線コネクタ 645"/>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95072</xdr:rowOff>
    </xdr:from>
    <xdr:to>
      <xdr:col>20</xdr:col>
      <xdr:colOff>9525</xdr:colOff>
      <xdr:row>78</xdr:row>
      <xdr:rowOff>25222</xdr:rowOff>
    </xdr:to>
    <xdr:sp macro="" textlink="">
      <xdr:nvSpPr>
        <xdr:cNvPr id="647" name="フローチャート : 判断 646"/>
        <xdr:cNvSpPr/>
      </xdr:nvSpPr>
      <xdr:spPr>
        <a:xfrm>
          <a:off x="13652500" y="132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41749</xdr:rowOff>
    </xdr:from>
    <xdr:ext cx="469744" cy="259045"/>
    <xdr:sp macro="" textlink="">
      <xdr:nvSpPr>
        <xdr:cNvPr id="648" name="テキスト ボックス 647"/>
        <xdr:cNvSpPr txBox="1"/>
      </xdr:nvSpPr>
      <xdr:spPr>
        <a:xfrm>
          <a:off x="13468427" y="1307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67030</xdr:rowOff>
    </xdr:from>
    <xdr:to>
      <xdr:col>18</xdr:col>
      <xdr:colOff>492125</xdr:colOff>
      <xdr:row>77</xdr:row>
      <xdr:rowOff>168630</xdr:rowOff>
    </xdr:to>
    <xdr:sp macro="" textlink="">
      <xdr:nvSpPr>
        <xdr:cNvPr id="649" name="フローチャート : 判断 648"/>
        <xdr:cNvSpPr/>
      </xdr:nvSpPr>
      <xdr:spPr>
        <a:xfrm>
          <a:off x="12763500" y="1326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13707</xdr:rowOff>
    </xdr:from>
    <xdr:ext cx="469744" cy="259045"/>
    <xdr:sp macro="" textlink="">
      <xdr:nvSpPr>
        <xdr:cNvPr id="650" name="テキスト ボックス 649"/>
        <xdr:cNvSpPr txBox="1"/>
      </xdr:nvSpPr>
      <xdr:spPr>
        <a:xfrm>
          <a:off x="12579427" y="1304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6" name="円/楕円 65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7"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8" name="円/楕円 65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9" name="テキスト ボックス 658"/>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0" name="円/楕円 65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1" name="テキスト ボックス 660"/>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2" name="円/楕円 66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3" name="テキスト ボックス 662"/>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4" name="円/楕円 66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5" name="テキスト ボックス 664"/>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7" name="テキスト ボックス 67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5" name="テキスト ボックス 68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91514</xdr:rowOff>
    </xdr:from>
    <xdr:to>
      <xdr:col>23</xdr:col>
      <xdr:colOff>516889</xdr:colOff>
      <xdr:row>98</xdr:row>
      <xdr:rowOff>122881</xdr:rowOff>
    </xdr:to>
    <xdr:cxnSp macro="">
      <xdr:nvCxnSpPr>
        <xdr:cNvPr id="691" name="直線コネクタ 690"/>
        <xdr:cNvCxnSpPr/>
      </xdr:nvCxnSpPr>
      <xdr:spPr>
        <a:xfrm flipV="1">
          <a:off x="16317595" y="15350564"/>
          <a:ext cx="1269" cy="1574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126708</xdr:rowOff>
    </xdr:from>
    <xdr:ext cx="469744" cy="259045"/>
    <xdr:sp macro="" textlink="">
      <xdr:nvSpPr>
        <xdr:cNvPr id="692" name="公債費最小値テキスト"/>
        <xdr:cNvSpPr txBox="1"/>
      </xdr:nvSpPr>
      <xdr:spPr>
        <a:xfrm>
          <a:off x="16370300" y="169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98</xdr:row>
      <xdr:rowOff>122881</xdr:rowOff>
    </xdr:from>
    <xdr:to>
      <xdr:col>23</xdr:col>
      <xdr:colOff>606425</xdr:colOff>
      <xdr:row>98</xdr:row>
      <xdr:rowOff>122881</xdr:rowOff>
    </xdr:to>
    <xdr:cxnSp macro="">
      <xdr:nvCxnSpPr>
        <xdr:cNvPr id="693" name="直線コネクタ 692"/>
        <xdr:cNvCxnSpPr/>
      </xdr:nvCxnSpPr>
      <xdr:spPr>
        <a:xfrm>
          <a:off x="16230600" y="1692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38191</xdr:rowOff>
    </xdr:from>
    <xdr:ext cx="599010" cy="259045"/>
    <xdr:sp macro="" textlink="">
      <xdr:nvSpPr>
        <xdr:cNvPr id="694" name="公債費最大値テキスト"/>
        <xdr:cNvSpPr txBox="1"/>
      </xdr:nvSpPr>
      <xdr:spPr>
        <a:xfrm>
          <a:off x="16370300" y="1512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105,451</a:t>
          </a:r>
          <a:endParaRPr kumimoji="1" lang="ja-JP" altLang="en-US" sz="1000" b="1">
            <a:latin typeface="ＭＳ Ｐゴシック"/>
          </a:endParaRPr>
        </a:p>
      </xdr:txBody>
    </xdr:sp>
    <xdr:clientData/>
  </xdr:oneCellAnchor>
  <xdr:twoCellAnchor>
    <xdr:from>
      <xdr:col>23</xdr:col>
      <xdr:colOff>428625</xdr:colOff>
      <xdr:row>89</xdr:row>
      <xdr:rowOff>91514</xdr:rowOff>
    </xdr:from>
    <xdr:to>
      <xdr:col>23</xdr:col>
      <xdr:colOff>606425</xdr:colOff>
      <xdr:row>89</xdr:row>
      <xdr:rowOff>91514</xdr:rowOff>
    </xdr:to>
    <xdr:cxnSp macro="">
      <xdr:nvCxnSpPr>
        <xdr:cNvPr id="695" name="直線コネクタ 694"/>
        <xdr:cNvCxnSpPr/>
      </xdr:nvCxnSpPr>
      <xdr:spPr>
        <a:xfrm>
          <a:off x="16230600" y="1535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144957</xdr:rowOff>
    </xdr:from>
    <xdr:to>
      <xdr:col>23</xdr:col>
      <xdr:colOff>517525</xdr:colOff>
      <xdr:row>96</xdr:row>
      <xdr:rowOff>102977</xdr:rowOff>
    </xdr:to>
    <xdr:cxnSp macro="">
      <xdr:nvCxnSpPr>
        <xdr:cNvPr id="696" name="直線コネクタ 695"/>
        <xdr:cNvCxnSpPr/>
      </xdr:nvCxnSpPr>
      <xdr:spPr>
        <a:xfrm>
          <a:off x="15481300" y="16432707"/>
          <a:ext cx="838200" cy="12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55391</xdr:rowOff>
    </xdr:from>
    <xdr:ext cx="534377" cy="259045"/>
    <xdr:sp macro="" textlink="">
      <xdr:nvSpPr>
        <xdr:cNvPr id="697" name="公債費平均値テキスト"/>
        <xdr:cNvSpPr txBox="1"/>
      </xdr:nvSpPr>
      <xdr:spPr>
        <a:xfrm>
          <a:off x="16370300" y="16514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76964</xdr:rowOff>
    </xdr:from>
    <xdr:to>
      <xdr:col>23</xdr:col>
      <xdr:colOff>568325</xdr:colOff>
      <xdr:row>97</xdr:row>
      <xdr:rowOff>7114</xdr:rowOff>
    </xdr:to>
    <xdr:sp macro="" textlink="">
      <xdr:nvSpPr>
        <xdr:cNvPr id="698" name="フローチャート : 判断 697"/>
        <xdr:cNvSpPr/>
      </xdr:nvSpPr>
      <xdr:spPr>
        <a:xfrm>
          <a:off x="162687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21203</xdr:rowOff>
    </xdr:from>
    <xdr:to>
      <xdr:col>22</xdr:col>
      <xdr:colOff>365125</xdr:colOff>
      <xdr:row>95</xdr:row>
      <xdr:rowOff>144957</xdr:rowOff>
    </xdr:to>
    <xdr:cxnSp macro="">
      <xdr:nvCxnSpPr>
        <xdr:cNvPr id="699" name="直線コネクタ 698"/>
        <xdr:cNvCxnSpPr/>
      </xdr:nvCxnSpPr>
      <xdr:spPr>
        <a:xfrm>
          <a:off x="14592300" y="16308953"/>
          <a:ext cx="889000" cy="12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700" name="フローチャート : 判断 699"/>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95984</xdr:rowOff>
    </xdr:from>
    <xdr:ext cx="534377" cy="259045"/>
    <xdr:sp macro="" textlink="">
      <xdr:nvSpPr>
        <xdr:cNvPr id="701" name="テキスト ボックス 700"/>
        <xdr:cNvSpPr txBox="1"/>
      </xdr:nvSpPr>
      <xdr:spPr>
        <a:xfrm>
          <a:off x="15214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9316</xdr:rowOff>
    </xdr:from>
    <xdr:to>
      <xdr:col>21</xdr:col>
      <xdr:colOff>161925</xdr:colOff>
      <xdr:row>95</xdr:row>
      <xdr:rowOff>21203</xdr:rowOff>
    </xdr:to>
    <xdr:cxnSp macro="">
      <xdr:nvCxnSpPr>
        <xdr:cNvPr id="702" name="直線コネクタ 701"/>
        <xdr:cNvCxnSpPr/>
      </xdr:nvCxnSpPr>
      <xdr:spPr>
        <a:xfrm>
          <a:off x="13703300" y="15954166"/>
          <a:ext cx="889000" cy="35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03" name="フローチャート : 判断 702"/>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91738</xdr:rowOff>
    </xdr:from>
    <xdr:ext cx="534377" cy="259045"/>
    <xdr:sp macro="" textlink="">
      <xdr:nvSpPr>
        <xdr:cNvPr id="704" name="テキスト ボックス 703"/>
        <xdr:cNvSpPr txBox="1"/>
      </xdr:nvSpPr>
      <xdr:spPr>
        <a:xfrm>
          <a:off x="14325111" y="165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9316</xdr:rowOff>
    </xdr:from>
    <xdr:to>
      <xdr:col>19</xdr:col>
      <xdr:colOff>644525</xdr:colOff>
      <xdr:row>93</xdr:row>
      <xdr:rowOff>171377</xdr:rowOff>
    </xdr:to>
    <xdr:cxnSp macro="">
      <xdr:nvCxnSpPr>
        <xdr:cNvPr id="705" name="直線コネクタ 704"/>
        <xdr:cNvCxnSpPr/>
      </xdr:nvCxnSpPr>
      <xdr:spPr>
        <a:xfrm flipV="1">
          <a:off x="12814300" y="15954166"/>
          <a:ext cx="889000" cy="16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06" name="フローチャート : 判断 705"/>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65450</xdr:rowOff>
    </xdr:from>
    <xdr:ext cx="534377" cy="259045"/>
    <xdr:sp macro="" textlink="">
      <xdr:nvSpPr>
        <xdr:cNvPr id="707" name="テキスト ボックス 706"/>
        <xdr:cNvSpPr txBox="1"/>
      </xdr:nvSpPr>
      <xdr:spPr>
        <a:xfrm>
          <a:off x="13436111" y="1652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08" name="フローチャート : 判断 707"/>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64780</xdr:rowOff>
    </xdr:from>
    <xdr:ext cx="534377" cy="259045"/>
    <xdr:sp macro="" textlink="">
      <xdr:nvSpPr>
        <xdr:cNvPr id="709" name="テキスト ボックス 708"/>
        <xdr:cNvSpPr txBox="1"/>
      </xdr:nvSpPr>
      <xdr:spPr>
        <a:xfrm>
          <a:off x="12547111" y="1652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52177</xdr:rowOff>
    </xdr:from>
    <xdr:to>
      <xdr:col>23</xdr:col>
      <xdr:colOff>568325</xdr:colOff>
      <xdr:row>96</xdr:row>
      <xdr:rowOff>153777</xdr:rowOff>
    </xdr:to>
    <xdr:sp macro="" textlink="">
      <xdr:nvSpPr>
        <xdr:cNvPr id="715" name="円/楕円 714"/>
        <xdr:cNvSpPr/>
      </xdr:nvSpPr>
      <xdr:spPr>
        <a:xfrm>
          <a:off x="16268700" y="1651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75054</xdr:rowOff>
    </xdr:from>
    <xdr:ext cx="534377" cy="259045"/>
    <xdr:sp macro="" textlink="">
      <xdr:nvSpPr>
        <xdr:cNvPr id="716" name="公債費該当値テキスト"/>
        <xdr:cNvSpPr txBox="1"/>
      </xdr:nvSpPr>
      <xdr:spPr>
        <a:xfrm>
          <a:off x="16370300" y="1636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31,249</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94157</xdr:rowOff>
    </xdr:from>
    <xdr:to>
      <xdr:col>22</xdr:col>
      <xdr:colOff>415925</xdr:colOff>
      <xdr:row>96</xdr:row>
      <xdr:rowOff>24307</xdr:rowOff>
    </xdr:to>
    <xdr:sp macro="" textlink="">
      <xdr:nvSpPr>
        <xdr:cNvPr id="717" name="円/楕円 716"/>
        <xdr:cNvSpPr/>
      </xdr:nvSpPr>
      <xdr:spPr>
        <a:xfrm>
          <a:off x="15430500" y="1638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40834</xdr:rowOff>
    </xdr:from>
    <xdr:ext cx="534377" cy="259045"/>
    <xdr:sp macro="" textlink="">
      <xdr:nvSpPr>
        <xdr:cNvPr id="718" name="テキスト ボックス 717"/>
        <xdr:cNvSpPr txBox="1"/>
      </xdr:nvSpPr>
      <xdr:spPr>
        <a:xfrm>
          <a:off x="15214111" y="161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39,178</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141853</xdr:rowOff>
    </xdr:from>
    <xdr:to>
      <xdr:col>21</xdr:col>
      <xdr:colOff>212725</xdr:colOff>
      <xdr:row>95</xdr:row>
      <xdr:rowOff>72003</xdr:rowOff>
    </xdr:to>
    <xdr:sp macro="" textlink="">
      <xdr:nvSpPr>
        <xdr:cNvPr id="719" name="円/楕円 718"/>
        <xdr:cNvSpPr/>
      </xdr:nvSpPr>
      <xdr:spPr>
        <a:xfrm>
          <a:off x="14541500" y="16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88530</xdr:rowOff>
    </xdr:from>
    <xdr:ext cx="534377" cy="259045"/>
    <xdr:sp macro="" textlink="">
      <xdr:nvSpPr>
        <xdr:cNvPr id="720" name="テキスト ボックス 719"/>
        <xdr:cNvSpPr txBox="1"/>
      </xdr:nvSpPr>
      <xdr:spPr>
        <a:xfrm>
          <a:off x="14325111" y="1603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46,757</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129966</xdr:rowOff>
    </xdr:from>
    <xdr:to>
      <xdr:col>20</xdr:col>
      <xdr:colOff>9525</xdr:colOff>
      <xdr:row>93</xdr:row>
      <xdr:rowOff>60116</xdr:rowOff>
    </xdr:to>
    <xdr:sp macro="" textlink="">
      <xdr:nvSpPr>
        <xdr:cNvPr id="721" name="円/楕円 720"/>
        <xdr:cNvSpPr/>
      </xdr:nvSpPr>
      <xdr:spPr>
        <a:xfrm>
          <a:off x="13652500" y="1590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76643</xdr:rowOff>
    </xdr:from>
    <xdr:ext cx="534377" cy="259045"/>
    <xdr:sp macro="" textlink="">
      <xdr:nvSpPr>
        <xdr:cNvPr id="722" name="テキスト ボックス 721"/>
        <xdr:cNvSpPr txBox="1"/>
      </xdr:nvSpPr>
      <xdr:spPr>
        <a:xfrm>
          <a:off x="13436111" y="1567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68,485</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120577</xdr:rowOff>
    </xdr:from>
    <xdr:to>
      <xdr:col>18</xdr:col>
      <xdr:colOff>492125</xdr:colOff>
      <xdr:row>94</xdr:row>
      <xdr:rowOff>50727</xdr:rowOff>
    </xdr:to>
    <xdr:sp macro="" textlink="">
      <xdr:nvSpPr>
        <xdr:cNvPr id="723" name="円/楕円 722"/>
        <xdr:cNvSpPr/>
      </xdr:nvSpPr>
      <xdr:spPr>
        <a:xfrm>
          <a:off x="12763500" y="1606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67254</xdr:rowOff>
    </xdr:from>
    <xdr:ext cx="534377" cy="259045"/>
    <xdr:sp macro="" textlink="">
      <xdr:nvSpPr>
        <xdr:cNvPr id="724" name="テキスト ボックス 723"/>
        <xdr:cNvSpPr txBox="1"/>
      </xdr:nvSpPr>
      <xdr:spPr>
        <a:xfrm>
          <a:off x="12547111" y="1584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58,560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8" name="テキスト ボックス 737"/>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87884</xdr:rowOff>
    </xdr:from>
    <xdr:to>
      <xdr:col>32</xdr:col>
      <xdr:colOff>186689</xdr:colOff>
      <xdr:row>39</xdr:row>
      <xdr:rowOff>44450</xdr:rowOff>
    </xdr:to>
    <xdr:cxnSp macro="">
      <xdr:nvCxnSpPr>
        <xdr:cNvPr id="748" name="直線コネクタ 747"/>
        <xdr:cNvCxnSpPr/>
      </xdr:nvCxnSpPr>
      <xdr:spPr>
        <a:xfrm flipV="1">
          <a:off x="22159595" y="5231384"/>
          <a:ext cx="1269"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34561</xdr:rowOff>
    </xdr:from>
    <xdr:ext cx="469744" cy="259045"/>
    <xdr:sp macro="" textlink="">
      <xdr:nvSpPr>
        <xdr:cNvPr id="751" name="諸支出金最大値テキスト"/>
        <xdr:cNvSpPr txBox="1"/>
      </xdr:nvSpPr>
      <xdr:spPr>
        <a:xfrm>
          <a:off x="22212300" y="500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a:t>
          </a:r>
          <a:endParaRPr kumimoji="1" lang="ja-JP" altLang="en-US" sz="1000" b="1">
            <a:latin typeface="ＭＳ Ｐゴシック"/>
          </a:endParaRPr>
        </a:p>
      </xdr:txBody>
    </xdr:sp>
    <xdr:clientData/>
  </xdr:oneCellAnchor>
  <xdr:twoCellAnchor>
    <xdr:from>
      <xdr:col>32</xdr:col>
      <xdr:colOff>98425</xdr:colOff>
      <xdr:row>30</xdr:row>
      <xdr:rowOff>87884</xdr:rowOff>
    </xdr:from>
    <xdr:to>
      <xdr:col>32</xdr:col>
      <xdr:colOff>276225</xdr:colOff>
      <xdr:row>30</xdr:row>
      <xdr:rowOff>87884</xdr:rowOff>
    </xdr:to>
    <xdr:cxnSp macro="">
      <xdr:nvCxnSpPr>
        <xdr:cNvPr id="752" name="直線コネクタ 751"/>
        <xdr:cNvCxnSpPr/>
      </xdr:nvCxnSpPr>
      <xdr:spPr>
        <a:xfrm>
          <a:off x="22072600" y="523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13932" cy="259045"/>
    <xdr:sp macro="" textlink="">
      <xdr:nvSpPr>
        <xdr:cNvPr id="754" name="諸支出金平均値テキスト"/>
        <xdr:cNvSpPr txBox="1"/>
      </xdr:nvSpPr>
      <xdr:spPr>
        <a:xfrm>
          <a:off x="22212300" y="647752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5" name="フローチャート : 判断 754"/>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43180</xdr:rowOff>
    </xdr:from>
    <xdr:to>
      <xdr:col>31</xdr:col>
      <xdr:colOff>85725</xdr:colOff>
      <xdr:row>38</xdr:row>
      <xdr:rowOff>144780</xdr:rowOff>
    </xdr:to>
    <xdr:sp macro="" textlink="">
      <xdr:nvSpPr>
        <xdr:cNvPr id="757" name="フローチャート : 判断 756"/>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161307</xdr:rowOff>
    </xdr:from>
    <xdr:ext cx="378565" cy="259045"/>
    <xdr:sp macro="" textlink="">
      <xdr:nvSpPr>
        <xdr:cNvPr id="758" name="テキスト ボックス 757"/>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150368</xdr:rowOff>
    </xdr:from>
    <xdr:to>
      <xdr:col>29</xdr:col>
      <xdr:colOff>517525</xdr:colOff>
      <xdr:row>39</xdr:row>
      <xdr:rowOff>44450</xdr:rowOff>
    </xdr:to>
    <xdr:cxnSp macro="">
      <xdr:nvCxnSpPr>
        <xdr:cNvPr id="759" name="直線コネクタ 758"/>
        <xdr:cNvCxnSpPr/>
      </xdr:nvCxnSpPr>
      <xdr:spPr>
        <a:xfrm>
          <a:off x="19545300" y="6665468"/>
          <a:ext cx="889000" cy="6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159004</xdr:rowOff>
    </xdr:from>
    <xdr:to>
      <xdr:col>29</xdr:col>
      <xdr:colOff>568325</xdr:colOff>
      <xdr:row>38</xdr:row>
      <xdr:rowOff>89154</xdr:rowOff>
    </xdr:to>
    <xdr:sp macro="" textlink="">
      <xdr:nvSpPr>
        <xdr:cNvPr id="760" name="フローチャート : 判断 759"/>
        <xdr:cNvSpPr/>
      </xdr:nvSpPr>
      <xdr:spPr>
        <a:xfrm>
          <a:off x="20383500" y="65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105681</xdr:rowOff>
    </xdr:from>
    <xdr:ext cx="378565" cy="259045"/>
    <xdr:sp macro="" textlink="">
      <xdr:nvSpPr>
        <xdr:cNvPr id="761" name="テキスト ボックス 760"/>
        <xdr:cNvSpPr txBox="1"/>
      </xdr:nvSpPr>
      <xdr:spPr>
        <a:xfrm>
          <a:off x="20245017" y="6277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150368</xdr:rowOff>
    </xdr:from>
    <xdr:to>
      <xdr:col>28</xdr:col>
      <xdr:colOff>314325</xdr:colOff>
      <xdr:row>39</xdr:row>
      <xdr:rowOff>44450</xdr:rowOff>
    </xdr:to>
    <xdr:cxnSp macro="">
      <xdr:nvCxnSpPr>
        <xdr:cNvPr id="762" name="直線コネクタ 761"/>
        <xdr:cNvCxnSpPr/>
      </xdr:nvCxnSpPr>
      <xdr:spPr>
        <a:xfrm flipV="1">
          <a:off x="18656300" y="6665468"/>
          <a:ext cx="889000" cy="6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14224</xdr:rowOff>
    </xdr:from>
    <xdr:to>
      <xdr:col>28</xdr:col>
      <xdr:colOff>365125</xdr:colOff>
      <xdr:row>38</xdr:row>
      <xdr:rowOff>115824</xdr:rowOff>
    </xdr:to>
    <xdr:sp macro="" textlink="">
      <xdr:nvSpPr>
        <xdr:cNvPr id="763" name="フローチャート : 判断 762"/>
        <xdr:cNvSpPr/>
      </xdr:nvSpPr>
      <xdr:spPr>
        <a:xfrm>
          <a:off x="19494500" y="65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132351</xdr:rowOff>
    </xdr:from>
    <xdr:ext cx="378565" cy="259045"/>
    <xdr:sp macro="" textlink="">
      <xdr:nvSpPr>
        <xdr:cNvPr id="764" name="テキスト ボックス 763"/>
        <xdr:cNvSpPr txBox="1"/>
      </xdr:nvSpPr>
      <xdr:spPr>
        <a:xfrm>
          <a:off x="19356017" y="6304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126238</xdr:rowOff>
    </xdr:from>
    <xdr:to>
      <xdr:col>27</xdr:col>
      <xdr:colOff>161925</xdr:colOff>
      <xdr:row>38</xdr:row>
      <xdr:rowOff>56388</xdr:rowOff>
    </xdr:to>
    <xdr:sp macro="" textlink="">
      <xdr:nvSpPr>
        <xdr:cNvPr id="765" name="フローチャート : 判断 764"/>
        <xdr:cNvSpPr/>
      </xdr:nvSpPr>
      <xdr:spPr>
        <a:xfrm>
          <a:off x="18605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72915</xdr:rowOff>
    </xdr:from>
    <xdr:ext cx="378565" cy="259045"/>
    <xdr:sp macro="" textlink="">
      <xdr:nvSpPr>
        <xdr:cNvPr id="766" name="テキスト ボックス 765"/>
        <xdr:cNvSpPr txBox="1"/>
      </xdr:nvSpPr>
      <xdr:spPr>
        <a:xfrm>
          <a:off x="18467017" y="624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2" name="円/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73"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4" name="円/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5" name="テキスト ボックス 77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6" name="円/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7" name="テキスト ボックス 77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99568</xdr:rowOff>
    </xdr:from>
    <xdr:to>
      <xdr:col>28</xdr:col>
      <xdr:colOff>365125</xdr:colOff>
      <xdr:row>39</xdr:row>
      <xdr:rowOff>29718</xdr:rowOff>
    </xdr:to>
    <xdr:sp macro="" textlink="">
      <xdr:nvSpPr>
        <xdr:cNvPr id="778" name="円/楕円 777"/>
        <xdr:cNvSpPr/>
      </xdr:nvSpPr>
      <xdr:spPr>
        <a:xfrm>
          <a:off x="19494500" y="661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20845</xdr:rowOff>
    </xdr:from>
    <xdr:ext cx="313932" cy="259045"/>
    <xdr:sp macro="" textlink="">
      <xdr:nvSpPr>
        <xdr:cNvPr id="779" name="テキスト ボックス 778"/>
        <xdr:cNvSpPr txBox="1"/>
      </xdr:nvSpPr>
      <xdr:spPr>
        <a:xfrm>
          <a:off x="19388333" y="6707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0" name="円/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1" name="テキスト ボックス 78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600">
              <a:latin typeface="ＭＳ Ｐゴシック"/>
            </a:rPr>
            <a:t>商工費が類似団体の平均を上回った主な要因は、地域住民生活等緊急支援のための交付金を活用した事業や、観光事業に重点的に取り組んできたことによるものである。</a:t>
          </a:r>
          <a:endParaRPr kumimoji="1" lang="en-US" altLang="ja-JP" sz="1600">
            <a:latin typeface="ＭＳ Ｐゴシック"/>
          </a:endParaRPr>
        </a:p>
        <a:p>
          <a:r>
            <a:rPr kumimoji="1" lang="ja-JP" altLang="en-US" sz="1600">
              <a:latin typeface="ＭＳ Ｐゴシック"/>
            </a:rPr>
            <a:t>今後は、観光客の移住や消費を促し、税収の増加に繋がるよう事業の取捨選択を行い、歳入の増加に努める。</a:t>
          </a:r>
          <a:endParaRPr kumimoji="1" lang="en-US" altLang="ja-JP" sz="1600">
            <a:latin typeface="ＭＳ Ｐゴシック"/>
          </a:endParaRPr>
        </a:p>
        <a:p>
          <a:r>
            <a:rPr kumimoji="1" lang="ja-JP" altLang="en-US" sz="1600">
              <a:latin typeface="ＭＳ Ｐゴシック"/>
            </a:rPr>
            <a:t>土木費が類似団体の平均を上回った主な要因は、下水道事業について地方債の繰上償還を実施したことに対する繰出金が増加したことによるものである。</a:t>
          </a:r>
          <a:endParaRPr kumimoji="1" lang="en-US" altLang="ja-JP" sz="1600">
            <a:latin typeface="ＭＳ Ｐゴシック"/>
          </a:endParaRPr>
        </a:p>
        <a:p>
          <a:r>
            <a:rPr kumimoji="1" lang="ja-JP" altLang="en-US" sz="1600">
              <a:latin typeface="ＭＳ Ｐゴシック"/>
            </a:rPr>
            <a:t>今後は、経費削減をするとともに、独立採算制を基本とした料金設定の見直しなどにより、普通会計の負担額を減らしていくよう努める。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奈良県王寺町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実質収支額及び実質単年度収支については、黒字を維持している。また、財政調整基金については、増加傾向にあるが、今後の資金需要を考慮しながら健全な財政運営を維持する。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奈良県王寺町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平成２７年度においては、すべての会計について黒字となっているが、普通会計からの繰出金が多額とならないよう、普通会計以外の会計についても、経常経費の削減に努め、黒字を維持する。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8379603</v>
      </c>
      <c r="BO4" s="379"/>
      <c r="BP4" s="379"/>
      <c r="BQ4" s="379"/>
      <c r="BR4" s="379"/>
      <c r="BS4" s="379"/>
      <c r="BT4" s="379"/>
      <c r="BU4" s="380"/>
      <c r="BV4" s="378">
        <v>7651083</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4.8</v>
      </c>
      <c r="CU4" s="385"/>
      <c r="CV4" s="385"/>
      <c r="CW4" s="385"/>
      <c r="CX4" s="385"/>
      <c r="CY4" s="385"/>
      <c r="CZ4" s="385"/>
      <c r="DA4" s="386"/>
      <c r="DB4" s="384">
        <v>5.0999999999999996</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8075440</v>
      </c>
      <c r="BO5" s="416"/>
      <c r="BP5" s="416"/>
      <c r="BQ5" s="416"/>
      <c r="BR5" s="416"/>
      <c r="BS5" s="416"/>
      <c r="BT5" s="416"/>
      <c r="BU5" s="417"/>
      <c r="BV5" s="415">
        <v>7336044</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92</v>
      </c>
      <c r="CU5" s="413"/>
      <c r="CV5" s="413"/>
      <c r="CW5" s="413"/>
      <c r="CX5" s="413"/>
      <c r="CY5" s="413"/>
      <c r="CZ5" s="413"/>
      <c r="DA5" s="414"/>
      <c r="DB5" s="412">
        <v>94.4</v>
      </c>
      <c r="DC5" s="413"/>
      <c r="DD5" s="413"/>
      <c r="DE5" s="413"/>
      <c r="DF5" s="413"/>
      <c r="DG5" s="413"/>
      <c r="DH5" s="413"/>
      <c r="DI5" s="414"/>
      <c r="DJ5" s="137"/>
      <c r="DK5" s="137"/>
      <c r="DL5" s="137"/>
      <c r="DM5" s="137"/>
      <c r="DN5" s="137"/>
      <c r="DO5" s="137"/>
    </row>
    <row r="6" spans="1:119" ht="18.75" customHeight="1" x14ac:dyDescent="0.15">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304163</v>
      </c>
      <c r="BO6" s="416"/>
      <c r="BP6" s="416"/>
      <c r="BQ6" s="416"/>
      <c r="BR6" s="416"/>
      <c r="BS6" s="416"/>
      <c r="BT6" s="416"/>
      <c r="BU6" s="417"/>
      <c r="BV6" s="415">
        <v>315039</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98.6</v>
      </c>
      <c r="CU6" s="453"/>
      <c r="CV6" s="453"/>
      <c r="CW6" s="453"/>
      <c r="CX6" s="453"/>
      <c r="CY6" s="453"/>
      <c r="CZ6" s="453"/>
      <c r="DA6" s="454"/>
      <c r="DB6" s="452">
        <v>98.7</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58712</v>
      </c>
      <c r="BO7" s="416"/>
      <c r="BP7" s="416"/>
      <c r="BQ7" s="416"/>
      <c r="BR7" s="416"/>
      <c r="BS7" s="416"/>
      <c r="BT7" s="416"/>
      <c r="BU7" s="417"/>
      <c r="BV7" s="415">
        <v>54865</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5077169</v>
      </c>
      <c r="CU7" s="416"/>
      <c r="CV7" s="416"/>
      <c r="CW7" s="416"/>
      <c r="CX7" s="416"/>
      <c r="CY7" s="416"/>
      <c r="CZ7" s="416"/>
      <c r="DA7" s="417"/>
      <c r="DB7" s="415">
        <v>5057208</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92</v>
      </c>
      <c r="AV8" s="448"/>
      <c r="AW8" s="448"/>
      <c r="AX8" s="448"/>
      <c r="AY8" s="449" t="s">
        <v>93</v>
      </c>
      <c r="AZ8" s="450"/>
      <c r="BA8" s="450"/>
      <c r="BB8" s="450"/>
      <c r="BC8" s="450"/>
      <c r="BD8" s="450"/>
      <c r="BE8" s="450"/>
      <c r="BF8" s="450"/>
      <c r="BG8" s="450"/>
      <c r="BH8" s="450"/>
      <c r="BI8" s="450"/>
      <c r="BJ8" s="450"/>
      <c r="BK8" s="450"/>
      <c r="BL8" s="450"/>
      <c r="BM8" s="451"/>
      <c r="BN8" s="415">
        <v>245451</v>
      </c>
      <c r="BO8" s="416"/>
      <c r="BP8" s="416"/>
      <c r="BQ8" s="416"/>
      <c r="BR8" s="416"/>
      <c r="BS8" s="416"/>
      <c r="BT8" s="416"/>
      <c r="BU8" s="417"/>
      <c r="BV8" s="415">
        <v>260174</v>
      </c>
      <c r="BW8" s="416"/>
      <c r="BX8" s="416"/>
      <c r="BY8" s="416"/>
      <c r="BZ8" s="416"/>
      <c r="CA8" s="416"/>
      <c r="CB8" s="416"/>
      <c r="CC8" s="417"/>
      <c r="CD8" s="418" t="s">
        <v>94</v>
      </c>
      <c r="CE8" s="419"/>
      <c r="CF8" s="419"/>
      <c r="CG8" s="419"/>
      <c r="CH8" s="419"/>
      <c r="CI8" s="419"/>
      <c r="CJ8" s="419"/>
      <c r="CK8" s="419"/>
      <c r="CL8" s="419"/>
      <c r="CM8" s="419"/>
      <c r="CN8" s="419"/>
      <c r="CO8" s="419"/>
      <c r="CP8" s="419"/>
      <c r="CQ8" s="419"/>
      <c r="CR8" s="419"/>
      <c r="CS8" s="420"/>
      <c r="CT8" s="455">
        <v>0.64</v>
      </c>
      <c r="CU8" s="456"/>
      <c r="CV8" s="456"/>
      <c r="CW8" s="456"/>
      <c r="CX8" s="456"/>
      <c r="CY8" s="456"/>
      <c r="CZ8" s="456"/>
      <c r="DA8" s="457"/>
      <c r="DB8" s="455">
        <v>0.62</v>
      </c>
      <c r="DC8" s="456"/>
      <c r="DD8" s="456"/>
      <c r="DE8" s="456"/>
      <c r="DF8" s="456"/>
      <c r="DG8" s="456"/>
      <c r="DH8" s="456"/>
      <c r="DI8" s="457"/>
      <c r="DJ8" s="137"/>
      <c r="DK8" s="137"/>
      <c r="DL8" s="137"/>
      <c r="DM8" s="137"/>
      <c r="DN8" s="137"/>
      <c r="DO8" s="137"/>
    </row>
    <row r="9" spans="1:119" ht="18.75" customHeight="1" thickBot="1" x14ac:dyDescent="0.2">
      <c r="A9" s="138"/>
      <c r="B9" s="409" t="s">
        <v>95</v>
      </c>
      <c r="C9" s="410"/>
      <c r="D9" s="410"/>
      <c r="E9" s="410"/>
      <c r="F9" s="410"/>
      <c r="G9" s="410"/>
      <c r="H9" s="410"/>
      <c r="I9" s="410"/>
      <c r="J9" s="410"/>
      <c r="K9" s="458"/>
      <c r="L9" s="459" t="s">
        <v>96</v>
      </c>
      <c r="M9" s="460"/>
      <c r="N9" s="460"/>
      <c r="O9" s="460"/>
      <c r="P9" s="460"/>
      <c r="Q9" s="461"/>
      <c r="R9" s="462">
        <v>23025</v>
      </c>
      <c r="S9" s="463"/>
      <c r="T9" s="463"/>
      <c r="U9" s="463"/>
      <c r="V9" s="464"/>
      <c r="W9" s="372" t="s">
        <v>97</v>
      </c>
      <c r="X9" s="373"/>
      <c r="Y9" s="373"/>
      <c r="Z9" s="373"/>
      <c r="AA9" s="373"/>
      <c r="AB9" s="373"/>
      <c r="AC9" s="373"/>
      <c r="AD9" s="373"/>
      <c r="AE9" s="373"/>
      <c r="AF9" s="373"/>
      <c r="AG9" s="373"/>
      <c r="AH9" s="373"/>
      <c r="AI9" s="373"/>
      <c r="AJ9" s="373"/>
      <c r="AK9" s="373"/>
      <c r="AL9" s="374"/>
      <c r="AM9" s="444" t="s">
        <v>98</v>
      </c>
      <c r="AN9" s="445"/>
      <c r="AO9" s="445"/>
      <c r="AP9" s="445"/>
      <c r="AQ9" s="445"/>
      <c r="AR9" s="445"/>
      <c r="AS9" s="445"/>
      <c r="AT9" s="446"/>
      <c r="AU9" s="447" t="s">
        <v>78</v>
      </c>
      <c r="AV9" s="448"/>
      <c r="AW9" s="448"/>
      <c r="AX9" s="448"/>
      <c r="AY9" s="449" t="s">
        <v>99</v>
      </c>
      <c r="AZ9" s="450"/>
      <c r="BA9" s="450"/>
      <c r="BB9" s="450"/>
      <c r="BC9" s="450"/>
      <c r="BD9" s="450"/>
      <c r="BE9" s="450"/>
      <c r="BF9" s="450"/>
      <c r="BG9" s="450"/>
      <c r="BH9" s="450"/>
      <c r="BI9" s="450"/>
      <c r="BJ9" s="450"/>
      <c r="BK9" s="450"/>
      <c r="BL9" s="450"/>
      <c r="BM9" s="451"/>
      <c r="BN9" s="415">
        <v>-14723</v>
      </c>
      <c r="BO9" s="416"/>
      <c r="BP9" s="416"/>
      <c r="BQ9" s="416"/>
      <c r="BR9" s="416"/>
      <c r="BS9" s="416"/>
      <c r="BT9" s="416"/>
      <c r="BU9" s="417"/>
      <c r="BV9" s="415">
        <v>10818</v>
      </c>
      <c r="BW9" s="416"/>
      <c r="BX9" s="416"/>
      <c r="BY9" s="416"/>
      <c r="BZ9" s="416"/>
      <c r="CA9" s="416"/>
      <c r="CB9" s="416"/>
      <c r="CC9" s="417"/>
      <c r="CD9" s="418" t="s">
        <v>100</v>
      </c>
      <c r="CE9" s="419"/>
      <c r="CF9" s="419"/>
      <c r="CG9" s="419"/>
      <c r="CH9" s="419"/>
      <c r="CI9" s="419"/>
      <c r="CJ9" s="419"/>
      <c r="CK9" s="419"/>
      <c r="CL9" s="419"/>
      <c r="CM9" s="419"/>
      <c r="CN9" s="419"/>
      <c r="CO9" s="419"/>
      <c r="CP9" s="419"/>
      <c r="CQ9" s="419"/>
      <c r="CR9" s="419"/>
      <c r="CS9" s="420"/>
      <c r="CT9" s="412">
        <v>9.6999999999999993</v>
      </c>
      <c r="CU9" s="413"/>
      <c r="CV9" s="413"/>
      <c r="CW9" s="413"/>
      <c r="CX9" s="413"/>
      <c r="CY9" s="413"/>
      <c r="CZ9" s="413"/>
      <c r="DA9" s="414"/>
      <c r="DB9" s="412">
        <v>13.9</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101</v>
      </c>
      <c r="M10" s="445"/>
      <c r="N10" s="445"/>
      <c r="O10" s="445"/>
      <c r="P10" s="445"/>
      <c r="Q10" s="446"/>
      <c r="R10" s="466">
        <v>22182</v>
      </c>
      <c r="S10" s="467"/>
      <c r="T10" s="467"/>
      <c r="U10" s="467"/>
      <c r="V10" s="468"/>
      <c r="W10" s="403"/>
      <c r="X10" s="404"/>
      <c r="Y10" s="404"/>
      <c r="Z10" s="404"/>
      <c r="AA10" s="404"/>
      <c r="AB10" s="404"/>
      <c r="AC10" s="404"/>
      <c r="AD10" s="404"/>
      <c r="AE10" s="404"/>
      <c r="AF10" s="404"/>
      <c r="AG10" s="404"/>
      <c r="AH10" s="404"/>
      <c r="AI10" s="404"/>
      <c r="AJ10" s="404"/>
      <c r="AK10" s="404"/>
      <c r="AL10" s="407"/>
      <c r="AM10" s="444" t="s">
        <v>102</v>
      </c>
      <c r="AN10" s="445"/>
      <c r="AO10" s="445"/>
      <c r="AP10" s="445"/>
      <c r="AQ10" s="445"/>
      <c r="AR10" s="445"/>
      <c r="AS10" s="445"/>
      <c r="AT10" s="446"/>
      <c r="AU10" s="447" t="s">
        <v>78</v>
      </c>
      <c r="AV10" s="448"/>
      <c r="AW10" s="448"/>
      <c r="AX10" s="448"/>
      <c r="AY10" s="449" t="s">
        <v>103</v>
      </c>
      <c r="AZ10" s="450"/>
      <c r="BA10" s="450"/>
      <c r="BB10" s="450"/>
      <c r="BC10" s="450"/>
      <c r="BD10" s="450"/>
      <c r="BE10" s="450"/>
      <c r="BF10" s="450"/>
      <c r="BG10" s="450"/>
      <c r="BH10" s="450"/>
      <c r="BI10" s="450"/>
      <c r="BJ10" s="450"/>
      <c r="BK10" s="450"/>
      <c r="BL10" s="450"/>
      <c r="BM10" s="451"/>
      <c r="BN10" s="415">
        <v>139846</v>
      </c>
      <c r="BO10" s="416"/>
      <c r="BP10" s="416"/>
      <c r="BQ10" s="416"/>
      <c r="BR10" s="416"/>
      <c r="BS10" s="416"/>
      <c r="BT10" s="416"/>
      <c r="BU10" s="417"/>
      <c r="BV10" s="415">
        <v>137422</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78</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v>117382</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x14ac:dyDescent="0.15">
      <c r="A12" s="138"/>
      <c r="B12" s="475" t="s">
        <v>111</v>
      </c>
      <c r="C12" s="476"/>
      <c r="D12" s="476"/>
      <c r="E12" s="476"/>
      <c r="F12" s="476"/>
      <c r="G12" s="476"/>
      <c r="H12" s="476"/>
      <c r="I12" s="476"/>
      <c r="J12" s="476"/>
      <c r="K12" s="477"/>
      <c r="L12" s="484" t="s">
        <v>112</v>
      </c>
      <c r="M12" s="485"/>
      <c r="N12" s="485"/>
      <c r="O12" s="485"/>
      <c r="P12" s="485"/>
      <c r="Q12" s="486"/>
      <c r="R12" s="487">
        <v>23490</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t="s">
        <v>118</v>
      </c>
      <c r="BO12" s="416"/>
      <c r="BP12" s="416"/>
      <c r="BQ12" s="416"/>
      <c r="BR12" s="416"/>
      <c r="BS12" s="416"/>
      <c r="BT12" s="416"/>
      <c r="BU12" s="417"/>
      <c r="BV12" s="415" t="s">
        <v>118</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120</v>
      </c>
      <c r="N13" s="504"/>
      <c r="O13" s="504"/>
      <c r="P13" s="504"/>
      <c r="Q13" s="505"/>
      <c r="R13" s="496">
        <v>23293</v>
      </c>
      <c r="S13" s="497"/>
      <c r="T13" s="497"/>
      <c r="U13" s="497"/>
      <c r="V13" s="498"/>
      <c r="W13" s="431" t="s">
        <v>121</v>
      </c>
      <c r="X13" s="432"/>
      <c r="Y13" s="432"/>
      <c r="Z13" s="432"/>
      <c r="AA13" s="432"/>
      <c r="AB13" s="422"/>
      <c r="AC13" s="466">
        <v>47</v>
      </c>
      <c r="AD13" s="467"/>
      <c r="AE13" s="467"/>
      <c r="AF13" s="467"/>
      <c r="AG13" s="506"/>
      <c r="AH13" s="466">
        <v>47</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125123</v>
      </c>
      <c r="BO13" s="416"/>
      <c r="BP13" s="416"/>
      <c r="BQ13" s="416"/>
      <c r="BR13" s="416"/>
      <c r="BS13" s="416"/>
      <c r="BT13" s="416"/>
      <c r="BU13" s="417"/>
      <c r="BV13" s="415">
        <v>265622</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5.5</v>
      </c>
      <c r="CU13" s="413"/>
      <c r="CV13" s="413"/>
      <c r="CW13" s="413"/>
      <c r="CX13" s="413"/>
      <c r="CY13" s="413"/>
      <c r="CZ13" s="413"/>
      <c r="DA13" s="414"/>
      <c r="DB13" s="412">
        <v>8.1</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126</v>
      </c>
      <c r="M14" s="494"/>
      <c r="N14" s="494"/>
      <c r="O14" s="494"/>
      <c r="P14" s="494"/>
      <c r="Q14" s="495"/>
      <c r="R14" s="496">
        <v>23285</v>
      </c>
      <c r="S14" s="497"/>
      <c r="T14" s="497"/>
      <c r="U14" s="497"/>
      <c r="V14" s="498"/>
      <c r="W14" s="405"/>
      <c r="X14" s="406"/>
      <c r="Y14" s="406"/>
      <c r="Z14" s="406"/>
      <c r="AA14" s="406"/>
      <c r="AB14" s="395"/>
      <c r="AC14" s="499">
        <v>0.5</v>
      </c>
      <c r="AD14" s="500"/>
      <c r="AE14" s="500"/>
      <c r="AF14" s="500"/>
      <c r="AG14" s="501"/>
      <c r="AH14" s="499">
        <v>0.5</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t="s">
        <v>118</v>
      </c>
      <c r="CU14" s="511"/>
      <c r="CV14" s="511"/>
      <c r="CW14" s="511"/>
      <c r="CX14" s="511"/>
      <c r="CY14" s="511"/>
      <c r="CZ14" s="511"/>
      <c r="DA14" s="512"/>
      <c r="DB14" s="510" t="s">
        <v>118</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120</v>
      </c>
      <c r="N15" s="504"/>
      <c r="O15" s="504"/>
      <c r="P15" s="504"/>
      <c r="Q15" s="505"/>
      <c r="R15" s="496">
        <v>23064</v>
      </c>
      <c r="S15" s="497"/>
      <c r="T15" s="497"/>
      <c r="U15" s="497"/>
      <c r="V15" s="498"/>
      <c r="W15" s="431" t="s">
        <v>128</v>
      </c>
      <c r="X15" s="432"/>
      <c r="Y15" s="432"/>
      <c r="Z15" s="432"/>
      <c r="AA15" s="432"/>
      <c r="AB15" s="422"/>
      <c r="AC15" s="466">
        <v>2199</v>
      </c>
      <c r="AD15" s="467"/>
      <c r="AE15" s="467"/>
      <c r="AF15" s="467"/>
      <c r="AG15" s="506"/>
      <c r="AH15" s="466">
        <v>2564</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2612636</v>
      </c>
      <c r="BO15" s="379"/>
      <c r="BP15" s="379"/>
      <c r="BQ15" s="379"/>
      <c r="BR15" s="379"/>
      <c r="BS15" s="379"/>
      <c r="BT15" s="379"/>
      <c r="BU15" s="380"/>
      <c r="BV15" s="378">
        <v>2475875</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23.6</v>
      </c>
      <c r="AD16" s="500"/>
      <c r="AE16" s="500"/>
      <c r="AF16" s="500"/>
      <c r="AG16" s="501"/>
      <c r="AH16" s="499">
        <v>24.8</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3983077</v>
      </c>
      <c r="BO16" s="416"/>
      <c r="BP16" s="416"/>
      <c r="BQ16" s="416"/>
      <c r="BR16" s="416"/>
      <c r="BS16" s="416"/>
      <c r="BT16" s="416"/>
      <c r="BU16" s="417"/>
      <c r="BV16" s="415">
        <v>3862481</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134</v>
      </c>
      <c r="N17" s="520"/>
      <c r="O17" s="520"/>
      <c r="P17" s="520"/>
      <c r="Q17" s="521"/>
      <c r="R17" s="516" t="s">
        <v>135</v>
      </c>
      <c r="S17" s="517"/>
      <c r="T17" s="517"/>
      <c r="U17" s="517"/>
      <c r="V17" s="518"/>
      <c r="W17" s="431" t="s">
        <v>136</v>
      </c>
      <c r="X17" s="432"/>
      <c r="Y17" s="432"/>
      <c r="Z17" s="432"/>
      <c r="AA17" s="432"/>
      <c r="AB17" s="422"/>
      <c r="AC17" s="466">
        <v>7055</v>
      </c>
      <c r="AD17" s="467"/>
      <c r="AE17" s="467"/>
      <c r="AF17" s="467"/>
      <c r="AG17" s="506"/>
      <c r="AH17" s="466">
        <v>7539</v>
      </c>
      <c r="AI17" s="467"/>
      <c r="AJ17" s="467"/>
      <c r="AK17" s="467"/>
      <c r="AL17" s="468"/>
      <c r="AM17" s="444"/>
      <c r="AN17" s="445"/>
      <c r="AO17" s="445"/>
      <c r="AP17" s="445"/>
      <c r="AQ17" s="445"/>
      <c r="AR17" s="445"/>
      <c r="AS17" s="445"/>
      <c r="AT17" s="446"/>
      <c r="AU17" s="447"/>
      <c r="AV17" s="448"/>
      <c r="AW17" s="448"/>
      <c r="AX17" s="448"/>
      <c r="AY17" s="449" t="s">
        <v>137</v>
      </c>
      <c r="AZ17" s="450"/>
      <c r="BA17" s="450"/>
      <c r="BB17" s="450"/>
      <c r="BC17" s="450"/>
      <c r="BD17" s="450"/>
      <c r="BE17" s="450"/>
      <c r="BF17" s="450"/>
      <c r="BG17" s="450"/>
      <c r="BH17" s="450"/>
      <c r="BI17" s="450"/>
      <c r="BJ17" s="450"/>
      <c r="BK17" s="450"/>
      <c r="BL17" s="450"/>
      <c r="BM17" s="451"/>
      <c r="BN17" s="415">
        <v>3353378</v>
      </c>
      <c r="BO17" s="416"/>
      <c r="BP17" s="416"/>
      <c r="BQ17" s="416"/>
      <c r="BR17" s="416"/>
      <c r="BS17" s="416"/>
      <c r="BT17" s="416"/>
      <c r="BU17" s="417"/>
      <c r="BV17" s="415">
        <v>3220388</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138</v>
      </c>
      <c r="C18" s="458"/>
      <c r="D18" s="458"/>
      <c r="E18" s="527"/>
      <c r="F18" s="527"/>
      <c r="G18" s="527"/>
      <c r="H18" s="527"/>
      <c r="I18" s="527"/>
      <c r="J18" s="527"/>
      <c r="K18" s="527"/>
      <c r="L18" s="528">
        <v>7.01</v>
      </c>
      <c r="M18" s="528"/>
      <c r="N18" s="528"/>
      <c r="O18" s="528"/>
      <c r="P18" s="528"/>
      <c r="Q18" s="528"/>
      <c r="R18" s="529"/>
      <c r="S18" s="529"/>
      <c r="T18" s="529"/>
      <c r="U18" s="529"/>
      <c r="V18" s="530"/>
      <c r="W18" s="433"/>
      <c r="X18" s="434"/>
      <c r="Y18" s="434"/>
      <c r="Z18" s="434"/>
      <c r="AA18" s="434"/>
      <c r="AB18" s="425"/>
      <c r="AC18" s="531">
        <v>75.900000000000006</v>
      </c>
      <c r="AD18" s="532"/>
      <c r="AE18" s="532"/>
      <c r="AF18" s="532"/>
      <c r="AG18" s="533"/>
      <c r="AH18" s="531">
        <v>73</v>
      </c>
      <c r="AI18" s="532"/>
      <c r="AJ18" s="532"/>
      <c r="AK18" s="532"/>
      <c r="AL18" s="534"/>
      <c r="AM18" s="444"/>
      <c r="AN18" s="445"/>
      <c r="AO18" s="445"/>
      <c r="AP18" s="445"/>
      <c r="AQ18" s="445"/>
      <c r="AR18" s="445"/>
      <c r="AS18" s="445"/>
      <c r="AT18" s="446"/>
      <c r="AU18" s="447"/>
      <c r="AV18" s="448"/>
      <c r="AW18" s="448"/>
      <c r="AX18" s="448"/>
      <c r="AY18" s="449" t="s">
        <v>139</v>
      </c>
      <c r="AZ18" s="450"/>
      <c r="BA18" s="450"/>
      <c r="BB18" s="450"/>
      <c r="BC18" s="450"/>
      <c r="BD18" s="450"/>
      <c r="BE18" s="450"/>
      <c r="BF18" s="450"/>
      <c r="BG18" s="450"/>
      <c r="BH18" s="450"/>
      <c r="BI18" s="450"/>
      <c r="BJ18" s="450"/>
      <c r="BK18" s="450"/>
      <c r="BL18" s="450"/>
      <c r="BM18" s="451"/>
      <c r="BN18" s="415">
        <v>4833007</v>
      </c>
      <c r="BO18" s="416"/>
      <c r="BP18" s="416"/>
      <c r="BQ18" s="416"/>
      <c r="BR18" s="416"/>
      <c r="BS18" s="416"/>
      <c r="BT18" s="416"/>
      <c r="BU18" s="417"/>
      <c r="BV18" s="415">
        <v>4696109</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140</v>
      </c>
      <c r="C19" s="458"/>
      <c r="D19" s="458"/>
      <c r="E19" s="527"/>
      <c r="F19" s="527"/>
      <c r="G19" s="527"/>
      <c r="H19" s="527"/>
      <c r="I19" s="527"/>
      <c r="J19" s="527"/>
      <c r="K19" s="527"/>
      <c r="L19" s="535">
        <v>3285</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141</v>
      </c>
      <c r="AZ19" s="450"/>
      <c r="BA19" s="450"/>
      <c r="BB19" s="450"/>
      <c r="BC19" s="450"/>
      <c r="BD19" s="450"/>
      <c r="BE19" s="450"/>
      <c r="BF19" s="450"/>
      <c r="BG19" s="450"/>
      <c r="BH19" s="450"/>
      <c r="BI19" s="450"/>
      <c r="BJ19" s="450"/>
      <c r="BK19" s="450"/>
      <c r="BL19" s="450"/>
      <c r="BM19" s="451"/>
      <c r="BN19" s="415">
        <v>6483056</v>
      </c>
      <c r="BO19" s="416"/>
      <c r="BP19" s="416"/>
      <c r="BQ19" s="416"/>
      <c r="BR19" s="416"/>
      <c r="BS19" s="416"/>
      <c r="BT19" s="416"/>
      <c r="BU19" s="417"/>
      <c r="BV19" s="415">
        <v>5784524</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142</v>
      </c>
      <c r="C20" s="458"/>
      <c r="D20" s="458"/>
      <c r="E20" s="527"/>
      <c r="F20" s="527"/>
      <c r="G20" s="527"/>
      <c r="H20" s="527"/>
      <c r="I20" s="527"/>
      <c r="J20" s="527"/>
      <c r="K20" s="527"/>
      <c r="L20" s="535">
        <v>9347</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143</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144</v>
      </c>
      <c r="C22" s="546"/>
      <c r="D22" s="547"/>
      <c r="E22" s="427" t="s">
        <v>1</v>
      </c>
      <c r="F22" s="432"/>
      <c r="G22" s="432"/>
      <c r="H22" s="432"/>
      <c r="I22" s="432"/>
      <c r="J22" s="432"/>
      <c r="K22" s="422"/>
      <c r="L22" s="427" t="s">
        <v>145</v>
      </c>
      <c r="M22" s="432"/>
      <c r="N22" s="432"/>
      <c r="O22" s="432"/>
      <c r="P22" s="422"/>
      <c r="Q22" s="554" t="s">
        <v>146</v>
      </c>
      <c r="R22" s="555"/>
      <c r="S22" s="555"/>
      <c r="T22" s="555"/>
      <c r="U22" s="555"/>
      <c r="V22" s="556"/>
      <c r="W22" s="560" t="s">
        <v>147</v>
      </c>
      <c r="X22" s="546"/>
      <c r="Y22" s="547"/>
      <c r="Z22" s="427" t="s">
        <v>1</v>
      </c>
      <c r="AA22" s="432"/>
      <c r="AB22" s="432"/>
      <c r="AC22" s="432"/>
      <c r="AD22" s="432"/>
      <c r="AE22" s="432"/>
      <c r="AF22" s="432"/>
      <c r="AG22" s="422"/>
      <c r="AH22" s="573" t="s">
        <v>148</v>
      </c>
      <c r="AI22" s="432"/>
      <c r="AJ22" s="432"/>
      <c r="AK22" s="432"/>
      <c r="AL22" s="422"/>
      <c r="AM22" s="573" t="s">
        <v>149</v>
      </c>
      <c r="AN22" s="574"/>
      <c r="AO22" s="574"/>
      <c r="AP22" s="574"/>
      <c r="AQ22" s="574"/>
      <c r="AR22" s="575"/>
      <c r="AS22" s="554" t="s">
        <v>146</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150</v>
      </c>
      <c r="AZ23" s="376"/>
      <c r="BA23" s="376"/>
      <c r="BB23" s="376"/>
      <c r="BC23" s="376"/>
      <c r="BD23" s="376"/>
      <c r="BE23" s="376"/>
      <c r="BF23" s="376"/>
      <c r="BG23" s="376"/>
      <c r="BH23" s="376"/>
      <c r="BI23" s="376"/>
      <c r="BJ23" s="376"/>
      <c r="BK23" s="376"/>
      <c r="BL23" s="376"/>
      <c r="BM23" s="377"/>
      <c r="BN23" s="415">
        <v>6364969</v>
      </c>
      <c r="BO23" s="416"/>
      <c r="BP23" s="416"/>
      <c r="BQ23" s="416"/>
      <c r="BR23" s="416"/>
      <c r="BS23" s="416"/>
      <c r="BT23" s="416"/>
      <c r="BU23" s="417"/>
      <c r="BV23" s="415">
        <v>6582875</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151</v>
      </c>
      <c r="F24" s="445"/>
      <c r="G24" s="445"/>
      <c r="H24" s="445"/>
      <c r="I24" s="445"/>
      <c r="J24" s="445"/>
      <c r="K24" s="446"/>
      <c r="L24" s="466">
        <v>1</v>
      </c>
      <c r="M24" s="467"/>
      <c r="N24" s="467"/>
      <c r="O24" s="467"/>
      <c r="P24" s="506"/>
      <c r="Q24" s="466">
        <v>8200</v>
      </c>
      <c r="R24" s="467"/>
      <c r="S24" s="467"/>
      <c r="T24" s="467"/>
      <c r="U24" s="467"/>
      <c r="V24" s="506"/>
      <c r="W24" s="561"/>
      <c r="X24" s="549"/>
      <c r="Y24" s="550"/>
      <c r="Z24" s="465" t="s">
        <v>152</v>
      </c>
      <c r="AA24" s="445"/>
      <c r="AB24" s="445"/>
      <c r="AC24" s="445"/>
      <c r="AD24" s="445"/>
      <c r="AE24" s="445"/>
      <c r="AF24" s="445"/>
      <c r="AG24" s="446"/>
      <c r="AH24" s="466">
        <v>123</v>
      </c>
      <c r="AI24" s="467"/>
      <c r="AJ24" s="467"/>
      <c r="AK24" s="467"/>
      <c r="AL24" s="506"/>
      <c r="AM24" s="466">
        <v>375396</v>
      </c>
      <c r="AN24" s="467"/>
      <c r="AO24" s="467"/>
      <c r="AP24" s="467"/>
      <c r="AQ24" s="467"/>
      <c r="AR24" s="506"/>
      <c r="AS24" s="466">
        <v>3052</v>
      </c>
      <c r="AT24" s="467"/>
      <c r="AU24" s="467"/>
      <c r="AV24" s="467"/>
      <c r="AW24" s="467"/>
      <c r="AX24" s="468"/>
      <c r="AY24" s="581" t="s">
        <v>153</v>
      </c>
      <c r="AZ24" s="582"/>
      <c r="BA24" s="582"/>
      <c r="BB24" s="582"/>
      <c r="BC24" s="582"/>
      <c r="BD24" s="582"/>
      <c r="BE24" s="582"/>
      <c r="BF24" s="582"/>
      <c r="BG24" s="582"/>
      <c r="BH24" s="582"/>
      <c r="BI24" s="582"/>
      <c r="BJ24" s="582"/>
      <c r="BK24" s="582"/>
      <c r="BL24" s="582"/>
      <c r="BM24" s="583"/>
      <c r="BN24" s="415">
        <v>5163754</v>
      </c>
      <c r="BO24" s="416"/>
      <c r="BP24" s="416"/>
      <c r="BQ24" s="416"/>
      <c r="BR24" s="416"/>
      <c r="BS24" s="416"/>
      <c r="BT24" s="416"/>
      <c r="BU24" s="417"/>
      <c r="BV24" s="415">
        <v>5720673</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154</v>
      </c>
      <c r="F25" s="445"/>
      <c r="G25" s="445"/>
      <c r="H25" s="445"/>
      <c r="I25" s="445"/>
      <c r="J25" s="445"/>
      <c r="K25" s="446"/>
      <c r="L25" s="466">
        <v>1</v>
      </c>
      <c r="M25" s="467"/>
      <c r="N25" s="467"/>
      <c r="O25" s="467"/>
      <c r="P25" s="506"/>
      <c r="Q25" s="466">
        <v>6900</v>
      </c>
      <c r="R25" s="467"/>
      <c r="S25" s="467"/>
      <c r="T25" s="467"/>
      <c r="U25" s="467"/>
      <c r="V25" s="506"/>
      <c r="W25" s="561"/>
      <c r="X25" s="549"/>
      <c r="Y25" s="550"/>
      <c r="Z25" s="465" t="s">
        <v>155</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156</v>
      </c>
      <c r="AZ25" s="376"/>
      <c r="BA25" s="376"/>
      <c r="BB25" s="376"/>
      <c r="BC25" s="376"/>
      <c r="BD25" s="376"/>
      <c r="BE25" s="376"/>
      <c r="BF25" s="376"/>
      <c r="BG25" s="376"/>
      <c r="BH25" s="376"/>
      <c r="BI25" s="376"/>
      <c r="BJ25" s="376"/>
      <c r="BK25" s="376"/>
      <c r="BL25" s="376"/>
      <c r="BM25" s="377"/>
      <c r="BN25" s="378" t="s">
        <v>118</v>
      </c>
      <c r="BO25" s="379"/>
      <c r="BP25" s="379"/>
      <c r="BQ25" s="379"/>
      <c r="BR25" s="379"/>
      <c r="BS25" s="379"/>
      <c r="BT25" s="379"/>
      <c r="BU25" s="380"/>
      <c r="BV25" s="378" t="s">
        <v>118</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157</v>
      </c>
      <c r="F26" s="445"/>
      <c r="G26" s="445"/>
      <c r="H26" s="445"/>
      <c r="I26" s="445"/>
      <c r="J26" s="445"/>
      <c r="K26" s="446"/>
      <c r="L26" s="466">
        <v>1</v>
      </c>
      <c r="M26" s="467"/>
      <c r="N26" s="467"/>
      <c r="O26" s="467"/>
      <c r="P26" s="506"/>
      <c r="Q26" s="466">
        <v>6000</v>
      </c>
      <c r="R26" s="467"/>
      <c r="S26" s="467"/>
      <c r="T26" s="467"/>
      <c r="U26" s="467"/>
      <c r="V26" s="506"/>
      <c r="W26" s="561"/>
      <c r="X26" s="549"/>
      <c r="Y26" s="550"/>
      <c r="Z26" s="465" t="s">
        <v>158</v>
      </c>
      <c r="AA26" s="571"/>
      <c r="AB26" s="571"/>
      <c r="AC26" s="571"/>
      <c r="AD26" s="571"/>
      <c r="AE26" s="571"/>
      <c r="AF26" s="571"/>
      <c r="AG26" s="572"/>
      <c r="AH26" s="466">
        <v>6</v>
      </c>
      <c r="AI26" s="467"/>
      <c r="AJ26" s="467"/>
      <c r="AK26" s="467"/>
      <c r="AL26" s="506"/>
      <c r="AM26" s="466">
        <v>15726</v>
      </c>
      <c r="AN26" s="467"/>
      <c r="AO26" s="467"/>
      <c r="AP26" s="467"/>
      <c r="AQ26" s="467"/>
      <c r="AR26" s="506"/>
      <c r="AS26" s="466">
        <v>2621</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160</v>
      </c>
      <c r="F27" s="445"/>
      <c r="G27" s="445"/>
      <c r="H27" s="445"/>
      <c r="I27" s="445"/>
      <c r="J27" s="445"/>
      <c r="K27" s="446"/>
      <c r="L27" s="466">
        <v>1</v>
      </c>
      <c r="M27" s="467"/>
      <c r="N27" s="467"/>
      <c r="O27" s="467"/>
      <c r="P27" s="506"/>
      <c r="Q27" s="466">
        <v>3500</v>
      </c>
      <c r="R27" s="467"/>
      <c r="S27" s="467"/>
      <c r="T27" s="467"/>
      <c r="U27" s="467"/>
      <c r="V27" s="506"/>
      <c r="W27" s="561"/>
      <c r="X27" s="549"/>
      <c r="Y27" s="550"/>
      <c r="Z27" s="465" t="s">
        <v>161</v>
      </c>
      <c r="AA27" s="445"/>
      <c r="AB27" s="445"/>
      <c r="AC27" s="445"/>
      <c r="AD27" s="445"/>
      <c r="AE27" s="445"/>
      <c r="AF27" s="445"/>
      <c r="AG27" s="446"/>
      <c r="AH27" s="466">
        <v>17</v>
      </c>
      <c r="AI27" s="467"/>
      <c r="AJ27" s="467"/>
      <c r="AK27" s="467"/>
      <c r="AL27" s="506"/>
      <c r="AM27" s="466">
        <v>45543</v>
      </c>
      <c r="AN27" s="467"/>
      <c r="AO27" s="467"/>
      <c r="AP27" s="467"/>
      <c r="AQ27" s="467"/>
      <c r="AR27" s="506"/>
      <c r="AS27" s="466">
        <v>2679</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v>335027</v>
      </c>
      <c r="BO27" s="585"/>
      <c r="BP27" s="585"/>
      <c r="BQ27" s="585"/>
      <c r="BR27" s="585"/>
      <c r="BS27" s="585"/>
      <c r="BT27" s="585"/>
      <c r="BU27" s="586"/>
      <c r="BV27" s="584">
        <v>333945</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163</v>
      </c>
      <c r="F28" s="445"/>
      <c r="G28" s="445"/>
      <c r="H28" s="445"/>
      <c r="I28" s="445"/>
      <c r="J28" s="445"/>
      <c r="K28" s="446"/>
      <c r="L28" s="466">
        <v>1</v>
      </c>
      <c r="M28" s="467"/>
      <c r="N28" s="467"/>
      <c r="O28" s="467"/>
      <c r="P28" s="506"/>
      <c r="Q28" s="466">
        <v>3000</v>
      </c>
      <c r="R28" s="467"/>
      <c r="S28" s="467"/>
      <c r="T28" s="467"/>
      <c r="U28" s="467"/>
      <c r="V28" s="506"/>
      <c r="W28" s="561"/>
      <c r="X28" s="549"/>
      <c r="Y28" s="550"/>
      <c r="Z28" s="465" t="s">
        <v>164</v>
      </c>
      <c r="AA28" s="445"/>
      <c r="AB28" s="445"/>
      <c r="AC28" s="445"/>
      <c r="AD28" s="445"/>
      <c r="AE28" s="445"/>
      <c r="AF28" s="445"/>
      <c r="AG28" s="446"/>
      <c r="AH28" s="466">
        <v>2</v>
      </c>
      <c r="AI28" s="467"/>
      <c r="AJ28" s="467"/>
      <c r="AK28" s="467"/>
      <c r="AL28" s="506"/>
      <c r="AM28" s="466" t="s">
        <v>165</v>
      </c>
      <c r="AN28" s="467"/>
      <c r="AO28" s="467"/>
      <c r="AP28" s="467"/>
      <c r="AQ28" s="467"/>
      <c r="AR28" s="506"/>
      <c r="AS28" s="466" t="s">
        <v>165</v>
      </c>
      <c r="AT28" s="467"/>
      <c r="AU28" s="467"/>
      <c r="AV28" s="467"/>
      <c r="AW28" s="467"/>
      <c r="AX28" s="468"/>
      <c r="AY28" s="587" t="s">
        <v>166</v>
      </c>
      <c r="AZ28" s="588"/>
      <c r="BA28" s="588"/>
      <c r="BB28" s="589"/>
      <c r="BC28" s="375" t="s">
        <v>167</v>
      </c>
      <c r="BD28" s="376"/>
      <c r="BE28" s="376"/>
      <c r="BF28" s="376"/>
      <c r="BG28" s="376"/>
      <c r="BH28" s="376"/>
      <c r="BI28" s="376"/>
      <c r="BJ28" s="376"/>
      <c r="BK28" s="376"/>
      <c r="BL28" s="376"/>
      <c r="BM28" s="377"/>
      <c r="BN28" s="378">
        <v>2616849</v>
      </c>
      <c r="BO28" s="379"/>
      <c r="BP28" s="379"/>
      <c r="BQ28" s="379"/>
      <c r="BR28" s="379"/>
      <c r="BS28" s="379"/>
      <c r="BT28" s="379"/>
      <c r="BU28" s="380"/>
      <c r="BV28" s="378">
        <v>2477003</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168</v>
      </c>
      <c r="F29" s="445"/>
      <c r="G29" s="445"/>
      <c r="H29" s="445"/>
      <c r="I29" s="445"/>
      <c r="J29" s="445"/>
      <c r="K29" s="446"/>
      <c r="L29" s="466">
        <v>10</v>
      </c>
      <c r="M29" s="467"/>
      <c r="N29" s="467"/>
      <c r="O29" s="467"/>
      <c r="P29" s="506"/>
      <c r="Q29" s="466">
        <v>2700</v>
      </c>
      <c r="R29" s="467"/>
      <c r="S29" s="467"/>
      <c r="T29" s="467"/>
      <c r="U29" s="467"/>
      <c r="V29" s="506"/>
      <c r="W29" s="562"/>
      <c r="X29" s="563"/>
      <c r="Y29" s="564"/>
      <c r="Z29" s="465" t="s">
        <v>169</v>
      </c>
      <c r="AA29" s="445"/>
      <c r="AB29" s="445"/>
      <c r="AC29" s="445"/>
      <c r="AD29" s="445"/>
      <c r="AE29" s="445"/>
      <c r="AF29" s="445"/>
      <c r="AG29" s="446"/>
      <c r="AH29" s="466">
        <v>142</v>
      </c>
      <c r="AI29" s="467"/>
      <c r="AJ29" s="467"/>
      <c r="AK29" s="467"/>
      <c r="AL29" s="506"/>
      <c r="AM29" s="466">
        <v>425165</v>
      </c>
      <c r="AN29" s="467"/>
      <c r="AO29" s="467"/>
      <c r="AP29" s="467"/>
      <c r="AQ29" s="467"/>
      <c r="AR29" s="506"/>
      <c r="AS29" s="466">
        <v>2994</v>
      </c>
      <c r="AT29" s="467"/>
      <c r="AU29" s="467"/>
      <c r="AV29" s="467"/>
      <c r="AW29" s="467"/>
      <c r="AX29" s="468"/>
      <c r="AY29" s="590"/>
      <c r="AZ29" s="591"/>
      <c r="BA29" s="591"/>
      <c r="BB29" s="592"/>
      <c r="BC29" s="449" t="s">
        <v>170</v>
      </c>
      <c r="BD29" s="450"/>
      <c r="BE29" s="450"/>
      <c r="BF29" s="450"/>
      <c r="BG29" s="450"/>
      <c r="BH29" s="450"/>
      <c r="BI29" s="450"/>
      <c r="BJ29" s="450"/>
      <c r="BK29" s="450"/>
      <c r="BL29" s="450"/>
      <c r="BM29" s="451"/>
      <c r="BN29" s="415">
        <v>1378313</v>
      </c>
      <c r="BO29" s="416"/>
      <c r="BP29" s="416"/>
      <c r="BQ29" s="416"/>
      <c r="BR29" s="416"/>
      <c r="BS29" s="416"/>
      <c r="BT29" s="416"/>
      <c r="BU29" s="417"/>
      <c r="BV29" s="415">
        <v>1352339</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171</v>
      </c>
      <c r="X30" s="569"/>
      <c r="Y30" s="569"/>
      <c r="Z30" s="569"/>
      <c r="AA30" s="569"/>
      <c r="AB30" s="569"/>
      <c r="AC30" s="569"/>
      <c r="AD30" s="569"/>
      <c r="AE30" s="569"/>
      <c r="AF30" s="569"/>
      <c r="AG30" s="570"/>
      <c r="AH30" s="531">
        <v>94.9</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172</v>
      </c>
      <c r="BD30" s="582"/>
      <c r="BE30" s="582"/>
      <c r="BF30" s="582"/>
      <c r="BG30" s="582"/>
      <c r="BH30" s="582"/>
      <c r="BI30" s="582"/>
      <c r="BJ30" s="582"/>
      <c r="BK30" s="582"/>
      <c r="BL30" s="582"/>
      <c r="BM30" s="583"/>
      <c r="BN30" s="584">
        <v>1901721</v>
      </c>
      <c r="BO30" s="585"/>
      <c r="BP30" s="585"/>
      <c r="BQ30" s="585"/>
      <c r="BR30" s="585"/>
      <c r="BS30" s="585"/>
      <c r="BT30" s="585"/>
      <c r="BU30" s="586"/>
      <c r="BV30" s="584">
        <v>1912942</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179</v>
      </c>
      <c r="D33" s="439"/>
      <c r="E33" s="404" t="s">
        <v>180</v>
      </c>
      <c r="F33" s="404"/>
      <c r="G33" s="404"/>
      <c r="H33" s="404"/>
      <c r="I33" s="404"/>
      <c r="J33" s="404"/>
      <c r="K33" s="404"/>
      <c r="L33" s="404"/>
      <c r="M33" s="404"/>
      <c r="N33" s="404"/>
      <c r="O33" s="404"/>
      <c r="P33" s="404"/>
      <c r="Q33" s="404"/>
      <c r="R33" s="404"/>
      <c r="S33" s="404"/>
      <c r="T33" s="167"/>
      <c r="U33" s="439" t="s">
        <v>179</v>
      </c>
      <c r="V33" s="439"/>
      <c r="W33" s="404" t="s">
        <v>180</v>
      </c>
      <c r="X33" s="404"/>
      <c r="Y33" s="404"/>
      <c r="Z33" s="404"/>
      <c r="AA33" s="404"/>
      <c r="AB33" s="404"/>
      <c r="AC33" s="404"/>
      <c r="AD33" s="404"/>
      <c r="AE33" s="404"/>
      <c r="AF33" s="404"/>
      <c r="AG33" s="404"/>
      <c r="AH33" s="404"/>
      <c r="AI33" s="404"/>
      <c r="AJ33" s="404"/>
      <c r="AK33" s="404"/>
      <c r="AL33" s="167"/>
      <c r="AM33" s="439" t="s">
        <v>179</v>
      </c>
      <c r="AN33" s="439"/>
      <c r="AO33" s="404" t="s">
        <v>180</v>
      </c>
      <c r="AP33" s="404"/>
      <c r="AQ33" s="404"/>
      <c r="AR33" s="404"/>
      <c r="AS33" s="404"/>
      <c r="AT33" s="404"/>
      <c r="AU33" s="404"/>
      <c r="AV33" s="404"/>
      <c r="AW33" s="404"/>
      <c r="AX33" s="404"/>
      <c r="AY33" s="404"/>
      <c r="AZ33" s="404"/>
      <c r="BA33" s="404"/>
      <c r="BB33" s="404"/>
      <c r="BC33" s="404"/>
      <c r="BD33" s="168"/>
      <c r="BE33" s="404" t="s">
        <v>181</v>
      </c>
      <c r="BF33" s="404"/>
      <c r="BG33" s="404" t="s">
        <v>182</v>
      </c>
      <c r="BH33" s="404"/>
      <c r="BI33" s="404"/>
      <c r="BJ33" s="404"/>
      <c r="BK33" s="404"/>
      <c r="BL33" s="404"/>
      <c r="BM33" s="404"/>
      <c r="BN33" s="404"/>
      <c r="BO33" s="404"/>
      <c r="BP33" s="404"/>
      <c r="BQ33" s="404"/>
      <c r="BR33" s="404"/>
      <c r="BS33" s="404"/>
      <c r="BT33" s="404"/>
      <c r="BU33" s="404"/>
      <c r="BV33" s="168"/>
      <c r="BW33" s="439" t="s">
        <v>181</v>
      </c>
      <c r="BX33" s="439"/>
      <c r="BY33" s="404" t="s">
        <v>183</v>
      </c>
      <c r="BZ33" s="404"/>
      <c r="CA33" s="404"/>
      <c r="CB33" s="404"/>
      <c r="CC33" s="404"/>
      <c r="CD33" s="404"/>
      <c r="CE33" s="404"/>
      <c r="CF33" s="404"/>
      <c r="CG33" s="404"/>
      <c r="CH33" s="404"/>
      <c r="CI33" s="404"/>
      <c r="CJ33" s="404"/>
      <c r="CK33" s="404"/>
      <c r="CL33" s="404"/>
      <c r="CM33" s="404"/>
      <c r="CN33" s="167"/>
      <c r="CO33" s="439" t="s">
        <v>179</v>
      </c>
      <c r="CP33" s="439"/>
      <c r="CQ33" s="404" t="s">
        <v>184</v>
      </c>
      <c r="CR33" s="404"/>
      <c r="CS33" s="404"/>
      <c r="CT33" s="404"/>
      <c r="CU33" s="404"/>
      <c r="CV33" s="404"/>
      <c r="CW33" s="404"/>
      <c r="CX33" s="404"/>
      <c r="CY33" s="404"/>
      <c r="CZ33" s="404"/>
      <c r="DA33" s="404"/>
      <c r="DB33" s="404"/>
      <c r="DC33" s="404"/>
      <c r="DD33" s="404"/>
      <c r="DE33" s="404"/>
      <c r="DF33" s="167"/>
      <c r="DG33" s="404" t="s">
        <v>185</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8</v>
      </c>
      <c r="AN34" s="596"/>
      <c r="AO34" s="597" t="str">
        <f>IF('各会計、関係団体の財政状況及び健全化判断比率'!B33="","",'各会計、関係団体の財政状況及び健全化判断比率'!B33)</f>
        <v>水道事業会計</v>
      </c>
      <c r="AP34" s="597"/>
      <c r="AQ34" s="597"/>
      <c r="AR34" s="597"/>
      <c r="AS34" s="597"/>
      <c r="AT34" s="597"/>
      <c r="AU34" s="597"/>
      <c r="AV34" s="597"/>
      <c r="AW34" s="597"/>
      <c r="AX34" s="597"/>
      <c r="AY34" s="597"/>
      <c r="AZ34" s="597"/>
      <c r="BA34" s="597"/>
      <c r="BB34" s="597"/>
      <c r="BC34" s="597"/>
      <c r="BD34" s="165"/>
      <c r="BE34" s="596">
        <f>IF(BG34="","",MAX(C34:D43,U34:V43,AM34:AN43)+1)</f>
        <v>9</v>
      </c>
      <c r="BF34" s="596"/>
      <c r="BG34" s="597" t="str">
        <f>IF('各会計、関係団体の財政状況及び健全化判断比率'!B34="","",'各会計、関係団体の財政状況及び健全化判断比率'!B34)</f>
        <v>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10</v>
      </c>
      <c r="BX34" s="596"/>
      <c r="BY34" s="597" t="str">
        <f>IF('各会計、関係団体の財政状況及び健全化判断比率'!B68="","",'各会計、関係団体の財政状況及び健全化判断比率'!B68)</f>
        <v>老人福祉施設三室園組合</v>
      </c>
      <c r="BZ34" s="597"/>
      <c r="CA34" s="597"/>
      <c r="CB34" s="597"/>
      <c r="CC34" s="597"/>
      <c r="CD34" s="597"/>
      <c r="CE34" s="597"/>
      <c r="CF34" s="597"/>
      <c r="CG34" s="597"/>
      <c r="CH34" s="597"/>
      <c r="CI34" s="597"/>
      <c r="CJ34" s="597"/>
      <c r="CK34" s="597"/>
      <c r="CL34" s="597"/>
      <c r="CM34" s="597"/>
      <c r="CN34" s="165"/>
      <c r="CO34" s="596">
        <f>IF(CQ34="","",MAX(C34:D43,U34:V43,AM34:AN43,BE34:BF43,BW34:BX43)+1)</f>
        <v>20</v>
      </c>
      <c r="CP34" s="596"/>
      <c r="CQ34" s="597" t="str">
        <f>IF('各会計、関係団体の財政状況及び健全化判断比率'!BS7="","",'各会計、関係団体の財政状況及び健全化判断比率'!BS7)</f>
        <v>王寺都市開発株式会社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墓地取得特別会計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11</v>
      </c>
      <c r="BX35" s="596"/>
      <c r="BY35" s="597" t="str">
        <f>IF('各会計、関係団体の財政状況及び健全化判断比率'!B69="","",'各会計、関係団体の財政状況及び健全化判断比率'!B69)</f>
        <v>奈良県葛城地区清掃事務組合</v>
      </c>
      <c r="BZ35" s="597"/>
      <c r="CA35" s="597"/>
      <c r="CB35" s="597"/>
      <c r="CC35" s="597"/>
      <c r="CD35" s="597"/>
      <c r="CE35" s="597"/>
      <c r="CF35" s="597"/>
      <c r="CG35" s="597"/>
      <c r="CH35" s="597"/>
      <c r="CI35" s="597"/>
      <c r="CJ35" s="597"/>
      <c r="CK35" s="597"/>
      <c r="CL35" s="597"/>
      <c r="CM35" s="597"/>
      <c r="CN35" s="165"/>
      <c r="CO35" s="596">
        <f t="shared" ref="CO35:CO43" si="3">IF(CQ35="","",CO34+1)</f>
        <v>21</v>
      </c>
      <c r="CP35" s="596"/>
      <c r="CQ35" s="597" t="str">
        <f>IF('各会計、関係団体の財政状況及び健全化判断比率'!BS8="","",'各会計、関係団体の財政状況及び健全化判断比率'!BS8)</f>
        <v>王寺町土地開発公社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12</v>
      </c>
      <c r="BX36" s="596"/>
      <c r="BY36" s="597" t="str">
        <f>IF('各会計、関係団体の財政状況及び健全化判断比率'!B70="","",'各会計、関係団体の財政状況及び健全化判断比率'!B70)</f>
        <v>奈良県市町村総合事務組合</v>
      </c>
      <c r="BZ36" s="597"/>
      <c r="CA36" s="597"/>
      <c r="CB36" s="597"/>
      <c r="CC36" s="597"/>
      <c r="CD36" s="597"/>
      <c r="CE36" s="597"/>
      <c r="CF36" s="597"/>
      <c r="CG36" s="597"/>
      <c r="CH36" s="597"/>
      <c r="CI36" s="597"/>
      <c r="CJ36" s="597"/>
      <c r="CK36" s="597"/>
      <c r="CL36" s="597"/>
      <c r="CM36" s="597"/>
      <c r="CN36" s="165"/>
      <c r="CO36" s="596">
        <f t="shared" si="3"/>
        <v>22</v>
      </c>
      <c r="CP36" s="596"/>
      <c r="CQ36" s="597" t="str">
        <f>IF('各会計、関係団体の財政状況及び健全化判断比率'!BS9="","",'各会計、関係団体の財政状況及び健全化判断比率'!BS9)</f>
        <v>王寺地域振興株式会社</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6</v>
      </c>
      <c r="V37" s="596"/>
      <c r="W37" s="597" t="str">
        <f>IF('各会計、関係団体の財政状況及び健全化判断比率'!B31="","",'各会計、関係団体の財政状況及び健全化判断比率'!B31)</f>
        <v>介護サービス事業特別会計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13</v>
      </c>
      <c r="BX37" s="596"/>
      <c r="BY37" s="597" t="str">
        <f>IF('各会計、関係団体の財政状況及び健全化判断比率'!B71="","",'各会計、関係団体の財政状況及び健全化判断比率'!B71)</f>
        <v>西和衛生試験センター組合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f t="shared" si="4"/>
        <v>7</v>
      </c>
      <c r="V38" s="596"/>
      <c r="W38" s="597" t="str">
        <f>IF('各会計、関係団体の財政状況及び健全化判断比率'!B32="","",'各会計、関係団体の財政状況及び健全化判断比率'!B32)</f>
        <v>王寺駅南駐車場特別会計</v>
      </c>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14</v>
      </c>
      <c r="BX38" s="596"/>
      <c r="BY38" s="597" t="str">
        <f>IF('各会計、関係団体の財政状況及び健全化判断比率'!B72="","",'各会計、関係団体の財政状況及び健全化判断比率'!B72)</f>
        <v>香芝・王寺環境施設組合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15</v>
      </c>
      <c r="BX39" s="596"/>
      <c r="BY39" s="597" t="str">
        <f>IF('各会計、関係団体の財政状況及び健全化判断比率'!B73="","",'各会計、関係団体の財政状況及び健全化判断比率'!B73)</f>
        <v>王寺周辺広域休日応急診療施設組合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16</v>
      </c>
      <c r="BX40" s="596"/>
      <c r="BY40" s="597" t="str">
        <f>IF('各会計、関係団体の財政状況及び健全化判断比率'!B74="","",'各会計、関係団体の財政状況及び健全化判断比率'!B74)</f>
        <v>静香苑環境施設組合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17</v>
      </c>
      <c r="BX41" s="596"/>
      <c r="BY41" s="597" t="str">
        <f>IF('各会計、関係団体の財政状況及び健全化判断比率'!B75="","",'各会計、関係団体の財政状況及び健全化判断比率'!B75)</f>
        <v>奈良県住宅新築資金等貸付金回収管理組合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18</v>
      </c>
      <c r="BX42" s="596"/>
      <c r="BY42" s="597" t="str">
        <f>IF('各会計、関係団体の財政状況及び健全化判断比率'!B76="","",'各会計、関係団体の財政状況及び健全化判断比率'!B76)</f>
        <v>奈良県後期高齢者医療広域連合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19</v>
      </c>
      <c r="BX43" s="596"/>
      <c r="BY43" s="597" t="str">
        <f>IF('各会計、関係団体の財政状況及び健全化判断比率'!B77="","",'各会計、関係団体の財政状況及び健全化判断比率'!B77)</f>
        <v>奈良県広域消防組合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c r="E52" s="139"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x14ac:dyDescent="0.15">
      <c r="A34" s="22"/>
      <c r="B34" s="31"/>
      <c r="C34" s="1181" t="s">
        <v>530</v>
      </c>
      <c r="D34" s="1181"/>
      <c r="E34" s="1182"/>
      <c r="F34" s="32">
        <v>19.739999999999998</v>
      </c>
      <c r="G34" s="33">
        <v>21.91</v>
      </c>
      <c r="H34" s="33">
        <v>26.35</v>
      </c>
      <c r="I34" s="33">
        <v>28.37</v>
      </c>
      <c r="J34" s="34">
        <v>28.36</v>
      </c>
      <c r="K34" s="22"/>
      <c r="L34" s="22"/>
      <c r="M34" s="22"/>
      <c r="N34" s="22"/>
      <c r="O34" s="22"/>
      <c r="P34" s="22"/>
    </row>
    <row r="35" spans="1:16" ht="39" customHeight="1" x14ac:dyDescent="0.15">
      <c r="A35" s="22"/>
      <c r="B35" s="35"/>
      <c r="C35" s="1175" t="s">
        <v>531</v>
      </c>
      <c r="D35" s="1176"/>
      <c r="E35" s="1177"/>
      <c r="F35" s="36">
        <v>1.99</v>
      </c>
      <c r="G35" s="37">
        <v>2.14</v>
      </c>
      <c r="H35" s="37">
        <v>5.05</v>
      </c>
      <c r="I35" s="37">
        <v>5.21</v>
      </c>
      <c r="J35" s="38">
        <v>4.83</v>
      </c>
      <c r="K35" s="22"/>
      <c r="L35" s="22"/>
      <c r="M35" s="22"/>
      <c r="N35" s="22"/>
      <c r="O35" s="22"/>
      <c r="P35" s="22"/>
    </row>
    <row r="36" spans="1:16" ht="39" customHeight="1" x14ac:dyDescent="0.15">
      <c r="A36" s="22"/>
      <c r="B36" s="35"/>
      <c r="C36" s="1175" t="s">
        <v>532</v>
      </c>
      <c r="D36" s="1176"/>
      <c r="E36" s="1177"/>
      <c r="F36" s="36">
        <v>0.06</v>
      </c>
      <c r="G36" s="37">
        <v>0.06</v>
      </c>
      <c r="H36" s="37">
        <v>0.17</v>
      </c>
      <c r="I36" s="37">
        <v>0.3</v>
      </c>
      <c r="J36" s="38">
        <v>0.28999999999999998</v>
      </c>
      <c r="K36" s="22"/>
      <c r="L36" s="22"/>
      <c r="M36" s="22"/>
      <c r="N36" s="22"/>
      <c r="O36" s="22"/>
      <c r="P36" s="22"/>
    </row>
    <row r="37" spans="1:16" ht="39" customHeight="1" x14ac:dyDescent="0.15">
      <c r="A37" s="22"/>
      <c r="B37" s="35"/>
      <c r="C37" s="1175" t="s">
        <v>533</v>
      </c>
      <c r="D37" s="1176"/>
      <c r="E37" s="1177"/>
      <c r="F37" s="36">
        <v>0.02</v>
      </c>
      <c r="G37" s="37" t="s">
        <v>534</v>
      </c>
      <c r="H37" s="37" t="s">
        <v>535</v>
      </c>
      <c r="I37" s="37" t="s">
        <v>536</v>
      </c>
      <c r="J37" s="38">
        <v>0.05</v>
      </c>
      <c r="K37" s="22"/>
      <c r="L37" s="22"/>
      <c r="M37" s="22"/>
      <c r="N37" s="22"/>
      <c r="O37" s="22"/>
      <c r="P37" s="22"/>
    </row>
    <row r="38" spans="1:16" ht="39" customHeight="1" x14ac:dyDescent="0.15">
      <c r="A38" s="22"/>
      <c r="B38" s="35"/>
      <c r="C38" s="1175" t="s">
        <v>537</v>
      </c>
      <c r="D38" s="1176"/>
      <c r="E38" s="1177"/>
      <c r="F38" s="36">
        <v>0.13</v>
      </c>
      <c r="G38" s="37">
        <v>0.14000000000000001</v>
      </c>
      <c r="H38" s="37">
        <v>0.32</v>
      </c>
      <c r="I38" s="37">
        <v>0.1</v>
      </c>
      <c r="J38" s="38">
        <v>0.04</v>
      </c>
      <c r="K38" s="22"/>
      <c r="L38" s="22"/>
      <c r="M38" s="22"/>
      <c r="N38" s="22"/>
      <c r="O38" s="22"/>
      <c r="P38" s="22"/>
    </row>
    <row r="39" spans="1:16" ht="39" customHeight="1" x14ac:dyDescent="0.15">
      <c r="A39" s="22"/>
      <c r="B39" s="35"/>
      <c r="C39" s="1175" t="s">
        <v>538</v>
      </c>
      <c r="D39" s="1176"/>
      <c r="E39" s="1177"/>
      <c r="F39" s="36">
        <v>0.02</v>
      </c>
      <c r="G39" s="37">
        <v>0.02</v>
      </c>
      <c r="H39" s="37">
        <v>0.02</v>
      </c>
      <c r="I39" s="37">
        <v>0.03</v>
      </c>
      <c r="J39" s="38">
        <v>0.02</v>
      </c>
      <c r="K39" s="22"/>
      <c r="L39" s="22"/>
      <c r="M39" s="22"/>
      <c r="N39" s="22"/>
      <c r="O39" s="22"/>
      <c r="P39" s="22"/>
    </row>
    <row r="40" spans="1:16" ht="39" customHeight="1" x14ac:dyDescent="0.15">
      <c r="A40" s="22"/>
      <c r="B40" s="35"/>
      <c r="C40" s="1175" t="s">
        <v>539</v>
      </c>
      <c r="D40" s="1176"/>
      <c r="E40" s="1177"/>
      <c r="F40" s="36">
        <v>0.02</v>
      </c>
      <c r="G40" s="37">
        <v>0.02</v>
      </c>
      <c r="H40" s="37">
        <v>0.01</v>
      </c>
      <c r="I40" s="37">
        <v>0</v>
      </c>
      <c r="J40" s="38">
        <v>0</v>
      </c>
      <c r="K40" s="22"/>
      <c r="L40" s="22"/>
      <c r="M40" s="22"/>
      <c r="N40" s="22"/>
      <c r="O40" s="22"/>
      <c r="P40" s="22"/>
    </row>
    <row r="41" spans="1:16" ht="39" customHeight="1" x14ac:dyDescent="0.15">
      <c r="A41" s="22"/>
      <c r="B41" s="35"/>
      <c r="C41" s="1175" t="s">
        <v>540</v>
      </c>
      <c r="D41" s="1176"/>
      <c r="E41" s="1177"/>
      <c r="F41" s="36">
        <v>0</v>
      </c>
      <c r="G41" s="37">
        <v>0</v>
      </c>
      <c r="H41" s="37">
        <v>0</v>
      </c>
      <c r="I41" s="37">
        <v>0</v>
      </c>
      <c r="J41" s="38">
        <v>0</v>
      </c>
      <c r="K41" s="22"/>
      <c r="L41" s="22"/>
      <c r="M41" s="22"/>
      <c r="N41" s="22"/>
      <c r="O41" s="22"/>
      <c r="P41" s="22"/>
    </row>
    <row r="42" spans="1:16" ht="39" customHeight="1" x14ac:dyDescent="0.15">
      <c r="A42" s="22"/>
      <c r="B42" s="39"/>
      <c r="C42" s="1175" t="s">
        <v>541</v>
      </c>
      <c r="D42" s="1176"/>
      <c r="E42" s="1177"/>
      <c r="F42" s="36" t="s">
        <v>485</v>
      </c>
      <c r="G42" s="37" t="s">
        <v>485</v>
      </c>
      <c r="H42" s="37" t="s">
        <v>485</v>
      </c>
      <c r="I42" s="37" t="s">
        <v>485</v>
      </c>
      <c r="J42" s="38" t="s">
        <v>485</v>
      </c>
      <c r="K42" s="22"/>
      <c r="L42" s="22"/>
      <c r="M42" s="22"/>
      <c r="N42" s="22"/>
      <c r="O42" s="22"/>
      <c r="P42" s="22"/>
    </row>
    <row r="43" spans="1:16" ht="39" customHeight="1" thickBot="1" x14ac:dyDescent="0.2">
      <c r="A43" s="22"/>
      <c r="B43" s="40"/>
      <c r="C43" s="1178" t="s">
        <v>542</v>
      </c>
      <c r="D43" s="1179"/>
      <c r="E43" s="1180"/>
      <c r="F43" s="41" t="s">
        <v>485</v>
      </c>
      <c r="G43" s="42" t="s">
        <v>485</v>
      </c>
      <c r="H43" s="42" t="s">
        <v>485</v>
      </c>
      <c r="I43" s="42" t="s">
        <v>485</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1178</v>
      </c>
      <c r="L45" s="60">
        <v>1080</v>
      </c>
      <c r="M45" s="60">
        <v>984</v>
      </c>
      <c r="N45" s="60">
        <v>857</v>
      </c>
      <c r="O45" s="61">
        <v>734</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485</v>
      </c>
      <c r="L46" s="64" t="s">
        <v>485</v>
      </c>
      <c r="M46" s="64" t="s">
        <v>485</v>
      </c>
      <c r="N46" s="64" t="s">
        <v>485</v>
      </c>
      <c r="O46" s="65" t="s">
        <v>485</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485</v>
      </c>
      <c r="L47" s="64" t="s">
        <v>485</v>
      </c>
      <c r="M47" s="64" t="s">
        <v>485</v>
      </c>
      <c r="N47" s="64" t="s">
        <v>485</v>
      </c>
      <c r="O47" s="65" t="s">
        <v>485</v>
      </c>
      <c r="P47" s="48"/>
      <c r="Q47" s="48"/>
      <c r="R47" s="48"/>
      <c r="S47" s="48"/>
      <c r="T47" s="48"/>
      <c r="U47" s="48"/>
    </row>
    <row r="48" spans="1:21" ht="30.75" customHeight="1" x14ac:dyDescent="0.15">
      <c r="A48" s="48"/>
      <c r="B48" s="1193"/>
      <c r="C48" s="1194"/>
      <c r="D48" s="62"/>
      <c r="E48" s="1185" t="s">
        <v>15</v>
      </c>
      <c r="F48" s="1185"/>
      <c r="G48" s="1185"/>
      <c r="H48" s="1185"/>
      <c r="I48" s="1185"/>
      <c r="J48" s="1186"/>
      <c r="K48" s="63">
        <v>362</v>
      </c>
      <c r="L48" s="64">
        <v>366</v>
      </c>
      <c r="M48" s="64">
        <v>365</v>
      </c>
      <c r="N48" s="64">
        <v>372</v>
      </c>
      <c r="O48" s="65">
        <v>369</v>
      </c>
      <c r="P48" s="48"/>
      <c r="Q48" s="48"/>
      <c r="R48" s="48"/>
      <c r="S48" s="48"/>
      <c r="T48" s="48"/>
      <c r="U48" s="48"/>
    </row>
    <row r="49" spans="1:21" ht="30.75" customHeight="1" x14ac:dyDescent="0.15">
      <c r="A49" s="48"/>
      <c r="B49" s="1193"/>
      <c r="C49" s="1194"/>
      <c r="D49" s="62"/>
      <c r="E49" s="1185" t="s">
        <v>16</v>
      </c>
      <c r="F49" s="1185"/>
      <c r="G49" s="1185"/>
      <c r="H49" s="1185"/>
      <c r="I49" s="1185"/>
      <c r="J49" s="1186"/>
      <c r="K49" s="63">
        <v>218</v>
      </c>
      <c r="L49" s="64">
        <v>218</v>
      </c>
      <c r="M49" s="64">
        <v>159</v>
      </c>
      <c r="N49" s="64">
        <v>148</v>
      </c>
      <c r="O49" s="65">
        <v>145</v>
      </c>
      <c r="P49" s="48"/>
      <c r="Q49" s="48"/>
      <c r="R49" s="48"/>
      <c r="S49" s="48"/>
      <c r="T49" s="48"/>
      <c r="U49" s="48"/>
    </row>
    <row r="50" spans="1:21" ht="30.75" customHeight="1" x14ac:dyDescent="0.15">
      <c r="A50" s="48"/>
      <c r="B50" s="1193"/>
      <c r="C50" s="1194"/>
      <c r="D50" s="62"/>
      <c r="E50" s="1185" t="s">
        <v>17</v>
      </c>
      <c r="F50" s="1185"/>
      <c r="G50" s="1185"/>
      <c r="H50" s="1185"/>
      <c r="I50" s="1185"/>
      <c r="J50" s="1186"/>
      <c r="K50" s="63" t="s">
        <v>485</v>
      </c>
      <c r="L50" s="64" t="s">
        <v>485</v>
      </c>
      <c r="M50" s="64" t="s">
        <v>485</v>
      </c>
      <c r="N50" s="64" t="s">
        <v>485</v>
      </c>
      <c r="O50" s="65" t="s">
        <v>485</v>
      </c>
      <c r="P50" s="48"/>
      <c r="Q50" s="48"/>
      <c r="R50" s="48"/>
      <c r="S50" s="48"/>
      <c r="T50" s="48"/>
      <c r="U50" s="48"/>
    </row>
    <row r="51" spans="1:21" ht="30.75" customHeight="1" x14ac:dyDescent="0.15">
      <c r="A51" s="48"/>
      <c r="B51" s="1195"/>
      <c r="C51" s="1196"/>
      <c r="D51" s="66"/>
      <c r="E51" s="1185" t="s">
        <v>18</v>
      </c>
      <c r="F51" s="1185"/>
      <c r="G51" s="1185"/>
      <c r="H51" s="1185"/>
      <c r="I51" s="1185"/>
      <c r="J51" s="1186"/>
      <c r="K51" s="63">
        <v>0</v>
      </c>
      <c r="L51" s="64">
        <v>0</v>
      </c>
      <c r="M51" s="64">
        <v>0</v>
      </c>
      <c r="N51" s="64">
        <v>0</v>
      </c>
      <c r="O51" s="65">
        <v>0</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1234</v>
      </c>
      <c r="L52" s="64">
        <v>1209</v>
      </c>
      <c r="M52" s="64">
        <v>1155</v>
      </c>
      <c r="N52" s="64">
        <v>1187</v>
      </c>
      <c r="O52" s="65">
        <v>1093</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524</v>
      </c>
      <c r="L53" s="69">
        <v>455</v>
      </c>
      <c r="M53" s="69">
        <v>353</v>
      </c>
      <c r="N53" s="69">
        <v>190</v>
      </c>
      <c r="O53" s="70">
        <v>155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525</v>
      </c>
      <c r="J40" s="79" t="s">
        <v>526</v>
      </c>
      <c r="K40" s="79" t="s">
        <v>527</v>
      </c>
      <c r="L40" s="79" t="s">
        <v>528</v>
      </c>
      <c r="M40" s="80" t="s">
        <v>529</v>
      </c>
    </row>
    <row r="41" spans="2:13" ht="27.75" customHeight="1" x14ac:dyDescent="0.15">
      <c r="B41" s="1199" t="s">
        <v>24</v>
      </c>
      <c r="C41" s="1200"/>
      <c r="D41" s="81"/>
      <c r="E41" s="1205" t="s">
        <v>25</v>
      </c>
      <c r="F41" s="1205"/>
      <c r="G41" s="1205"/>
      <c r="H41" s="1206"/>
      <c r="I41" s="82">
        <v>9276</v>
      </c>
      <c r="J41" s="83">
        <v>8094</v>
      </c>
      <c r="K41" s="83">
        <v>7252</v>
      </c>
      <c r="L41" s="83">
        <v>6860</v>
      </c>
      <c r="M41" s="84">
        <v>6365</v>
      </c>
    </row>
    <row r="42" spans="2:13" ht="27.75" customHeight="1" x14ac:dyDescent="0.15">
      <c r="B42" s="1201"/>
      <c r="C42" s="1202"/>
      <c r="D42" s="85"/>
      <c r="E42" s="1207" t="s">
        <v>26</v>
      </c>
      <c r="F42" s="1207"/>
      <c r="G42" s="1207"/>
      <c r="H42" s="1208"/>
      <c r="I42" s="86" t="s">
        <v>485</v>
      </c>
      <c r="J42" s="87" t="s">
        <v>485</v>
      </c>
      <c r="K42" s="87" t="s">
        <v>485</v>
      </c>
      <c r="L42" s="87" t="s">
        <v>485</v>
      </c>
      <c r="M42" s="88" t="s">
        <v>485</v>
      </c>
    </row>
    <row r="43" spans="2:13" ht="27.75" customHeight="1" x14ac:dyDescent="0.15">
      <c r="B43" s="1201"/>
      <c r="C43" s="1202"/>
      <c r="D43" s="85"/>
      <c r="E43" s="1207" t="s">
        <v>27</v>
      </c>
      <c r="F43" s="1207"/>
      <c r="G43" s="1207"/>
      <c r="H43" s="1208"/>
      <c r="I43" s="86">
        <v>6444</v>
      </c>
      <c r="J43" s="87">
        <v>6076</v>
      </c>
      <c r="K43" s="87">
        <v>5667</v>
      </c>
      <c r="L43" s="87">
        <v>5467</v>
      </c>
      <c r="M43" s="88">
        <v>5131</v>
      </c>
    </row>
    <row r="44" spans="2:13" ht="27.75" customHeight="1" x14ac:dyDescent="0.15">
      <c r="B44" s="1201"/>
      <c r="C44" s="1202"/>
      <c r="D44" s="85"/>
      <c r="E44" s="1207" t="s">
        <v>28</v>
      </c>
      <c r="F44" s="1207"/>
      <c r="G44" s="1207"/>
      <c r="H44" s="1208"/>
      <c r="I44" s="86">
        <v>1244</v>
      </c>
      <c r="J44" s="87">
        <v>1021</v>
      </c>
      <c r="K44" s="87">
        <v>861</v>
      </c>
      <c r="L44" s="87">
        <v>797</v>
      </c>
      <c r="M44" s="88">
        <v>693</v>
      </c>
    </row>
    <row r="45" spans="2:13" ht="27.75" customHeight="1" x14ac:dyDescent="0.15">
      <c r="B45" s="1201"/>
      <c r="C45" s="1202"/>
      <c r="D45" s="85"/>
      <c r="E45" s="1207" t="s">
        <v>29</v>
      </c>
      <c r="F45" s="1207"/>
      <c r="G45" s="1207"/>
      <c r="H45" s="1208"/>
      <c r="I45" s="86">
        <v>1397</v>
      </c>
      <c r="J45" s="87">
        <v>1398</v>
      </c>
      <c r="K45" s="87">
        <v>1344</v>
      </c>
      <c r="L45" s="87">
        <v>1191</v>
      </c>
      <c r="M45" s="88">
        <v>1158</v>
      </c>
    </row>
    <row r="46" spans="2:13" ht="27.75" customHeight="1" x14ac:dyDescent="0.15">
      <c r="B46" s="1201"/>
      <c r="C46" s="1202"/>
      <c r="D46" s="85"/>
      <c r="E46" s="1207" t="s">
        <v>30</v>
      </c>
      <c r="F46" s="1207"/>
      <c r="G46" s="1207"/>
      <c r="H46" s="1208"/>
      <c r="I46" s="86" t="s">
        <v>485</v>
      </c>
      <c r="J46" s="87" t="s">
        <v>485</v>
      </c>
      <c r="K46" s="87" t="s">
        <v>485</v>
      </c>
      <c r="L46" s="87">
        <v>539</v>
      </c>
      <c r="M46" s="88">
        <v>585</v>
      </c>
    </row>
    <row r="47" spans="2:13" ht="27.75" customHeight="1" x14ac:dyDescent="0.15">
      <c r="B47" s="1201"/>
      <c r="C47" s="1202"/>
      <c r="D47" s="85"/>
      <c r="E47" s="1207" t="s">
        <v>31</v>
      </c>
      <c r="F47" s="1207"/>
      <c r="G47" s="1207"/>
      <c r="H47" s="1208"/>
      <c r="I47" s="86" t="s">
        <v>485</v>
      </c>
      <c r="J47" s="87" t="s">
        <v>485</v>
      </c>
      <c r="K47" s="87" t="s">
        <v>485</v>
      </c>
      <c r="L47" s="87" t="s">
        <v>485</v>
      </c>
      <c r="M47" s="88" t="s">
        <v>485</v>
      </c>
    </row>
    <row r="48" spans="2:13" ht="27.75" customHeight="1" x14ac:dyDescent="0.15">
      <c r="B48" s="1203"/>
      <c r="C48" s="1204"/>
      <c r="D48" s="85"/>
      <c r="E48" s="1207" t="s">
        <v>32</v>
      </c>
      <c r="F48" s="1207"/>
      <c r="G48" s="1207"/>
      <c r="H48" s="1208"/>
      <c r="I48" s="86" t="s">
        <v>485</v>
      </c>
      <c r="J48" s="87" t="s">
        <v>485</v>
      </c>
      <c r="K48" s="87" t="s">
        <v>485</v>
      </c>
      <c r="L48" s="87" t="s">
        <v>485</v>
      </c>
      <c r="M48" s="88" t="s">
        <v>485</v>
      </c>
    </row>
    <row r="49" spans="2:13" ht="27.75" customHeight="1" x14ac:dyDescent="0.15">
      <c r="B49" s="1209" t="s">
        <v>33</v>
      </c>
      <c r="C49" s="1210"/>
      <c r="D49" s="89"/>
      <c r="E49" s="1207" t="s">
        <v>34</v>
      </c>
      <c r="F49" s="1207"/>
      <c r="G49" s="1207"/>
      <c r="H49" s="1208"/>
      <c r="I49" s="86">
        <v>5168</v>
      </c>
      <c r="J49" s="87">
        <v>5030</v>
      </c>
      <c r="K49" s="87">
        <v>5402</v>
      </c>
      <c r="L49" s="87">
        <v>5692</v>
      </c>
      <c r="M49" s="88">
        <v>5795</v>
      </c>
    </row>
    <row r="50" spans="2:13" ht="27.75" customHeight="1" x14ac:dyDescent="0.15">
      <c r="B50" s="1201"/>
      <c r="C50" s="1202"/>
      <c r="D50" s="85"/>
      <c r="E50" s="1207" t="s">
        <v>35</v>
      </c>
      <c r="F50" s="1207"/>
      <c r="G50" s="1207"/>
      <c r="H50" s="1208"/>
      <c r="I50" s="86">
        <v>3378</v>
      </c>
      <c r="J50" s="87">
        <v>3201</v>
      </c>
      <c r="K50" s="87">
        <v>2847</v>
      </c>
      <c r="L50" s="87">
        <v>3192</v>
      </c>
      <c r="M50" s="88">
        <v>2999</v>
      </c>
    </row>
    <row r="51" spans="2:13" ht="27.75" customHeight="1" x14ac:dyDescent="0.15">
      <c r="B51" s="1203"/>
      <c r="C51" s="1204"/>
      <c r="D51" s="85"/>
      <c r="E51" s="1207" t="s">
        <v>36</v>
      </c>
      <c r="F51" s="1207"/>
      <c r="G51" s="1207"/>
      <c r="H51" s="1208"/>
      <c r="I51" s="86">
        <v>10377</v>
      </c>
      <c r="J51" s="87">
        <v>10106</v>
      </c>
      <c r="K51" s="87">
        <v>9907</v>
      </c>
      <c r="L51" s="87">
        <v>9759</v>
      </c>
      <c r="M51" s="88">
        <v>8854</v>
      </c>
    </row>
    <row r="52" spans="2:13" ht="27.75" customHeight="1" thickBot="1" x14ac:dyDescent="0.2">
      <c r="B52" s="1211" t="s">
        <v>37</v>
      </c>
      <c r="C52" s="1212"/>
      <c r="D52" s="90"/>
      <c r="E52" s="1213" t="s">
        <v>38</v>
      </c>
      <c r="F52" s="1213"/>
      <c r="G52" s="1213"/>
      <c r="H52" s="1214"/>
      <c r="I52" s="91">
        <v>-563</v>
      </c>
      <c r="J52" s="92">
        <v>-1748</v>
      </c>
      <c r="K52" s="92">
        <v>-3032</v>
      </c>
      <c r="L52" s="92">
        <v>-3791</v>
      </c>
      <c r="M52" s="93">
        <v>-3715</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565</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565</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566</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567</v>
      </c>
      <c r="I42" s="352"/>
      <c r="J42" s="352"/>
      <c r="K42" s="352"/>
      <c r="L42" s="244"/>
      <c r="M42" s="244"/>
      <c r="N42" s="244"/>
      <c r="O42" s="244"/>
    </row>
    <row r="43" spans="2:17" x14ac:dyDescent="0.15">
      <c r="B43" s="248"/>
      <c r="C43" s="244"/>
      <c r="D43" s="244"/>
      <c r="E43" s="244"/>
      <c r="F43" s="244"/>
      <c r="G43" s="1227" t="s">
        <v>578</v>
      </c>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53"/>
      <c r="I48" s="353"/>
      <c r="J48" s="353"/>
    </row>
    <row r="49" spans="1:17" x14ac:dyDescent="0.15">
      <c r="B49" s="248"/>
      <c r="C49" s="244"/>
      <c r="D49" s="244"/>
      <c r="E49" s="244"/>
      <c r="F49" s="244"/>
      <c r="G49" s="243" t="s">
        <v>568</v>
      </c>
    </row>
    <row r="50" spans="1:17" x14ac:dyDescent="0.15">
      <c r="B50" s="248"/>
      <c r="C50" s="244"/>
      <c r="D50" s="244"/>
      <c r="E50" s="244"/>
      <c r="F50" s="244"/>
      <c r="G50" s="1236"/>
      <c r="H50" s="1237"/>
      <c r="I50" s="1237"/>
      <c r="J50" s="1238"/>
      <c r="K50" s="354" t="s">
        <v>525</v>
      </c>
      <c r="L50" s="354" t="s">
        <v>526</v>
      </c>
      <c r="M50" s="354" t="s">
        <v>527</v>
      </c>
      <c r="N50" s="354" t="s">
        <v>528</v>
      </c>
      <c r="O50" s="354" t="s">
        <v>529</v>
      </c>
    </row>
    <row r="51" spans="1:17" x14ac:dyDescent="0.15">
      <c r="B51" s="248"/>
      <c r="C51" s="244"/>
      <c r="D51" s="244"/>
      <c r="E51" s="244"/>
      <c r="F51" s="244"/>
      <c r="G51" s="1239" t="s">
        <v>569</v>
      </c>
      <c r="H51" s="1240"/>
      <c r="I51" s="1245" t="s">
        <v>570</v>
      </c>
      <c r="J51" s="1245"/>
      <c r="K51" s="1249"/>
      <c r="L51" s="1249"/>
      <c r="M51" s="1249"/>
      <c r="N51" s="1249"/>
      <c r="O51" s="1215"/>
    </row>
    <row r="52" spans="1:17" x14ac:dyDescent="0.15">
      <c r="B52" s="248"/>
      <c r="C52" s="244"/>
      <c r="D52" s="244"/>
      <c r="E52" s="244"/>
      <c r="F52" s="244"/>
      <c r="G52" s="1241"/>
      <c r="H52" s="1242"/>
      <c r="I52" s="1246"/>
      <c r="J52" s="1246"/>
      <c r="K52" s="1215"/>
      <c r="L52" s="1215"/>
      <c r="M52" s="1215"/>
      <c r="N52" s="1215"/>
      <c r="O52" s="1215"/>
    </row>
    <row r="53" spans="1:17" x14ac:dyDescent="0.15">
      <c r="A53" s="355"/>
      <c r="B53" s="248"/>
      <c r="C53" s="244"/>
      <c r="D53" s="244"/>
      <c r="E53" s="244"/>
      <c r="F53" s="244"/>
      <c r="G53" s="1241"/>
      <c r="H53" s="1242"/>
      <c r="I53" s="1225" t="s">
        <v>571</v>
      </c>
      <c r="J53" s="1225"/>
      <c r="K53" s="1250"/>
      <c r="L53" s="1250"/>
      <c r="M53" s="1250"/>
      <c r="N53" s="1250"/>
      <c r="O53" s="1247">
        <v>50</v>
      </c>
    </row>
    <row r="54" spans="1:17" x14ac:dyDescent="0.15">
      <c r="A54" s="355"/>
      <c r="B54" s="248"/>
      <c r="C54" s="244"/>
      <c r="D54" s="244"/>
      <c r="E54" s="244"/>
      <c r="F54" s="244"/>
      <c r="G54" s="1243"/>
      <c r="H54" s="1244"/>
      <c r="I54" s="1225"/>
      <c r="J54" s="1225"/>
      <c r="K54" s="1248"/>
      <c r="L54" s="1248"/>
      <c r="M54" s="1248"/>
      <c r="N54" s="1248"/>
      <c r="O54" s="1248"/>
    </row>
    <row r="55" spans="1:17" x14ac:dyDescent="0.15">
      <c r="A55" s="355"/>
      <c r="B55" s="248"/>
      <c r="C55" s="244"/>
      <c r="D55" s="244"/>
      <c r="E55" s="244"/>
      <c r="F55" s="244"/>
      <c r="G55" s="1219" t="s">
        <v>572</v>
      </c>
      <c r="H55" s="1220"/>
      <c r="I55" s="1225" t="s">
        <v>570</v>
      </c>
      <c r="J55" s="1225"/>
      <c r="K55" s="1249"/>
      <c r="L55" s="1249"/>
      <c r="M55" s="1249"/>
      <c r="N55" s="1249"/>
      <c r="O55" s="1215">
        <v>13</v>
      </c>
    </row>
    <row r="56" spans="1:17" x14ac:dyDescent="0.15">
      <c r="A56" s="355"/>
      <c r="B56" s="248"/>
      <c r="C56" s="244"/>
      <c r="D56" s="244"/>
      <c r="E56" s="244"/>
      <c r="F56" s="244"/>
      <c r="G56" s="1221"/>
      <c r="H56" s="1222"/>
      <c r="I56" s="1225"/>
      <c r="J56" s="1225"/>
      <c r="K56" s="1215"/>
      <c r="L56" s="1215"/>
      <c r="M56" s="1215"/>
      <c r="N56" s="1215"/>
      <c r="O56" s="1215"/>
    </row>
    <row r="57" spans="1:17" s="355" customFormat="1" x14ac:dyDescent="0.15">
      <c r="B57" s="356"/>
      <c r="C57" s="352"/>
      <c r="D57" s="352"/>
      <c r="E57" s="352"/>
      <c r="F57" s="352"/>
      <c r="G57" s="1221"/>
      <c r="H57" s="1222"/>
      <c r="I57" s="1217" t="s">
        <v>573</v>
      </c>
      <c r="J57" s="1217"/>
      <c r="K57" s="1250"/>
      <c r="L57" s="1250"/>
      <c r="M57" s="1250"/>
      <c r="N57" s="1250"/>
      <c r="O57" s="1247">
        <v>52.8</v>
      </c>
      <c r="P57" s="357"/>
      <c r="Q57" s="356"/>
    </row>
    <row r="58" spans="1:17" s="355" customFormat="1" x14ac:dyDescent="0.15">
      <c r="A58" s="243"/>
      <c r="B58" s="356"/>
      <c r="C58" s="352"/>
      <c r="D58" s="352"/>
      <c r="E58" s="352"/>
      <c r="F58" s="352"/>
      <c r="G58" s="1223"/>
      <c r="H58" s="1224"/>
      <c r="I58" s="1217"/>
      <c r="J58" s="1217"/>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574</v>
      </c>
      <c r="C63" s="244"/>
      <c r="D63" s="244"/>
      <c r="E63" s="244"/>
      <c r="F63" s="244"/>
      <c r="G63" s="244"/>
      <c r="H63" s="244"/>
      <c r="I63" s="244"/>
      <c r="J63" s="244"/>
      <c r="K63" s="244"/>
      <c r="L63" s="244"/>
      <c r="M63" s="244"/>
      <c r="N63" s="244"/>
      <c r="O63" s="244"/>
    </row>
    <row r="64" spans="1:17" x14ac:dyDescent="0.15">
      <c r="B64" s="248"/>
      <c r="C64" s="244"/>
      <c r="D64" s="244"/>
      <c r="E64" s="244"/>
      <c r="F64" s="244"/>
      <c r="G64" s="351" t="s">
        <v>567</v>
      </c>
      <c r="I64" s="352"/>
      <c r="J64" s="352"/>
      <c r="K64" s="352"/>
      <c r="L64" s="244"/>
      <c r="M64" s="244"/>
      <c r="N64" s="244"/>
      <c r="O64" s="244"/>
    </row>
    <row r="65" spans="2:30" x14ac:dyDescent="0.15">
      <c r="B65" s="248"/>
      <c r="C65" s="244"/>
      <c r="D65" s="244"/>
      <c r="E65" s="244"/>
      <c r="F65" s="244"/>
      <c r="G65" s="1227" t="s">
        <v>577</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575</v>
      </c>
      <c r="I71" s="368"/>
      <c r="J71" s="364"/>
      <c r="K71" s="364"/>
      <c r="L71" s="365"/>
      <c r="M71" s="364"/>
      <c r="N71" s="365"/>
      <c r="O71" s="366"/>
    </row>
    <row r="72" spans="2:30" x14ac:dyDescent="0.15">
      <c r="B72" s="248"/>
      <c r="C72" s="244"/>
      <c r="D72" s="244"/>
      <c r="E72" s="244"/>
      <c r="F72" s="244"/>
      <c r="G72" s="1236"/>
      <c r="H72" s="1237"/>
      <c r="I72" s="1237"/>
      <c r="J72" s="1238"/>
      <c r="K72" s="354" t="s">
        <v>525</v>
      </c>
      <c r="L72" s="354" t="s">
        <v>526</v>
      </c>
      <c r="M72" s="354" t="s">
        <v>527</v>
      </c>
      <c r="N72" s="354" t="s">
        <v>528</v>
      </c>
      <c r="O72" s="354" t="s">
        <v>529</v>
      </c>
    </row>
    <row r="73" spans="2:30" x14ac:dyDescent="0.15">
      <c r="B73" s="248"/>
      <c r="C73" s="244"/>
      <c r="D73" s="244"/>
      <c r="E73" s="244"/>
      <c r="F73" s="244"/>
      <c r="G73" s="1239" t="s">
        <v>569</v>
      </c>
      <c r="H73" s="1240"/>
      <c r="I73" s="1245" t="s">
        <v>570</v>
      </c>
      <c r="J73" s="1245"/>
      <c r="K73" s="1226"/>
      <c r="L73" s="1226"/>
      <c r="M73" s="1215"/>
      <c r="N73" s="1215"/>
      <c r="O73" s="1215"/>
      <c r="S73" s="243">
        <v>9.9</v>
      </c>
    </row>
    <row r="74" spans="2:30" x14ac:dyDescent="0.15">
      <c r="B74" s="248"/>
      <c r="C74" s="244"/>
      <c r="D74" s="244"/>
      <c r="E74" s="244"/>
      <c r="F74" s="244"/>
      <c r="G74" s="1241"/>
      <c r="H74" s="1242"/>
      <c r="I74" s="1246"/>
      <c r="J74" s="1246"/>
      <c r="K74" s="1226"/>
      <c r="L74" s="1226"/>
      <c r="M74" s="1215"/>
      <c r="N74" s="1215"/>
      <c r="O74" s="1215"/>
    </row>
    <row r="75" spans="2:30" x14ac:dyDescent="0.15">
      <c r="B75" s="248"/>
      <c r="C75" s="244"/>
      <c r="D75" s="244"/>
      <c r="E75" s="244"/>
      <c r="F75" s="244"/>
      <c r="G75" s="1241"/>
      <c r="H75" s="1242"/>
      <c r="I75" s="1225" t="s">
        <v>576</v>
      </c>
      <c r="J75" s="1225"/>
      <c r="K75" s="1247">
        <v>15.7</v>
      </c>
      <c r="L75" s="1247">
        <v>13.2</v>
      </c>
      <c r="M75" s="1247">
        <v>10.9</v>
      </c>
      <c r="N75" s="1247">
        <v>8.1</v>
      </c>
      <c r="O75" s="1247">
        <v>5.5</v>
      </c>
      <c r="U75" s="243">
        <v>81.2</v>
      </c>
      <c r="W75" s="243">
        <v>87.2</v>
      </c>
      <c r="Y75" s="243">
        <v>99.8</v>
      </c>
      <c r="AA75" s="243">
        <v>109.5</v>
      </c>
      <c r="AC75" s="243">
        <v>115.2</v>
      </c>
    </row>
    <row r="76" spans="2:30" x14ac:dyDescent="0.15">
      <c r="B76" s="248"/>
      <c r="C76" s="244"/>
      <c r="D76" s="244"/>
      <c r="E76" s="244"/>
      <c r="F76" s="244"/>
      <c r="G76" s="1243"/>
      <c r="H76" s="1244"/>
      <c r="I76" s="1225"/>
      <c r="J76" s="1225"/>
      <c r="K76" s="1248"/>
      <c r="L76" s="1248"/>
      <c r="M76" s="1248"/>
      <c r="N76" s="1248"/>
      <c r="O76" s="1248"/>
    </row>
    <row r="77" spans="2:30" x14ac:dyDescent="0.15">
      <c r="B77" s="248"/>
      <c r="C77" s="244"/>
      <c r="D77" s="244"/>
      <c r="E77" s="244"/>
      <c r="F77" s="244"/>
      <c r="G77" s="1219" t="s">
        <v>572</v>
      </c>
      <c r="H77" s="1220"/>
      <c r="I77" s="1225" t="s">
        <v>570</v>
      </c>
      <c r="J77" s="1225"/>
      <c r="K77" s="1226">
        <v>40.200000000000003</v>
      </c>
      <c r="L77" s="1226">
        <v>30.7</v>
      </c>
      <c r="M77" s="1215">
        <v>22.3</v>
      </c>
      <c r="N77" s="1215">
        <v>20.3</v>
      </c>
      <c r="O77" s="1215">
        <v>13</v>
      </c>
      <c r="R77" s="243">
        <v>12.3</v>
      </c>
      <c r="T77" s="243">
        <v>11.1</v>
      </c>
    </row>
    <row r="78" spans="2:30" x14ac:dyDescent="0.15">
      <c r="B78" s="248"/>
      <c r="C78" s="244"/>
      <c r="D78" s="244"/>
      <c r="E78" s="244"/>
      <c r="F78" s="244"/>
      <c r="G78" s="1221"/>
      <c r="H78" s="1222"/>
      <c r="I78" s="1225"/>
      <c r="J78" s="1225"/>
      <c r="K78" s="1226"/>
      <c r="L78" s="1226"/>
      <c r="M78" s="1215"/>
      <c r="N78" s="1215"/>
      <c r="O78" s="1215"/>
    </row>
    <row r="79" spans="2:30" x14ac:dyDescent="0.15">
      <c r="B79" s="248"/>
      <c r="C79" s="244"/>
      <c r="D79" s="244"/>
      <c r="E79" s="244"/>
      <c r="F79" s="244"/>
      <c r="G79" s="1221"/>
      <c r="H79" s="1222"/>
      <c r="I79" s="1216" t="s">
        <v>576</v>
      </c>
      <c r="J79" s="1217"/>
      <c r="K79" s="1218">
        <v>10.1</v>
      </c>
      <c r="L79" s="1218">
        <v>9.1999999999999993</v>
      </c>
      <c r="M79" s="1218">
        <v>8.5</v>
      </c>
      <c r="N79" s="1218">
        <v>7.7</v>
      </c>
      <c r="O79" s="1218">
        <v>6.8</v>
      </c>
      <c r="V79" s="243">
        <v>53.5</v>
      </c>
      <c r="X79" s="243">
        <v>48.2</v>
      </c>
      <c r="Z79" s="243">
        <v>34.200000000000003</v>
      </c>
      <c r="AB79" s="243">
        <v>30.3</v>
      </c>
      <c r="AD79" s="243">
        <v>28.9</v>
      </c>
    </row>
    <row r="80" spans="2:30" x14ac:dyDescent="0.15">
      <c r="B80" s="248"/>
      <c r="C80" s="244"/>
      <c r="D80" s="244"/>
      <c r="E80" s="244"/>
      <c r="F80" s="244"/>
      <c r="G80" s="1223"/>
      <c r="H80" s="1224"/>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524</v>
      </c>
      <c r="G2" s="111"/>
      <c r="H2" s="112"/>
    </row>
    <row r="3" spans="1:8" x14ac:dyDescent="0.15">
      <c r="A3" s="108" t="s">
        <v>517</v>
      </c>
      <c r="B3" s="113"/>
      <c r="C3" s="114"/>
      <c r="D3" s="115">
        <v>9710</v>
      </c>
      <c r="E3" s="116"/>
      <c r="F3" s="117">
        <v>42839</v>
      </c>
      <c r="G3" s="118"/>
      <c r="H3" s="119"/>
    </row>
    <row r="4" spans="1:8" x14ac:dyDescent="0.15">
      <c r="A4" s="120"/>
      <c r="B4" s="121"/>
      <c r="C4" s="122"/>
      <c r="D4" s="123">
        <v>3626</v>
      </c>
      <c r="E4" s="124"/>
      <c r="F4" s="125">
        <v>22027</v>
      </c>
      <c r="G4" s="126"/>
      <c r="H4" s="127"/>
    </row>
    <row r="5" spans="1:8" x14ac:dyDescent="0.15">
      <c r="A5" s="108" t="s">
        <v>519</v>
      </c>
      <c r="B5" s="113"/>
      <c r="C5" s="114"/>
      <c r="D5" s="115">
        <v>3495</v>
      </c>
      <c r="E5" s="116"/>
      <c r="F5" s="117">
        <v>46819</v>
      </c>
      <c r="G5" s="118"/>
      <c r="H5" s="119"/>
    </row>
    <row r="6" spans="1:8" x14ac:dyDescent="0.15">
      <c r="A6" s="120"/>
      <c r="B6" s="121"/>
      <c r="C6" s="122"/>
      <c r="D6" s="123">
        <v>2727</v>
      </c>
      <c r="E6" s="124"/>
      <c r="F6" s="125">
        <v>24121</v>
      </c>
      <c r="G6" s="126"/>
      <c r="H6" s="127"/>
    </row>
    <row r="7" spans="1:8" x14ac:dyDescent="0.15">
      <c r="A7" s="108" t="s">
        <v>520</v>
      </c>
      <c r="B7" s="113"/>
      <c r="C7" s="114"/>
      <c r="D7" s="115">
        <v>7438</v>
      </c>
      <c r="E7" s="116"/>
      <c r="F7" s="117">
        <v>53270</v>
      </c>
      <c r="G7" s="118"/>
      <c r="H7" s="119"/>
    </row>
    <row r="8" spans="1:8" x14ac:dyDescent="0.15">
      <c r="A8" s="120"/>
      <c r="B8" s="121"/>
      <c r="C8" s="122"/>
      <c r="D8" s="123">
        <v>6123</v>
      </c>
      <c r="E8" s="124"/>
      <c r="F8" s="125">
        <v>24316</v>
      </c>
      <c r="G8" s="126"/>
      <c r="H8" s="127"/>
    </row>
    <row r="9" spans="1:8" x14ac:dyDescent="0.15">
      <c r="A9" s="108" t="s">
        <v>521</v>
      </c>
      <c r="B9" s="113"/>
      <c r="C9" s="114"/>
      <c r="D9" s="115">
        <v>23575</v>
      </c>
      <c r="E9" s="116"/>
      <c r="F9" s="117">
        <v>53292</v>
      </c>
      <c r="G9" s="118"/>
      <c r="H9" s="119"/>
    </row>
    <row r="10" spans="1:8" x14ac:dyDescent="0.15">
      <c r="A10" s="120"/>
      <c r="B10" s="121"/>
      <c r="C10" s="122"/>
      <c r="D10" s="123">
        <v>15237</v>
      </c>
      <c r="E10" s="124"/>
      <c r="F10" s="125">
        <v>28900</v>
      </c>
      <c r="G10" s="126"/>
      <c r="H10" s="127"/>
    </row>
    <row r="11" spans="1:8" x14ac:dyDescent="0.15">
      <c r="A11" s="108" t="s">
        <v>522</v>
      </c>
      <c r="B11" s="113"/>
      <c r="C11" s="114"/>
      <c r="D11" s="115">
        <v>22690</v>
      </c>
      <c r="E11" s="116"/>
      <c r="F11" s="117">
        <v>49919</v>
      </c>
      <c r="G11" s="118"/>
      <c r="H11" s="119"/>
    </row>
    <row r="12" spans="1:8" x14ac:dyDescent="0.15">
      <c r="A12" s="120"/>
      <c r="B12" s="121"/>
      <c r="C12" s="128"/>
      <c r="D12" s="123">
        <v>17185</v>
      </c>
      <c r="E12" s="124"/>
      <c r="F12" s="125">
        <v>26398</v>
      </c>
      <c r="G12" s="126"/>
      <c r="H12" s="127"/>
    </row>
    <row r="13" spans="1:8" x14ac:dyDescent="0.15">
      <c r="A13" s="108"/>
      <c r="B13" s="113"/>
      <c r="C13" s="129"/>
      <c r="D13" s="130">
        <v>13382</v>
      </c>
      <c r="E13" s="131"/>
      <c r="F13" s="132">
        <v>49228</v>
      </c>
      <c r="G13" s="133"/>
      <c r="H13" s="119"/>
    </row>
    <row r="14" spans="1:8" x14ac:dyDescent="0.15">
      <c r="A14" s="120"/>
      <c r="B14" s="121"/>
      <c r="C14" s="122"/>
      <c r="D14" s="123">
        <v>8980</v>
      </c>
      <c r="E14" s="124"/>
      <c r="F14" s="125">
        <v>25152</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1.93</v>
      </c>
      <c r="C19" s="134">
        <f>ROUND(VALUE(SUBSTITUTE(実質収支比率等に係る経年分析!G$48,"▲","-")),2)</f>
        <v>2.08</v>
      </c>
      <c r="D19" s="134">
        <f>ROUND(VALUE(SUBSTITUTE(実質収支比率等に係る経年分析!H$48,"▲","-")),2)</f>
        <v>4.9800000000000004</v>
      </c>
      <c r="E19" s="134">
        <f>ROUND(VALUE(SUBSTITUTE(実質収支比率等に係る経年分析!I$48,"▲","-")),2)</f>
        <v>5.14</v>
      </c>
      <c r="F19" s="134">
        <f>ROUND(VALUE(SUBSTITUTE(実質収支比率等に係る経年分析!J$48,"▲","-")),2)</f>
        <v>4.83</v>
      </c>
    </row>
    <row r="20" spans="1:11" x14ac:dyDescent="0.15">
      <c r="A20" s="134" t="s">
        <v>43</v>
      </c>
      <c r="B20" s="134">
        <f>ROUND(VALUE(SUBSTITUTE(実質収支比率等に係る経年分析!F$47,"▲","-")),2)</f>
        <v>40.79</v>
      </c>
      <c r="C20" s="134">
        <f>ROUND(VALUE(SUBSTITUTE(実質収支比率等に係る経年分析!G$47,"▲","-")),2)</f>
        <v>41.3</v>
      </c>
      <c r="D20" s="134">
        <f>ROUND(VALUE(SUBSTITUTE(実質収支比率等に係る経年分析!H$47,"▲","-")),2)</f>
        <v>46.75</v>
      </c>
      <c r="E20" s="134">
        <f>ROUND(VALUE(SUBSTITUTE(実質収支比率等に係る経年分析!I$47,"▲","-")),2)</f>
        <v>48.98</v>
      </c>
      <c r="F20" s="134">
        <f>ROUND(VALUE(SUBSTITUTE(実質収支比率等に係る経年分析!J$47,"▲","-")),2)</f>
        <v>51.54</v>
      </c>
    </row>
    <row r="21" spans="1:11" x14ac:dyDescent="0.15">
      <c r="A21" s="134" t="s">
        <v>44</v>
      </c>
      <c r="B21" s="134">
        <f>IF(ISNUMBER(VALUE(SUBSTITUTE(実質収支比率等に係る経年分析!F$49,"▲","-"))),ROUND(VALUE(SUBSTITUTE(実質収支比率等に係る経年分析!F$49,"▲","-")),2),NA())</f>
        <v>2.91</v>
      </c>
      <c r="C21" s="134">
        <f>IF(ISNUMBER(VALUE(SUBSTITUTE(実質収支比率等に係る経年分析!G$49,"▲","-"))),ROUND(VALUE(SUBSTITUTE(実質収支比率等に係る経年分析!G$49,"▲","-")),2),NA())</f>
        <v>12.32</v>
      </c>
      <c r="D21" s="134">
        <f>IF(ISNUMBER(VALUE(SUBSTITUTE(実質収支比率等に係る経年分析!H$49,"▲","-"))),ROUND(VALUE(SUBSTITUTE(実質収支比率等に係る経年分析!H$49,"▲","-")),2),NA())</f>
        <v>12</v>
      </c>
      <c r="E21" s="134">
        <f>IF(ISNUMBER(VALUE(SUBSTITUTE(実質収支比率等に係る経年分析!I$49,"▲","-"))),ROUND(VALUE(SUBSTITUTE(実質収支比率等に係る経年分析!I$49,"▲","-")),2),NA())</f>
        <v>5.25</v>
      </c>
      <c r="F21" s="134">
        <f>IF(ISNUMBER(VALUE(SUBSTITUTE(実質収支比率等に係る経年分析!J$49,"▲","-"))),ROUND(VALUE(SUBSTITUTE(実質収支比率等に係る経年分析!J$49,"▲","-")),2),NA())</f>
        <v>2.46</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墓地取得特別会計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介護サービス事業特別会計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x14ac:dyDescent="0.15">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0.14000000000000001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0.04</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0.02</v>
      </c>
      <c r="D33" s="135">
        <f>IF(ROUND(VALUE(SUBSTITUTE(連結実質赤字比率に係る赤字・黒字の構成分析!G$37,"▲", "-")), 2) &lt; 0, ABS(ROUND(VALUE(SUBSTITUTE(連結実質赤字比率に係る赤字・黒字の構成分析!G$37,"▲", "-")), 2)), NA())</f>
        <v>0.23</v>
      </c>
      <c r="E33" s="135" t="e">
        <f>IF(ROUND(VALUE(SUBSTITUTE(連結実質赤字比率に係る赤字・黒字の構成分析!G$37,"▲", "-")), 2) &gt;= 0, ABS(ROUND(VALUE(SUBSTITUTE(連結実質赤字比率に係る赤字・黒字の構成分析!G$37,"▲", "-")), 2)), NA())</f>
        <v>#N/A</v>
      </c>
      <c r="F33" s="135">
        <f>IF(ROUND(VALUE(SUBSTITUTE(連結実質赤字比率に係る赤字・黒字の構成分析!H$37,"▲", "-")), 2) &lt; 0, ABS(ROUND(VALUE(SUBSTITUTE(連結実質赤字比率に係る赤字・黒字の構成分析!H$37,"▲", "-")), 2)), NA())</f>
        <v>0.08</v>
      </c>
      <c r="G33" s="135" t="e">
        <f>IF(ROUND(VALUE(SUBSTITUTE(連結実質赤字比率に係る赤字・黒字の構成分析!H$37,"▲", "-")), 2) &gt;= 0, ABS(ROUND(VALUE(SUBSTITUTE(連結実質赤字比率に係る赤字・黒字の構成分析!H$37,"▲", "-")), 2)), NA())</f>
        <v>#N/A</v>
      </c>
      <c r="H33" s="135">
        <f>IF(ROUND(VALUE(SUBSTITUTE(連結実質赤字比率に係る赤字・黒字の構成分析!I$37,"▲", "-")), 2) &lt; 0, ABS(ROUND(VALUE(SUBSTITUTE(連結実質赤字比率に係る赤字・黒字の構成分析!I$37,"▲", "-")), 2)), NA())</f>
        <v>0.16</v>
      </c>
      <c r="I33" s="135" t="e">
        <f>IF(ROUND(VALUE(SUBSTITUTE(連結実質赤字比率に係る赤字・黒字の構成分析!I$37,"▲", "-")), 2) &gt;= 0, ABS(ROUND(VALUE(SUBSTITUTE(連結実質赤字比率に係る赤字・黒字の構成分析!I$37,"▲", "-")), 2)), NA())</f>
        <v>#N/A</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0.05</v>
      </c>
    </row>
    <row r="34" spans="1:16" x14ac:dyDescent="0.15">
      <c r="A34" s="135" t="str">
        <f>IF(連結実質赤字比率に係る赤字・黒字の構成分析!C$36="",NA(),連結実質赤字比率に係る赤字・黒字の構成分析!C$36)</f>
        <v>下水道事業特別会計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0.28999999999999998</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1.99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2.14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5.05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5.21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4.83</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19.739999999999998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21.91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26.35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28.37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28.36</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1234</v>
      </c>
      <c r="E42" s="136"/>
      <c r="F42" s="136"/>
      <c r="G42" s="136">
        <f>'実質公債費比率（分子）の構造'!L$52</f>
        <v>1209</v>
      </c>
      <c r="H42" s="136"/>
      <c r="I42" s="136"/>
      <c r="J42" s="136">
        <f>'実質公債費比率（分子）の構造'!M$52</f>
        <v>1155</v>
      </c>
      <c r="K42" s="136"/>
      <c r="L42" s="136"/>
      <c r="M42" s="136">
        <f>'実質公債費比率（分子）の構造'!N$52</f>
        <v>1187</v>
      </c>
      <c r="N42" s="136"/>
      <c r="O42" s="136"/>
      <c r="P42" s="136">
        <f>'実質公債費比率（分子）の構造'!O$52</f>
        <v>1093</v>
      </c>
    </row>
    <row r="43" spans="1:16" x14ac:dyDescent="0.15">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218</v>
      </c>
      <c r="C45" s="136"/>
      <c r="D45" s="136"/>
      <c r="E45" s="136">
        <f>'実質公債費比率（分子）の構造'!L$49</f>
        <v>218</v>
      </c>
      <c r="F45" s="136"/>
      <c r="G45" s="136"/>
      <c r="H45" s="136">
        <f>'実質公債費比率（分子）の構造'!M$49</f>
        <v>159</v>
      </c>
      <c r="I45" s="136"/>
      <c r="J45" s="136"/>
      <c r="K45" s="136">
        <f>'実質公債費比率（分子）の構造'!N$49</f>
        <v>148</v>
      </c>
      <c r="L45" s="136"/>
      <c r="M45" s="136"/>
      <c r="N45" s="136">
        <f>'実質公債費比率（分子）の構造'!O$49</f>
        <v>145</v>
      </c>
      <c r="O45" s="136"/>
      <c r="P45" s="136"/>
    </row>
    <row r="46" spans="1:16" x14ac:dyDescent="0.15">
      <c r="A46" s="136" t="s">
        <v>55</v>
      </c>
      <c r="B46" s="136">
        <f>'実質公債費比率（分子）の構造'!K$48</f>
        <v>362</v>
      </c>
      <c r="C46" s="136"/>
      <c r="D46" s="136"/>
      <c r="E46" s="136">
        <f>'実質公債費比率（分子）の構造'!L$48</f>
        <v>366</v>
      </c>
      <c r="F46" s="136"/>
      <c r="G46" s="136"/>
      <c r="H46" s="136">
        <f>'実質公債費比率（分子）の構造'!M$48</f>
        <v>365</v>
      </c>
      <c r="I46" s="136"/>
      <c r="J46" s="136"/>
      <c r="K46" s="136">
        <f>'実質公債費比率（分子）の構造'!N$48</f>
        <v>372</v>
      </c>
      <c r="L46" s="136"/>
      <c r="M46" s="136"/>
      <c r="N46" s="136">
        <f>'実質公債費比率（分子）の構造'!O$48</f>
        <v>369</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1178</v>
      </c>
      <c r="C49" s="136"/>
      <c r="D49" s="136"/>
      <c r="E49" s="136">
        <f>'実質公債費比率（分子）の構造'!L$45</f>
        <v>1080</v>
      </c>
      <c r="F49" s="136"/>
      <c r="G49" s="136"/>
      <c r="H49" s="136">
        <f>'実質公債費比率（分子）の構造'!M$45</f>
        <v>984</v>
      </c>
      <c r="I49" s="136"/>
      <c r="J49" s="136"/>
      <c r="K49" s="136">
        <f>'実質公債費比率（分子）の構造'!N$45</f>
        <v>857</v>
      </c>
      <c r="L49" s="136"/>
      <c r="M49" s="136"/>
      <c r="N49" s="136">
        <f>'実質公債費比率（分子）の構造'!O$45</f>
        <v>734</v>
      </c>
      <c r="O49" s="136"/>
      <c r="P49" s="136"/>
    </row>
    <row r="50" spans="1:16" x14ac:dyDescent="0.15">
      <c r="A50" s="136" t="s">
        <v>59</v>
      </c>
      <c r="B50" s="136" t="e">
        <f>NA()</f>
        <v>#N/A</v>
      </c>
      <c r="C50" s="136">
        <f>IF(ISNUMBER('実質公債費比率（分子）の構造'!K$53),'実質公債費比率（分子）の構造'!K$53,NA())</f>
        <v>524</v>
      </c>
      <c r="D50" s="136" t="e">
        <f>NA()</f>
        <v>#N/A</v>
      </c>
      <c r="E50" s="136" t="e">
        <f>NA()</f>
        <v>#N/A</v>
      </c>
      <c r="F50" s="136">
        <f>IF(ISNUMBER('実質公債費比率（分子）の構造'!L$53),'実質公債費比率（分子）の構造'!L$53,NA())</f>
        <v>455</v>
      </c>
      <c r="G50" s="136" t="e">
        <f>NA()</f>
        <v>#N/A</v>
      </c>
      <c r="H50" s="136" t="e">
        <f>NA()</f>
        <v>#N/A</v>
      </c>
      <c r="I50" s="136">
        <f>IF(ISNUMBER('実質公債費比率（分子）の構造'!M$53),'実質公債費比率（分子）の構造'!M$53,NA())</f>
        <v>353</v>
      </c>
      <c r="J50" s="136" t="e">
        <f>NA()</f>
        <v>#N/A</v>
      </c>
      <c r="K50" s="136" t="e">
        <f>NA()</f>
        <v>#N/A</v>
      </c>
      <c r="L50" s="136">
        <f>IF(ISNUMBER('実質公債費比率（分子）の構造'!N$53),'実質公債費比率（分子）の構造'!N$53,NA())</f>
        <v>190</v>
      </c>
      <c r="M50" s="136" t="e">
        <f>NA()</f>
        <v>#N/A</v>
      </c>
      <c r="N50" s="136" t="e">
        <f>NA()</f>
        <v>#N/A</v>
      </c>
      <c r="O50" s="136">
        <f>IF(ISNUMBER('実質公債費比率（分子）の構造'!O$53),'実質公債費比率（分子）の構造'!O$53,NA())</f>
        <v>155</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10377</v>
      </c>
      <c r="E56" s="135"/>
      <c r="F56" s="135"/>
      <c r="G56" s="135">
        <f>'将来負担比率（分子）の構造'!J$51</f>
        <v>10106</v>
      </c>
      <c r="H56" s="135"/>
      <c r="I56" s="135"/>
      <c r="J56" s="135">
        <f>'将来負担比率（分子）の構造'!K$51</f>
        <v>9907</v>
      </c>
      <c r="K56" s="135"/>
      <c r="L56" s="135"/>
      <c r="M56" s="135">
        <f>'将来負担比率（分子）の構造'!L$51</f>
        <v>9759</v>
      </c>
      <c r="N56" s="135"/>
      <c r="O56" s="135"/>
      <c r="P56" s="135">
        <f>'将来負担比率（分子）の構造'!M$51</f>
        <v>8854</v>
      </c>
    </row>
    <row r="57" spans="1:16" x14ac:dyDescent="0.15">
      <c r="A57" s="135" t="s">
        <v>35</v>
      </c>
      <c r="B57" s="135"/>
      <c r="C57" s="135"/>
      <c r="D57" s="135">
        <f>'将来負担比率（分子）の構造'!I$50</f>
        <v>3378</v>
      </c>
      <c r="E57" s="135"/>
      <c r="F57" s="135"/>
      <c r="G57" s="135">
        <f>'将来負担比率（分子）の構造'!J$50</f>
        <v>3201</v>
      </c>
      <c r="H57" s="135"/>
      <c r="I57" s="135"/>
      <c r="J57" s="135">
        <f>'将来負担比率（分子）の構造'!K$50</f>
        <v>2847</v>
      </c>
      <c r="K57" s="135"/>
      <c r="L57" s="135"/>
      <c r="M57" s="135">
        <f>'将来負担比率（分子）の構造'!L$50</f>
        <v>3192</v>
      </c>
      <c r="N57" s="135"/>
      <c r="O57" s="135"/>
      <c r="P57" s="135">
        <f>'将来負担比率（分子）の構造'!M$50</f>
        <v>2999</v>
      </c>
    </row>
    <row r="58" spans="1:16" x14ac:dyDescent="0.15">
      <c r="A58" s="135" t="s">
        <v>34</v>
      </c>
      <c r="B58" s="135"/>
      <c r="C58" s="135"/>
      <c r="D58" s="135">
        <f>'将来負担比率（分子）の構造'!I$49</f>
        <v>5168</v>
      </c>
      <c r="E58" s="135"/>
      <c r="F58" s="135"/>
      <c r="G58" s="135">
        <f>'将来負担比率（分子）の構造'!J$49</f>
        <v>5030</v>
      </c>
      <c r="H58" s="135"/>
      <c r="I58" s="135"/>
      <c r="J58" s="135">
        <f>'将来負担比率（分子）の構造'!K$49</f>
        <v>5402</v>
      </c>
      <c r="K58" s="135"/>
      <c r="L58" s="135"/>
      <c r="M58" s="135">
        <f>'将来負担比率（分子）の構造'!L$49</f>
        <v>5692</v>
      </c>
      <c r="N58" s="135"/>
      <c r="O58" s="135"/>
      <c r="P58" s="135">
        <f>'将来負担比率（分子）の構造'!M$49</f>
        <v>5795</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f>'将来負担比率（分子）の構造'!L$46</f>
        <v>539</v>
      </c>
      <c r="L61" s="135"/>
      <c r="M61" s="135"/>
      <c r="N61" s="135">
        <f>'将来負担比率（分子）の構造'!M$46</f>
        <v>585</v>
      </c>
      <c r="O61" s="135"/>
      <c r="P61" s="135"/>
    </row>
    <row r="62" spans="1:16" x14ac:dyDescent="0.15">
      <c r="A62" s="135" t="s">
        <v>29</v>
      </c>
      <c r="B62" s="135">
        <f>'将来負担比率（分子）の構造'!I$45</f>
        <v>1397</v>
      </c>
      <c r="C62" s="135"/>
      <c r="D62" s="135"/>
      <c r="E62" s="135">
        <f>'将来負担比率（分子）の構造'!J$45</f>
        <v>1398</v>
      </c>
      <c r="F62" s="135"/>
      <c r="G62" s="135"/>
      <c r="H62" s="135">
        <f>'将来負担比率（分子）の構造'!K$45</f>
        <v>1344</v>
      </c>
      <c r="I62" s="135"/>
      <c r="J62" s="135"/>
      <c r="K62" s="135">
        <f>'将来負担比率（分子）の構造'!L$45</f>
        <v>1191</v>
      </c>
      <c r="L62" s="135"/>
      <c r="M62" s="135"/>
      <c r="N62" s="135">
        <f>'将来負担比率（分子）の構造'!M$45</f>
        <v>1158</v>
      </c>
      <c r="O62" s="135"/>
      <c r="P62" s="135"/>
    </row>
    <row r="63" spans="1:16" x14ac:dyDescent="0.15">
      <c r="A63" s="135" t="s">
        <v>28</v>
      </c>
      <c r="B63" s="135">
        <f>'将来負担比率（分子）の構造'!I$44</f>
        <v>1244</v>
      </c>
      <c r="C63" s="135"/>
      <c r="D63" s="135"/>
      <c r="E63" s="135">
        <f>'将来負担比率（分子）の構造'!J$44</f>
        <v>1021</v>
      </c>
      <c r="F63" s="135"/>
      <c r="G63" s="135"/>
      <c r="H63" s="135">
        <f>'将来負担比率（分子）の構造'!K$44</f>
        <v>861</v>
      </c>
      <c r="I63" s="135"/>
      <c r="J63" s="135"/>
      <c r="K63" s="135">
        <f>'将来負担比率（分子）の構造'!L$44</f>
        <v>797</v>
      </c>
      <c r="L63" s="135"/>
      <c r="M63" s="135"/>
      <c r="N63" s="135">
        <f>'将来負担比率（分子）の構造'!M$44</f>
        <v>693</v>
      </c>
      <c r="O63" s="135"/>
      <c r="P63" s="135"/>
    </row>
    <row r="64" spans="1:16" x14ac:dyDescent="0.15">
      <c r="A64" s="135" t="s">
        <v>27</v>
      </c>
      <c r="B64" s="135">
        <f>'将来負担比率（分子）の構造'!I$43</f>
        <v>6444</v>
      </c>
      <c r="C64" s="135"/>
      <c r="D64" s="135"/>
      <c r="E64" s="135">
        <f>'将来負担比率（分子）の構造'!J$43</f>
        <v>6076</v>
      </c>
      <c r="F64" s="135"/>
      <c r="G64" s="135"/>
      <c r="H64" s="135">
        <f>'将来負担比率（分子）の構造'!K$43</f>
        <v>5667</v>
      </c>
      <c r="I64" s="135"/>
      <c r="J64" s="135"/>
      <c r="K64" s="135">
        <f>'将来負担比率（分子）の構造'!L$43</f>
        <v>5467</v>
      </c>
      <c r="L64" s="135"/>
      <c r="M64" s="135"/>
      <c r="N64" s="135">
        <f>'将来負担比率（分子）の構造'!M$43</f>
        <v>5131</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9276</v>
      </c>
      <c r="C66" s="135"/>
      <c r="D66" s="135"/>
      <c r="E66" s="135">
        <f>'将来負担比率（分子）の構造'!J$41</f>
        <v>8094</v>
      </c>
      <c r="F66" s="135"/>
      <c r="G66" s="135"/>
      <c r="H66" s="135">
        <f>'将来負担比率（分子）の構造'!K$41</f>
        <v>7252</v>
      </c>
      <c r="I66" s="135"/>
      <c r="J66" s="135"/>
      <c r="K66" s="135">
        <f>'将来負担比率（分子）の構造'!L$41</f>
        <v>6860</v>
      </c>
      <c r="L66" s="135"/>
      <c r="M66" s="135"/>
      <c r="N66" s="135">
        <f>'将来負担比率（分子）の構造'!M$41</f>
        <v>6365</v>
      </c>
      <c r="O66" s="135"/>
      <c r="P66" s="135"/>
    </row>
    <row r="67" spans="1:16" x14ac:dyDescent="0.15">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194</v>
      </c>
      <c r="DI1" s="600"/>
      <c r="DJ1" s="600"/>
      <c r="DK1" s="600"/>
      <c r="DL1" s="600"/>
      <c r="DM1" s="600"/>
      <c r="DN1" s="601"/>
      <c r="DP1" s="599" t="s">
        <v>195</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197</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198</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199</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200</v>
      </c>
      <c r="S4" s="603"/>
      <c r="T4" s="603"/>
      <c r="U4" s="603"/>
      <c r="V4" s="603"/>
      <c r="W4" s="603"/>
      <c r="X4" s="603"/>
      <c r="Y4" s="604"/>
      <c r="Z4" s="602" t="s">
        <v>201</v>
      </c>
      <c r="AA4" s="603"/>
      <c r="AB4" s="603"/>
      <c r="AC4" s="604"/>
      <c r="AD4" s="602" t="s">
        <v>202</v>
      </c>
      <c r="AE4" s="603"/>
      <c r="AF4" s="603"/>
      <c r="AG4" s="603"/>
      <c r="AH4" s="603"/>
      <c r="AI4" s="603"/>
      <c r="AJ4" s="603"/>
      <c r="AK4" s="604"/>
      <c r="AL4" s="602" t="s">
        <v>201</v>
      </c>
      <c r="AM4" s="603"/>
      <c r="AN4" s="603"/>
      <c r="AO4" s="604"/>
      <c r="AP4" s="608" t="s">
        <v>203</v>
      </c>
      <c r="AQ4" s="608"/>
      <c r="AR4" s="608"/>
      <c r="AS4" s="608"/>
      <c r="AT4" s="608"/>
      <c r="AU4" s="608"/>
      <c r="AV4" s="608"/>
      <c r="AW4" s="608"/>
      <c r="AX4" s="608"/>
      <c r="AY4" s="608"/>
      <c r="AZ4" s="608"/>
      <c r="BA4" s="608"/>
      <c r="BB4" s="608"/>
      <c r="BC4" s="608"/>
      <c r="BD4" s="608"/>
      <c r="BE4" s="608"/>
      <c r="BF4" s="608"/>
      <c r="BG4" s="608" t="s">
        <v>204</v>
      </c>
      <c r="BH4" s="608"/>
      <c r="BI4" s="608"/>
      <c r="BJ4" s="608"/>
      <c r="BK4" s="608"/>
      <c r="BL4" s="608"/>
      <c r="BM4" s="608"/>
      <c r="BN4" s="608"/>
      <c r="BO4" s="608" t="s">
        <v>201</v>
      </c>
      <c r="BP4" s="608"/>
      <c r="BQ4" s="608"/>
      <c r="BR4" s="608"/>
      <c r="BS4" s="608" t="s">
        <v>205</v>
      </c>
      <c r="BT4" s="608"/>
      <c r="BU4" s="608"/>
      <c r="BV4" s="608"/>
      <c r="BW4" s="608"/>
      <c r="BX4" s="608"/>
      <c r="BY4" s="608"/>
      <c r="BZ4" s="608"/>
      <c r="CA4" s="608"/>
      <c r="CB4" s="608"/>
      <c r="CD4" s="605" t="s">
        <v>206</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207</v>
      </c>
      <c r="C5" s="610"/>
      <c r="D5" s="610"/>
      <c r="E5" s="610"/>
      <c r="F5" s="610"/>
      <c r="G5" s="610"/>
      <c r="H5" s="610"/>
      <c r="I5" s="610"/>
      <c r="J5" s="610"/>
      <c r="K5" s="610"/>
      <c r="L5" s="610"/>
      <c r="M5" s="610"/>
      <c r="N5" s="610"/>
      <c r="O5" s="610"/>
      <c r="P5" s="610"/>
      <c r="Q5" s="611"/>
      <c r="R5" s="612">
        <v>3101469</v>
      </c>
      <c r="S5" s="613"/>
      <c r="T5" s="613"/>
      <c r="U5" s="613"/>
      <c r="V5" s="613"/>
      <c r="W5" s="613"/>
      <c r="X5" s="613"/>
      <c r="Y5" s="614"/>
      <c r="Z5" s="615">
        <v>37</v>
      </c>
      <c r="AA5" s="615"/>
      <c r="AB5" s="615"/>
      <c r="AC5" s="615"/>
      <c r="AD5" s="616">
        <v>2945275</v>
      </c>
      <c r="AE5" s="616"/>
      <c r="AF5" s="616"/>
      <c r="AG5" s="616"/>
      <c r="AH5" s="616"/>
      <c r="AI5" s="616"/>
      <c r="AJ5" s="616"/>
      <c r="AK5" s="616"/>
      <c r="AL5" s="617">
        <v>60.1</v>
      </c>
      <c r="AM5" s="618"/>
      <c r="AN5" s="618"/>
      <c r="AO5" s="619"/>
      <c r="AP5" s="609" t="s">
        <v>208</v>
      </c>
      <c r="AQ5" s="610"/>
      <c r="AR5" s="610"/>
      <c r="AS5" s="610"/>
      <c r="AT5" s="610"/>
      <c r="AU5" s="610"/>
      <c r="AV5" s="610"/>
      <c r="AW5" s="610"/>
      <c r="AX5" s="610"/>
      <c r="AY5" s="610"/>
      <c r="AZ5" s="610"/>
      <c r="BA5" s="610"/>
      <c r="BB5" s="610"/>
      <c r="BC5" s="610"/>
      <c r="BD5" s="610"/>
      <c r="BE5" s="610"/>
      <c r="BF5" s="611"/>
      <c r="BG5" s="623">
        <v>2945275</v>
      </c>
      <c r="BH5" s="624"/>
      <c r="BI5" s="624"/>
      <c r="BJ5" s="624"/>
      <c r="BK5" s="624"/>
      <c r="BL5" s="624"/>
      <c r="BM5" s="624"/>
      <c r="BN5" s="625"/>
      <c r="BO5" s="626">
        <v>95</v>
      </c>
      <c r="BP5" s="626"/>
      <c r="BQ5" s="626"/>
      <c r="BR5" s="626"/>
      <c r="BS5" s="627">
        <v>25878</v>
      </c>
      <c r="BT5" s="627"/>
      <c r="BU5" s="627"/>
      <c r="BV5" s="627"/>
      <c r="BW5" s="627"/>
      <c r="BX5" s="627"/>
      <c r="BY5" s="627"/>
      <c r="BZ5" s="627"/>
      <c r="CA5" s="627"/>
      <c r="CB5" s="631"/>
      <c r="CD5" s="605" t="s">
        <v>203</v>
      </c>
      <c r="CE5" s="606"/>
      <c r="CF5" s="606"/>
      <c r="CG5" s="606"/>
      <c r="CH5" s="606"/>
      <c r="CI5" s="606"/>
      <c r="CJ5" s="606"/>
      <c r="CK5" s="606"/>
      <c r="CL5" s="606"/>
      <c r="CM5" s="606"/>
      <c r="CN5" s="606"/>
      <c r="CO5" s="606"/>
      <c r="CP5" s="606"/>
      <c r="CQ5" s="607"/>
      <c r="CR5" s="605" t="s">
        <v>209</v>
      </c>
      <c r="CS5" s="606"/>
      <c r="CT5" s="606"/>
      <c r="CU5" s="606"/>
      <c r="CV5" s="606"/>
      <c r="CW5" s="606"/>
      <c r="CX5" s="606"/>
      <c r="CY5" s="607"/>
      <c r="CZ5" s="605" t="s">
        <v>201</v>
      </c>
      <c r="DA5" s="606"/>
      <c r="DB5" s="606"/>
      <c r="DC5" s="607"/>
      <c r="DD5" s="605" t="s">
        <v>210</v>
      </c>
      <c r="DE5" s="606"/>
      <c r="DF5" s="606"/>
      <c r="DG5" s="606"/>
      <c r="DH5" s="606"/>
      <c r="DI5" s="606"/>
      <c r="DJ5" s="606"/>
      <c r="DK5" s="606"/>
      <c r="DL5" s="606"/>
      <c r="DM5" s="606"/>
      <c r="DN5" s="606"/>
      <c r="DO5" s="606"/>
      <c r="DP5" s="607"/>
      <c r="DQ5" s="605" t="s">
        <v>211</v>
      </c>
      <c r="DR5" s="606"/>
      <c r="DS5" s="606"/>
      <c r="DT5" s="606"/>
      <c r="DU5" s="606"/>
      <c r="DV5" s="606"/>
      <c r="DW5" s="606"/>
      <c r="DX5" s="606"/>
      <c r="DY5" s="606"/>
      <c r="DZ5" s="606"/>
      <c r="EA5" s="606"/>
      <c r="EB5" s="606"/>
      <c r="EC5" s="607"/>
    </row>
    <row r="6" spans="2:143" ht="11.25" customHeight="1" x14ac:dyDescent="0.15">
      <c r="B6" s="620" t="s">
        <v>212</v>
      </c>
      <c r="C6" s="621"/>
      <c r="D6" s="621"/>
      <c r="E6" s="621"/>
      <c r="F6" s="621"/>
      <c r="G6" s="621"/>
      <c r="H6" s="621"/>
      <c r="I6" s="621"/>
      <c r="J6" s="621"/>
      <c r="K6" s="621"/>
      <c r="L6" s="621"/>
      <c r="M6" s="621"/>
      <c r="N6" s="621"/>
      <c r="O6" s="621"/>
      <c r="P6" s="621"/>
      <c r="Q6" s="622"/>
      <c r="R6" s="623">
        <v>51573</v>
      </c>
      <c r="S6" s="624"/>
      <c r="T6" s="624"/>
      <c r="U6" s="624"/>
      <c r="V6" s="624"/>
      <c r="W6" s="624"/>
      <c r="X6" s="624"/>
      <c r="Y6" s="625"/>
      <c r="Z6" s="626">
        <v>0.6</v>
      </c>
      <c r="AA6" s="626"/>
      <c r="AB6" s="626"/>
      <c r="AC6" s="626"/>
      <c r="AD6" s="627">
        <v>51573</v>
      </c>
      <c r="AE6" s="627"/>
      <c r="AF6" s="627"/>
      <c r="AG6" s="627"/>
      <c r="AH6" s="627"/>
      <c r="AI6" s="627"/>
      <c r="AJ6" s="627"/>
      <c r="AK6" s="627"/>
      <c r="AL6" s="628">
        <v>1.1000000000000001</v>
      </c>
      <c r="AM6" s="629"/>
      <c r="AN6" s="629"/>
      <c r="AO6" s="630"/>
      <c r="AP6" s="620" t="s">
        <v>213</v>
      </c>
      <c r="AQ6" s="621"/>
      <c r="AR6" s="621"/>
      <c r="AS6" s="621"/>
      <c r="AT6" s="621"/>
      <c r="AU6" s="621"/>
      <c r="AV6" s="621"/>
      <c r="AW6" s="621"/>
      <c r="AX6" s="621"/>
      <c r="AY6" s="621"/>
      <c r="AZ6" s="621"/>
      <c r="BA6" s="621"/>
      <c r="BB6" s="621"/>
      <c r="BC6" s="621"/>
      <c r="BD6" s="621"/>
      <c r="BE6" s="621"/>
      <c r="BF6" s="622"/>
      <c r="BG6" s="623">
        <v>2945275</v>
      </c>
      <c r="BH6" s="624"/>
      <c r="BI6" s="624"/>
      <c r="BJ6" s="624"/>
      <c r="BK6" s="624"/>
      <c r="BL6" s="624"/>
      <c r="BM6" s="624"/>
      <c r="BN6" s="625"/>
      <c r="BO6" s="626">
        <v>95</v>
      </c>
      <c r="BP6" s="626"/>
      <c r="BQ6" s="626"/>
      <c r="BR6" s="626"/>
      <c r="BS6" s="627">
        <v>25878</v>
      </c>
      <c r="BT6" s="627"/>
      <c r="BU6" s="627"/>
      <c r="BV6" s="627"/>
      <c r="BW6" s="627"/>
      <c r="BX6" s="627"/>
      <c r="BY6" s="627"/>
      <c r="BZ6" s="627"/>
      <c r="CA6" s="627"/>
      <c r="CB6" s="631"/>
      <c r="CD6" s="634" t="s">
        <v>214</v>
      </c>
      <c r="CE6" s="635"/>
      <c r="CF6" s="635"/>
      <c r="CG6" s="635"/>
      <c r="CH6" s="635"/>
      <c r="CI6" s="635"/>
      <c r="CJ6" s="635"/>
      <c r="CK6" s="635"/>
      <c r="CL6" s="635"/>
      <c r="CM6" s="635"/>
      <c r="CN6" s="635"/>
      <c r="CO6" s="635"/>
      <c r="CP6" s="635"/>
      <c r="CQ6" s="636"/>
      <c r="CR6" s="623">
        <v>109996</v>
      </c>
      <c r="CS6" s="624"/>
      <c r="CT6" s="624"/>
      <c r="CU6" s="624"/>
      <c r="CV6" s="624"/>
      <c r="CW6" s="624"/>
      <c r="CX6" s="624"/>
      <c r="CY6" s="625"/>
      <c r="CZ6" s="626">
        <v>1.4</v>
      </c>
      <c r="DA6" s="626"/>
      <c r="DB6" s="626"/>
      <c r="DC6" s="626"/>
      <c r="DD6" s="632" t="s">
        <v>215</v>
      </c>
      <c r="DE6" s="624"/>
      <c r="DF6" s="624"/>
      <c r="DG6" s="624"/>
      <c r="DH6" s="624"/>
      <c r="DI6" s="624"/>
      <c r="DJ6" s="624"/>
      <c r="DK6" s="624"/>
      <c r="DL6" s="624"/>
      <c r="DM6" s="624"/>
      <c r="DN6" s="624"/>
      <c r="DO6" s="624"/>
      <c r="DP6" s="625"/>
      <c r="DQ6" s="632">
        <v>109996</v>
      </c>
      <c r="DR6" s="624"/>
      <c r="DS6" s="624"/>
      <c r="DT6" s="624"/>
      <c r="DU6" s="624"/>
      <c r="DV6" s="624"/>
      <c r="DW6" s="624"/>
      <c r="DX6" s="624"/>
      <c r="DY6" s="624"/>
      <c r="DZ6" s="624"/>
      <c r="EA6" s="624"/>
      <c r="EB6" s="624"/>
      <c r="EC6" s="633"/>
    </row>
    <row r="7" spans="2:143" ht="11.25" customHeight="1" x14ac:dyDescent="0.15">
      <c r="B7" s="620" t="s">
        <v>216</v>
      </c>
      <c r="C7" s="621"/>
      <c r="D7" s="621"/>
      <c r="E7" s="621"/>
      <c r="F7" s="621"/>
      <c r="G7" s="621"/>
      <c r="H7" s="621"/>
      <c r="I7" s="621"/>
      <c r="J7" s="621"/>
      <c r="K7" s="621"/>
      <c r="L7" s="621"/>
      <c r="M7" s="621"/>
      <c r="N7" s="621"/>
      <c r="O7" s="621"/>
      <c r="P7" s="621"/>
      <c r="Q7" s="622"/>
      <c r="R7" s="623">
        <v>8908</v>
      </c>
      <c r="S7" s="624"/>
      <c r="T7" s="624"/>
      <c r="U7" s="624"/>
      <c r="V7" s="624"/>
      <c r="W7" s="624"/>
      <c r="X7" s="624"/>
      <c r="Y7" s="625"/>
      <c r="Z7" s="626">
        <v>0.1</v>
      </c>
      <c r="AA7" s="626"/>
      <c r="AB7" s="626"/>
      <c r="AC7" s="626"/>
      <c r="AD7" s="627">
        <v>8908</v>
      </c>
      <c r="AE7" s="627"/>
      <c r="AF7" s="627"/>
      <c r="AG7" s="627"/>
      <c r="AH7" s="627"/>
      <c r="AI7" s="627"/>
      <c r="AJ7" s="627"/>
      <c r="AK7" s="627"/>
      <c r="AL7" s="628">
        <v>0.2</v>
      </c>
      <c r="AM7" s="629"/>
      <c r="AN7" s="629"/>
      <c r="AO7" s="630"/>
      <c r="AP7" s="620" t="s">
        <v>217</v>
      </c>
      <c r="AQ7" s="621"/>
      <c r="AR7" s="621"/>
      <c r="AS7" s="621"/>
      <c r="AT7" s="621"/>
      <c r="AU7" s="621"/>
      <c r="AV7" s="621"/>
      <c r="AW7" s="621"/>
      <c r="AX7" s="621"/>
      <c r="AY7" s="621"/>
      <c r="AZ7" s="621"/>
      <c r="BA7" s="621"/>
      <c r="BB7" s="621"/>
      <c r="BC7" s="621"/>
      <c r="BD7" s="621"/>
      <c r="BE7" s="621"/>
      <c r="BF7" s="622"/>
      <c r="BG7" s="623">
        <v>1687121</v>
      </c>
      <c r="BH7" s="624"/>
      <c r="BI7" s="624"/>
      <c r="BJ7" s="624"/>
      <c r="BK7" s="624"/>
      <c r="BL7" s="624"/>
      <c r="BM7" s="624"/>
      <c r="BN7" s="625"/>
      <c r="BO7" s="626">
        <v>54.4</v>
      </c>
      <c r="BP7" s="626"/>
      <c r="BQ7" s="626"/>
      <c r="BR7" s="626"/>
      <c r="BS7" s="627">
        <v>25878</v>
      </c>
      <c r="BT7" s="627"/>
      <c r="BU7" s="627"/>
      <c r="BV7" s="627"/>
      <c r="BW7" s="627"/>
      <c r="BX7" s="627"/>
      <c r="BY7" s="627"/>
      <c r="BZ7" s="627"/>
      <c r="CA7" s="627"/>
      <c r="CB7" s="631"/>
      <c r="CD7" s="637" t="s">
        <v>218</v>
      </c>
      <c r="CE7" s="638"/>
      <c r="CF7" s="638"/>
      <c r="CG7" s="638"/>
      <c r="CH7" s="638"/>
      <c r="CI7" s="638"/>
      <c r="CJ7" s="638"/>
      <c r="CK7" s="638"/>
      <c r="CL7" s="638"/>
      <c r="CM7" s="638"/>
      <c r="CN7" s="638"/>
      <c r="CO7" s="638"/>
      <c r="CP7" s="638"/>
      <c r="CQ7" s="639"/>
      <c r="CR7" s="623">
        <v>1308850</v>
      </c>
      <c r="CS7" s="624"/>
      <c r="CT7" s="624"/>
      <c r="CU7" s="624"/>
      <c r="CV7" s="624"/>
      <c r="CW7" s="624"/>
      <c r="CX7" s="624"/>
      <c r="CY7" s="625"/>
      <c r="CZ7" s="626">
        <v>16.2</v>
      </c>
      <c r="DA7" s="626"/>
      <c r="DB7" s="626"/>
      <c r="DC7" s="626"/>
      <c r="DD7" s="632">
        <v>35769</v>
      </c>
      <c r="DE7" s="624"/>
      <c r="DF7" s="624"/>
      <c r="DG7" s="624"/>
      <c r="DH7" s="624"/>
      <c r="DI7" s="624"/>
      <c r="DJ7" s="624"/>
      <c r="DK7" s="624"/>
      <c r="DL7" s="624"/>
      <c r="DM7" s="624"/>
      <c r="DN7" s="624"/>
      <c r="DO7" s="624"/>
      <c r="DP7" s="625"/>
      <c r="DQ7" s="632">
        <v>1123966</v>
      </c>
      <c r="DR7" s="624"/>
      <c r="DS7" s="624"/>
      <c r="DT7" s="624"/>
      <c r="DU7" s="624"/>
      <c r="DV7" s="624"/>
      <c r="DW7" s="624"/>
      <c r="DX7" s="624"/>
      <c r="DY7" s="624"/>
      <c r="DZ7" s="624"/>
      <c r="EA7" s="624"/>
      <c r="EB7" s="624"/>
      <c r="EC7" s="633"/>
    </row>
    <row r="8" spans="2:143" ht="11.25" customHeight="1" x14ac:dyDescent="0.15">
      <c r="B8" s="620" t="s">
        <v>219</v>
      </c>
      <c r="C8" s="621"/>
      <c r="D8" s="621"/>
      <c r="E8" s="621"/>
      <c r="F8" s="621"/>
      <c r="G8" s="621"/>
      <c r="H8" s="621"/>
      <c r="I8" s="621"/>
      <c r="J8" s="621"/>
      <c r="K8" s="621"/>
      <c r="L8" s="621"/>
      <c r="M8" s="621"/>
      <c r="N8" s="621"/>
      <c r="O8" s="621"/>
      <c r="P8" s="621"/>
      <c r="Q8" s="622"/>
      <c r="R8" s="623">
        <v>37462</v>
      </c>
      <c r="S8" s="624"/>
      <c r="T8" s="624"/>
      <c r="U8" s="624"/>
      <c r="V8" s="624"/>
      <c r="W8" s="624"/>
      <c r="X8" s="624"/>
      <c r="Y8" s="625"/>
      <c r="Z8" s="626">
        <v>0.4</v>
      </c>
      <c r="AA8" s="626"/>
      <c r="AB8" s="626"/>
      <c r="AC8" s="626"/>
      <c r="AD8" s="627">
        <v>37462</v>
      </c>
      <c r="AE8" s="627"/>
      <c r="AF8" s="627"/>
      <c r="AG8" s="627"/>
      <c r="AH8" s="627"/>
      <c r="AI8" s="627"/>
      <c r="AJ8" s="627"/>
      <c r="AK8" s="627"/>
      <c r="AL8" s="628">
        <v>0.8</v>
      </c>
      <c r="AM8" s="629"/>
      <c r="AN8" s="629"/>
      <c r="AO8" s="630"/>
      <c r="AP8" s="620" t="s">
        <v>220</v>
      </c>
      <c r="AQ8" s="621"/>
      <c r="AR8" s="621"/>
      <c r="AS8" s="621"/>
      <c r="AT8" s="621"/>
      <c r="AU8" s="621"/>
      <c r="AV8" s="621"/>
      <c r="AW8" s="621"/>
      <c r="AX8" s="621"/>
      <c r="AY8" s="621"/>
      <c r="AZ8" s="621"/>
      <c r="BA8" s="621"/>
      <c r="BB8" s="621"/>
      <c r="BC8" s="621"/>
      <c r="BD8" s="621"/>
      <c r="BE8" s="621"/>
      <c r="BF8" s="622"/>
      <c r="BG8" s="623">
        <v>38895</v>
      </c>
      <c r="BH8" s="624"/>
      <c r="BI8" s="624"/>
      <c r="BJ8" s="624"/>
      <c r="BK8" s="624"/>
      <c r="BL8" s="624"/>
      <c r="BM8" s="624"/>
      <c r="BN8" s="625"/>
      <c r="BO8" s="626">
        <v>1.3</v>
      </c>
      <c r="BP8" s="626"/>
      <c r="BQ8" s="626"/>
      <c r="BR8" s="626"/>
      <c r="BS8" s="632" t="s">
        <v>109</v>
      </c>
      <c r="BT8" s="624"/>
      <c r="BU8" s="624"/>
      <c r="BV8" s="624"/>
      <c r="BW8" s="624"/>
      <c r="BX8" s="624"/>
      <c r="BY8" s="624"/>
      <c r="BZ8" s="624"/>
      <c r="CA8" s="624"/>
      <c r="CB8" s="633"/>
      <c r="CD8" s="637" t="s">
        <v>221</v>
      </c>
      <c r="CE8" s="638"/>
      <c r="CF8" s="638"/>
      <c r="CG8" s="638"/>
      <c r="CH8" s="638"/>
      <c r="CI8" s="638"/>
      <c r="CJ8" s="638"/>
      <c r="CK8" s="638"/>
      <c r="CL8" s="638"/>
      <c r="CM8" s="638"/>
      <c r="CN8" s="638"/>
      <c r="CO8" s="638"/>
      <c r="CP8" s="638"/>
      <c r="CQ8" s="639"/>
      <c r="CR8" s="623">
        <v>2523839</v>
      </c>
      <c r="CS8" s="624"/>
      <c r="CT8" s="624"/>
      <c r="CU8" s="624"/>
      <c r="CV8" s="624"/>
      <c r="CW8" s="624"/>
      <c r="CX8" s="624"/>
      <c r="CY8" s="625"/>
      <c r="CZ8" s="626">
        <v>31.3</v>
      </c>
      <c r="DA8" s="626"/>
      <c r="DB8" s="626"/>
      <c r="DC8" s="626"/>
      <c r="DD8" s="632">
        <v>127604</v>
      </c>
      <c r="DE8" s="624"/>
      <c r="DF8" s="624"/>
      <c r="DG8" s="624"/>
      <c r="DH8" s="624"/>
      <c r="DI8" s="624"/>
      <c r="DJ8" s="624"/>
      <c r="DK8" s="624"/>
      <c r="DL8" s="624"/>
      <c r="DM8" s="624"/>
      <c r="DN8" s="624"/>
      <c r="DO8" s="624"/>
      <c r="DP8" s="625"/>
      <c r="DQ8" s="632">
        <v>1281733</v>
      </c>
      <c r="DR8" s="624"/>
      <c r="DS8" s="624"/>
      <c r="DT8" s="624"/>
      <c r="DU8" s="624"/>
      <c r="DV8" s="624"/>
      <c r="DW8" s="624"/>
      <c r="DX8" s="624"/>
      <c r="DY8" s="624"/>
      <c r="DZ8" s="624"/>
      <c r="EA8" s="624"/>
      <c r="EB8" s="624"/>
      <c r="EC8" s="633"/>
    </row>
    <row r="9" spans="2:143" ht="11.25" customHeight="1" x14ac:dyDescent="0.15">
      <c r="B9" s="620" t="s">
        <v>222</v>
      </c>
      <c r="C9" s="621"/>
      <c r="D9" s="621"/>
      <c r="E9" s="621"/>
      <c r="F9" s="621"/>
      <c r="G9" s="621"/>
      <c r="H9" s="621"/>
      <c r="I9" s="621"/>
      <c r="J9" s="621"/>
      <c r="K9" s="621"/>
      <c r="L9" s="621"/>
      <c r="M9" s="621"/>
      <c r="N9" s="621"/>
      <c r="O9" s="621"/>
      <c r="P9" s="621"/>
      <c r="Q9" s="622"/>
      <c r="R9" s="623">
        <v>35333</v>
      </c>
      <c r="S9" s="624"/>
      <c r="T9" s="624"/>
      <c r="U9" s="624"/>
      <c r="V9" s="624"/>
      <c r="W9" s="624"/>
      <c r="X9" s="624"/>
      <c r="Y9" s="625"/>
      <c r="Z9" s="626">
        <v>0.4</v>
      </c>
      <c r="AA9" s="626"/>
      <c r="AB9" s="626"/>
      <c r="AC9" s="626"/>
      <c r="AD9" s="627">
        <v>35333</v>
      </c>
      <c r="AE9" s="627"/>
      <c r="AF9" s="627"/>
      <c r="AG9" s="627"/>
      <c r="AH9" s="627"/>
      <c r="AI9" s="627"/>
      <c r="AJ9" s="627"/>
      <c r="AK9" s="627"/>
      <c r="AL9" s="628">
        <v>0.7</v>
      </c>
      <c r="AM9" s="629"/>
      <c r="AN9" s="629"/>
      <c r="AO9" s="630"/>
      <c r="AP9" s="620" t="s">
        <v>223</v>
      </c>
      <c r="AQ9" s="621"/>
      <c r="AR9" s="621"/>
      <c r="AS9" s="621"/>
      <c r="AT9" s="621"/>
      <c r="AU9" s="621"/>
      <c r="AV9" s="621"/>
      <c r="AW9" s="621"/>
      <c r="AX9" s="621"/>
      <c r="AY9" s="621"/>
      <c r="AZ9" s="621"/>
      <c r="BA9" s="621"/>
      <c r="BB9" s="621"/>
      <c r="BC9" s="621"/>
      <c r="BD9" s="621"/>
      <c r="BE9" s="621"/>
      <c r="BF9" s="622"/>
      <c r="BG9" s="623">
        <v>1427165</v>
      </c>
      <c r="BH9" s="624"/>
      <c r="BI9" s="624"/>
      <c r="BJ9" s="624"/>
      <c r="BK9" s="624"/>
      <c r="BL9" s="624"/>
      <c r="BM9" s="624"/>
      <c r="BN9" s="625"/>
      <c r="BO9" s="626">
        <v>46</v>
      </c>
      <c r="BP9" s="626"/>
      <c r="BQ9" s="626"/>
      <c r="BR9" s="626"/>
      <c r="BS9" s="632" t="s">
        <v>109</v>
      </c>
      <c r="BT9" s="624"/>
      <c r="BU9" s="624"/>
      <c r="BV9" s="624"/>
      <c r="BW9" s="624"/>
      <c r="BX9" s="624"/>
      <c r="BY9" s="624"/>
      <c r="BZ9" s="624"/>
      <c r="CA9" s="624"/>
      <c r="CB9" s="633"/>
      <c r="CD9" s="637" t="s">
        <v>224</v>
      </c>
      <c r="CE9" s="638"/>
      <c r="CF9" s="638"/>
      <c r="CG9" s="638"/>
      <c r="CH9" s="638"/>
      <c r="CI9" s="638"/>
      <c r="CJ9" s="638"/>
      <c r="CK9" s="638"/>
      <c r="CL9" s="638"/>
      <c r="CM9" s="638"/>
      <c r="CN9" s="638"/>
      <c r="CO9" s="638"/>
      <c r="CP9" s="638"/>
      <c r="CQ9" s="639"/>
      <c r="CR9" s="623">
        <v>707956</v>
      </c>
      <c r="CS9" s="624"/>
      <c r="CT9" s="624"/>
      <c r="CU9" s="624"/>
      <c r="CV9" s="624"/>
      <c r="CW9" s="624"/>
      <c r="CX9" s="624"/>
      <c r="CY9" s="625"/>
      <c r="CZ9" s="626">
        <v>8.8000000000000007</v>
      </c>
      <c r="DA9" s="626"/>
      <c r="DB9" s="626"/>
      <c r="DC9" s="626"/>
      <c r="DD9" s="632">
        <v>7965</v>
      </c>
      <c r="DE9" s="624"/>
      <c r="DF9" s="624"/>
      <c r="DG9" s="624"/>
      <c r="DH9" s="624"/>
      <c r="DI9" s="624"/>
      <c r="DJ9" s="624"/>
      <c r="DK9" s="624"/>
      <c r="DL9" s="624"/>
      <c r="DM9" s="624"/>
      <c r="DN9" s="624"/>
      <c r="DO9" s="624"/>
      <c r="DP9" s="625"/>
      <c r="DQ9" s="632">
        <v>695727</v>
      </c>
      <c r="DR9" s="624"/>
      <c r="DS9" s="624"/>
      <c r="DT9" s="624"/>
      <c r="DU9" s="624"/>
      <c r="DV9" s="624"/>
      <c r="DW9" s="624"/>
      <c r="DX9" s="624"/>
      <c r="DY9" s="624"/>
      <c r="DZ9" s="624"/>
      <c r="EA9" s="624"/>
      <c r="EB9" s="624"/>
      <c r="EC9" s="633"/>
    </row>
    <row r="10" spans="2:143" ht="11.25" customHeight="1" x14ac:dyDescent="0.15">
      <c r="B10" s="620" t="s">
        <v>225</v>
      </c>
      <c r="C10" s="621"/>
      <c r="D10" s="621"/>
      <c r="E10" s="621"/>
      <c r="F10" s="621"/>
      <c r="G10" s="621"/>
      <c r="H10" s="621"/>
      <c r="I10" s="621"/>
      <c r="J10" s="621"/>
      <c r="K10" s="621"/>
      <c r="L10" s="621"/>
      <c r="M10" s="621"/>
      <c r="N10" s="621"/>
      <c r="O10" s="621"/>
      <c r="P10" s="621"/>
      <c r="Q10" s="622"/>
      <c r="R10" s="623">
        <v>366600</v>
      </c>
      <c r="S10" s="624"/>
      <c r="T10" s="624"/>
      <c r="U10" s="624"/>
      <c r="V10" s="624"/>
      <c r="W10" s="624"/>
      <c r="X10" s="624"/>
      <c r="Y10" s="625"/>
      <c r="Z10" s="626">
        <v>4.4000000000000004</v>
      </c>
      <c r="AA10" s="626"/>
      <c r="AB10" s="626"/>
      <c r="AC10" s="626"/>
      <c r="AD10" s="627">
        <v>366600</v>
      </c>
      <c r="AE10" s="627"/>
      <c r="AF10" s="627"/>
      <c r="AG10" s="627"/>
      <c r="AH10" s="627"/>
      <c r="AI10" s="627"/>
      <c r="AJ10" s="627"/>
      <c r="AK10" s="627"/>
      <c r="AL10" s="628">
        <v>7.5</v>
      </c>
      <c r="AM10" s="629"/>
      <c r="AN10" s="629"/>
      <c r="AO10" s="630"/>
      <c r="AP10" s="620" t="s">
        <v>226</v>
      </c>
      <c r="AQ10" s="621"/>
      <c r="AR10" s="621"/>
      <c r="AS10" s="621"/>
      <c r="AT10" s="621"/>
      <c r="AU10" s="621"/>
      <c r="AV10" s="621"/>
      <c r="AW10" s="621"/>
      <c r="AX10" s="621"/>
      <c r="AY10" s="621"/>
      <c r="AZ10" s="621"/>
      <c r="BA10" s="621"/>
      <c r="BB10" s="621"/>
      <c r="BC10" s="621"/>
      <c r="BD10" s="621"/>
      <c r="BE10" s="621"/>
      <c r="BF10" s="622"/>
      <c r="BG10" s="623">
        <v>64371</v>
      </c>
      <c r="BH10" s="624"/>
      <c r="BI10" s="624"/>
      <c r="BJ10" s="624"/>
      <c r="BK10" s="624"/>
      <c r="BL10" s="624"/>
      <c r="BM10" s="624"/>
      <c r="BN10" s="625"/>
      <c r="BO10" s="626">
        <v>2.1</v>
      </c>
      <c r="BP10" s="626"/>
      <c r="BQ10" s="626"/>
      <c r="BR10" s="626"/>
      <c r="BS10" s="632" t="s">
        <v>109</v>
      </c>
      <c r="BT10" s="624"/>
      <c r="BU10" s="624"/>
      <c r="BV10" s="624"/>
      <c r="BW10" s="624"/>
      <c r="BX10" s="624"/>
      <c r="BY10" s="624"/>
      <c r="BZ10" s="624"/>
      <c r="CA10" s="624"/>
      <c r="CB10" s="633"/>
      <c r="CD10" s="637" t="s">
        <v>227</v>
      </c>
      <c r="CE10" s="638"/>
      <c r="CF10" s="638"/>
      <c r="CG10" s="638"/>
      <c r="CH10" s="638"/>
      <c r="CI10" s="638"/>
      <c r="CJ10" s="638"/>
      <c r="CK10" s="638"/>
      <c r="CL10" s="638"/>
      <c r="CM10" s="638"/>
      <c r="CN10" s="638"/>
      <c r="CO10" s="638"/>
      <c r="CP10" s="638"/>
      <c r="CQ10" s="639"/>
      <c r="CR10" s="623" t="s">
        <v>109</v>
      </c>
      <c r="CS10" s="624"/>
      <c r="CT10" s="624"/>
      <c r="CU10" s="624"/>
      <c r="CV10" s="624"/>
      <c r="CW10" s="624"/>
      <c r="CX10" s="624"/>
      <c r="CY10" s="625"/>
      <c r="CZ10" s="626" t="s">
        <v>109</v>
      </c>
      <c r="DA10" s="626"/>
      <c r="DB10" s="626"/>
      <c r="DC10" s="626"/>
      <c r="DD10" s="632" t="s">
        <v>109</v>
      </c>
      <c r="DE10" s="624"/>
      <c r="DF10" s="624"/>
      <c r="DG10" s="624"/>
      <c r="DH10" s="624"/>
      <c r="DI10" s="624"/>
      <c r="DJ10" s="624"/>
      <c r="DK10" s="624"/>
      <c r="DL10" s="624"/>
      <c r="DM10" s="624"/>
      <c r="DN10" s="624"/>
      <c r="DO10" s="624"/>
      <c r="DP10" s="625"/>
      <c r="DQ10" s="632" t="s">
        <v>109</v>
      </c>
      <c r="DR10" s="624"/>
      <c r="DS10" s="624"/>
      <c r="DT10" s="624"/>
      <c r="DU10" s="624"/>
      <c r="DV10" s="624"/>
      <c r="DW10" s="624"/>
      <c r="DX10" s="624"/>
      <c r="DY10" s="624"/>
      <c r="DZ10" s="624"/>
      <c r="EA10" s="624"/>
      <c r="EB10" s="624"/>
      <c r="EC10" s="633"/>
    </row>
    <row r="11" spans="2:143" ht="11.25" customHeight="1" x14ac:dyDescent="0.15">
      <c r="B11" s="620" t="s">
        <v>228</v>
      </c>
      <c r="C11" s="621"/>
      <c r="D11" s="621"/>
      <c r="E11" s="621"/>
      <c r="F11" s="621"/>
      <c r="G11" s="621"/>
      <c r="H11" s="621"/>
      <c r="I11" s="621"/>
      <c r="J11" s="621"/>
      <c r="K11" s="621"/>
      <c r="L11" s="621"/>
      <c r="M11" s="621"/>
      <c r="N11" s="621"/>
      <c r="O11" s="621"/>
      <c r="P11" s="621"/>
      <c r="Q11" s="622"/>
      <c r="R11" s="623" t="s">
        <v>109</v>
      </c>
      <c r="S11" s="624"/>
      <c r="T11" s="624"/>
      <c r="U11" s="624"/>
      <c r="V11" s="624"/>
      <c r="W11" s="624"/>
      <c r="X11" s="624"/>
      <c r="Y11" s="625"/>
      <c r="Z11" s="626" t="s">
        <v>109</v>
      </c>
      <c r="AA11" s="626"/>
      <c r="AB11" s="626"/>
      <c r="AC11" s="626"/>
      <c r="AD11" s="627" t="s">
        <v>109</v>
      </c>
      <c r="AE11" s="627"/>
      <c r="AF11" s="627"/>
      <c r="AG11" s="627"/>
      <c r="AH11" s="627"/>
      <c r="AI11" s="627"/>
      <c r="AJ11" s="627"/>
      <c r="AK11" s="627"/>
      <c r="AL11" s="628" t="s">
        <v>109</v>
      </c>
      <c r="AM11" s="629"/>
      <c r="AN11" s="629"/>
      <c r="AO11" s="630"/>
      <c r="AP11" s="620" t="s">
        <v>229</v>
      </c>
      <c r="AQ11" s="621"/>
      <c r="AR11" s="621"/>
      <c r="AS11" s="621"/>
      <c r="AT11" s="621"/>
      <c r="AU11" s="621"/>
      <c r="AV11" s="621"/>
      <c r="AW11" s="621"/>
      <c r="AX11" s="621"/>
      <c r="AY11" s="621"/>
      <c r="AZ11" s="621"/>
      <c r="BA11" s="621"/>
      <c r="BB11" s="621"/>
      <c r="BC11" s="621"/>
      <c r="BD11" s="621"/>
      <c r="BE11" s="621"/>
      <c r="BF11" s="622"/>
      <c r="BG11" s="623">
        <v>156690</v>
      </c>
      <c r="BH11" s="624"/>
      <c r="BI11" s="624"/>
      <c r="BJ11" s="624"/>
      <c r="BK11" s="624"/>
      <c r="BL11" s="624"/>
      <c r="BM11" s="624"/>
      <c r="BN11" s="625"/>
      <c r="BO11" s="626">
        <v>5.0999999999999996</v>
      </c>
      <c r="BP11" s="626"/>
      <c r="BQ11" s="626"/>
      <c r="BR11" s="626"/>
      <c r="BS11" s="632">
        <v>25878</v>
      </c>
      <c r="BT11" s="624"/>
      <c r="BU11" s="624"/>
      <c r="BV11" s="624"/>
      <c r="BW11" s="624"/>
      <c r="BX11" s="624"/>
      <c r="BY11" s="624"/>
      <c r="BZ11" s="624"/>
      <c r="CA11" s="624"/>
      <c r="CB11" s="633"/>
      <c r="CD11" s="637" t="s">
        <v>230</v>
      </c>
      <c r="CE11" s="638"/>
      <c r="CF11" s="638"/>
      <c r="CG11" s="638"/>
      <c r="CH11" s="638"/>
      <c r="CI11" s="638"/>
      <c r="CJ11" s="638"/>
      <c r="CK11" s="638"/>
      <c r="CL11" s="638"/>
      <c r="CM11" s="638"/>
      <c r="CN11" s="638"/>
      <c r="CO11" s="638"/>
      <c r="CP11" s="638"/>
      <c r="CQ11" s="639"/>
      <c r="CR11" s="623">
        <v>53830</v>
      </c>
      <c r="CS11" s="624"/>
      <c r="CT11" s="624"/>
      <c r="CU11" s="624"/>
      <c r="CV11" s="624"/>
      <c r="CW11" s="624"/>
      <c r="CX11" s="624"/>
      <c r="CY11" s="625"/>
      <c r="CZ11" s="626">
        <v>0.7</v>
      </c>
      <c r="DA11" s="626"/>
      <c r="DB11" s="626"/>
      <c r="DC11" s="626"/>
      <c r="DD11" s="632">
        <v>3166</v>
      </c>
      <c r="DE11" s="624"/>
      <c r="DF11" s="624"/>
      <c r="DG11" s="624"/>
      <c r="DH11" s="624"/>
      <c r="DI11" s="624"/>
      <c r="DJ11" s="624"/>
      <c r="DK11" s="624"/>
      <c r="DL11" s="624"/>
      <c r="DM11" s="624"/>
      <c r="DN11" s="624"/>
      <c r="DO11" s="624"/>
      <c r="DP11" s="625"/>
      <c r="DQ11" s="632">
        <v>48990</v>
      </c>
      <c r="DR11" s="624"/>
      <c r="DS11" s="624"/>
      <c r="DT11" s="624"/>
      <c r="DU11" s="624"/>
      <c r="DV11" s="624"/>
      <c r="DW11" s="624"/>
      <c r="DX11" s="624"/>
      <c r="DY11" s="624"/>
      <c r="DZ11" s="624"/>
      <c r="EA11" s="624"/>
      <c r="EB11" s="624"/>
      <c r="EC11" s="633"/>
    </row>
    <row r="12" spans="2:143" ht="11.25" customHeight="1" x14ac:dyDescent="0.15">
      <c r="B12" s="620" t="s">
        <v>231</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232</v>
      </c>
      <c r="AQ12" s="621"/>
      <c r="AR12" s="621"/>
      <c r="AS12" s="621"/>
      <c r="AT12" s="621"/>
      <c r="AU12" s="621"/>
      <c r="AV12" s="621"/>
      <c r="AW12" s="621"/>
      <c r="AX12" s="621"/>
      <c r="AY12" s="621"/>
      <c r="AZ12" s="621"/>
      <c r="BA12" s="621"/>
      <c r="BB12" s="621"/>
      <c r="BC12" s="621"/>
      <c r="BD12" s="621"/>
      <c r="BE12" s="621"/>
      <c r="BF12" s="622"/>
      <c r="BG12" s="623">
        <v>1070336</v>
      </c>
      <c r="BH12" s="624"/>
      <c r="BI12" s="624"/>
      <c r="BJ12" s="624"/>
      <c r="BK12" s="624"/>
      <c r="BL12" s="624"/>
      <c r="BM12" s="624"/>
      <c r="BN12" s="625"/>
      <c r="BO12" s="626">
        <v>34.5</v>
      </c>
      <c r="BP12" s="626"/>
      <c r="BQ12" s="626"/>
      <c r="BR12" s="626"/>
      <c r="BS12" s="632" t="s">
        <v>109</v>
      </c>
      <c r="BT12" s="624"/>
      <c r="BU12" s="624"/>
      <c r="BV12" s="624"/>
      <c r="BW12" s="624"/>
      <c r="BX12" s="624"/>
      <c r="BY12" s="624"/>
      <c r="BZ12" s="624"/>
      <c r="CA12" s="624"/>
      <c r="CB12" s="633"/>
      <c r="CD12" s="637" t="s">
        <v>233</v>
      </c>
      <c r="CE12" s="638"/>
      <c r="CF12" s="638"/>
      <c r="CG12" s="638"/>
      <c r="CH12" s="638"/>
      <c r="CI12" s="638"/>
      <c r="CJ12" s="638"/>
      <c r="CK12" s="638"/>
      <c r="CL12" s="638"/>
      <c r="CM12" s="638"/>
      <c r="CN12" s="638"/>
      <c r="CO12" s="638"/>
      <c r="CP12" s="638"/>
      <c r="CQ12" s="639"/>
      <c r="CR12" s="623">
        <v>193515</v>
      </c>
      <c r="CS12" s="624"/>
      <c r="CT12" s="624"/>
      <c r="CU12" s="624"/>
      <c r="CV12" s="624"/>
      <c r="CW12" s="624"/>
      <c r="CX12" s="624"/>
      <c r="CY12" s="625"/>
      <c r="CZ12" s="626">
        <v>2.4</v>
      </c>
      <c r="DA12" s="626"/>
      <c r="DB12" s="626"/>
      <c r="DC12" s="626"/>
      <c r="DD12" s="632">
        <v>6857</v>
      </c>
      <c r="DE12" s="624"/>
      <c r="DF12" s="624"/>
      <c r="DG12" s="624"/>
      <c r="DH12" s="624"/>
      <c r="DI12" s="624"/>
      <c r="DJ12" s="624"/>
      <c r="DK12" s="624"/>
      <c r="DL12" s="624"/>
      <c r="DM12" s="624"/>
      <c r="DN12" s="624"/>
      <c r="DO12" s="624"/>
      <c r="DP12" s="625"/>
      <c r="DQ12" s="632">
        <v>165633</v>
      </c>
      <c r="DR12" s="624"/>
      <c r="DS12" s="624"/>
      <c r="DT12" s="624"/>
      <c r="DU12" s="624"/>
      <c r="DV12" s="624"/>
      <c r="DW12" s="624"/>
      <c r="DX12" s="624"/>
      <c r="DY12" s="624"/>
      <c r="DZ12" s="624"/>
      <c r="EA12" s="624"/>
      <c r="EB12" s="624"/>
      <c r="EC12" s="633"/>
    </row>
    <row r="13" spans="2:143" ht="11.25" customHeight="1" x14ac:dyDescent="0.15">
      <c r="B13" s="620" t="s">
        <v>234</v>
      </c>
      <c r="C13" s="621"/>
      <c r="D13" s="621"/>
      <c r="E13" s="621"/>
      <c r="F13" s="621"/>
      <c r="G13" s="621"/>
      <c r="H13" s="621"/>
      <c r="I13" s="621"/>
      <c r="J13" s="621"/>
      <c r="K13" s="621"/>
      <c r="L13" s="621"/>
      <c r="M13" s="621"/>
      <c r="N13" s="621"/>
      <c r="O13" s="621"/>
      <c r="P13" s="621"/>
      <c r="Q13" s="622"/>
      <c r="R13" s="623">
        <v>11813</v>
      </c>
      <c r="S13" s="624"/>
      <c r="T13" s="624"/>
      <c r="U13" s="624"/>
      <c r="V13" s="624"/>
      <c r="W13" s="624"/>
      <c r="X13" s="624"/>
      <c r="Y13" s="625"/>
      <c r="Z13" s="626">
        <v>0.1</v>
      </c>
      <c r="AA13" s="626"/>
      <c r="AB13" s="626"/>
      <c r="AC13" s="626"/>
      <c r="AD13" s="627">
        <v>11813</v>
      </c>
      <c r="AE13" s="627"/>
      <c r="AF13" s="627"/>
      <c r="AG13" s="627"/>
      <c r="AH13" s="627"/>
      <c r="AI13" s="627"/>
      <c r="AJ13" s="627"/>
      <c r="AK13" s="627"/>
      <c r="AL13" s="628">
        <v>0.2</v>
      </c>
      <c r="AM13" s="629"/>
      <c r="AN13" s="629"/>
      <c r="AO13" s="630"/>
      <c r="AP13" s="620" t="s">
        <v>235</v>
      </c>
      <c r="AQ13" s="621"/>
      <c r="AR13" s="621"/>
      <c r="AS13" s="621"/>
      <c r="AT13" s="621"/>
      <c r="AU13" s="621"/>
      <c r="AV13" s="621"/>
      <c r="AW13" s="621"/>
      <c r="AX13" s="621"/>
      <c r="AY13" s="621"/>
      <c r="AZ13" s="621"/>
      <c r="BA13" s="621"/>
      <c r="BB13" s="621"/>
      <c r="BC13" s="621"/>
      <c r="BD13" s="621"/>
      <c r="BE13" s="621"/>
      <c r="BF13" s="622"/>
      <c r="BG13" s="623">
        <v>1070336</v>
      </c>
      <c r="BH13" s="624"/>
      <c r="BI13" s="624"/>
      <c r="BJ13" s="624"/>
      <c r="BK13" s="624"/>
      <c r="BL13" s="624"/>
      <c r="BM13" s="624"/>
      <c r="BN13" s="625"/>
      <c r="BO13" s="626">
        <v>34.5</v>
      </c>
      <c r="BP13" s="626"/>
      <c r="BQ13" s="626"/>
      <c r="BR13" s="626"/>
      <c r="BS13" s="632" t="s">
        <v>109</v>
      </c>
      <c r="BT13" s="624"/>
      <c r="BU13" s="624"/>
      <c r="BV13" s="624"/>
      <c r="BW13" s="624"/>
      <c r="BX13" s="624"/>
      <c r="BY13" s="624"/>
      <c r="BZ13" s="624"/>
      <c r="CA13" s="624"/>
      <c r="CB13" s="633"/>
      <c r="CD13" s="637" t="s">
        <v>236</v>
      </c>
      <c r="CE13" s="638"/>
      <c r="CF13" s="638"/>
      <c r="CG13" s="638"/>
      <c r="CH13" s="638"/>
      <c r="CI13" s="638"/>
      <c r="CJ13" s="638"/>
      <c r="CK13" s="638"/>
      <c r="CL13" s="638"/>
      <c r="CM13" s="638"/>
      <c r="CN13" s="638"/>
      <c r="CO13" s="638"/>
      <c r="CP13" s="638"/>
      <c r="CQ13" s="639"/>
      <c r="CR13" s="623">
        <v>1126294</v>
      </c>
      <c r="CS13" s="624"/>
      <c r="CT13" s="624"/>
      <c r="CU13" s="624"/>
      <c r="CV13" s="624"/>
      <c r="CW13" s="624"/>
      <c r="CX13" s="624"/>
      <c r="CY13" s="625"/>
      <c r="CZ13" s="626">
        <v>13.9</v>
      </c>
      <c r="DA13" s="626"/>
      <c r="DB13" s="626"/>
      <c r="DC13" s="626"/>
      <c r="DD13" s="632">
        <v>204156</v>
      </c>
      <c r="DE13" s="624"/>
      <c r="DF13" s="624"/>
      <c r="DG13" s="624"/>
      <c r="DH13" s="624"/>
      <c r="DI13" s="624"/>
      <c r="DJ13" s="624"/>
      <c r="DK13" s="624"/>
      <c r="DL13" s="624"/>
      <c r="DM13" s="624"/>
      <c r="DN13" s="624"/>
      <c r="DO13" s="624"/>
      <c r="DP13" s="625"/>
      <c r="DQ13" s="632">
        <v>1035590</v>
      </c>
      <c r="DR13" s="624"/>
      <c r="DS13" s="624"/>
      <c r="DT13" s="624"/>
      <c r="DU13" s="624"/>
      <c r="DV13" s="624"/>
      <c r="DW13" s="624"/>
      <c r="DX13" s="624"/>
      <c r="DY13" s="624"/>
      <c r="DZ13" s="624"/>
      <c r="EA13" s="624"/>
      <c r="EB13" s="624"/>
      <c r="EC13" s="633"/>
    </row>
    <row r="14" spans="2:143" ht="11.25" customHeight="1" x14ac:dyDescent="0.15">
      <c r="B14" s="620" t="s">
        <v>237</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238</v>
      </c>
      <c r="AQ14" s="621"/>
      <c r="AR14" s="621"/>
      <c r="AS14" s="621"/>
      <c r="AT14" s="621"/>
      <c r="AU14" s="621"/>
      <c r="AV14" s="621"/>
      <c r="AW14" s="621"/>
      <c r="AX14" s="621"/>
      <c r="AY14" s="621"/>
      <c r="AZ14" s="621"/>
      <c r="BA14" s="621"/>
      <c r="BB14" s="621"/>
      <c r="BC14" s="621"/>
      <c r="BD14" s="621"/>
      <c r="BE14" s="621"/>
      <c r="BF14" s="622"/>
      <c r="BG14" s="623">
        <v>29720</v>
      </c>
      <c r="BH14" s="624"/>
      <c r="BI14" s="624"/>
      <c r="BJ14" s="624"/>
      <c r="BK14" s="624"/>
      <c r="BL14" s="624"/>
      <c r="BM14" s="624"/>
      <c r="BN14" s="625"/>
      <c r="BO14" s="626">
        <v>1</v>
      </c>
      <c r="BP14" s="626"/>
      <c r="BQ14" s="626"/>
      <c r="BR14" s="626"/>
      <c r="BS14" s="632" t="s">
        <v>109</v>
      </c>
      <c r="BT14" s="624"/>
      <c r="BU14" s="624"/>
      <c r="BV14" s="624"/>
      <c r="BW14" s="624"/>
      <c r="BX14" s="624"/>
      <c r="BY14" s="624"/>
      <c r="BZ14" s="624"/>
      <c r="CA14" s="624"/>
      <c r="CB14" s="633"/>
      <c r="CD14" s="637" t="s">
        <v>239</v>
      </c>
      <c r="CE14" s="638"/>
      <c r="CF14" s="638"/>
      <c r="CG14" s="638"/>
      <c r="CH14" s="638"/>
      <c r="CI14" s="638"/>
      <c r="CJ14" s="638"/>
      <c r="CK14" s="638"/>
      <c r="CL14" s="638"/>
      <c r="CM14" s="638"/>
      <c r="CN14" s="638"/>
      <c r="CO14" s="638"/>
      <c r="CP14" s="638"/>
      <c r="CQ14" s="639"/>
      <c r="CR14" s="623">
        <v>371552</v>
      </c>
      <c r="CS14" s="624"/>
      <c r="CT14" s="624"/>
      <c r="CU14" s="624"/>
      <c r="CV14" s="624"/>
      <c r="CW14" s="624"/>
      <c r="CX14" s="624"/>
      <c r="CY14" s="625"/>
      <c r="CZ14" s="626">
        <v>4.5999999999999996</v>
      </c>
      <c r="DA14" s="626"/>
      <c r="DB14" s="626"/>
      <c r="DC14" s="626"/>
      <c r="DD14" s="632">
        <v>81648</v>
      </c>
      <c r="DE14" s="624"/>
      <c r="DF14" s="624"/>
      <c r="DG14" s="624"/>
      <c r="DH14" s="624"/>
      <c r="DI14" s="624"/>
      <c r="DJ14" s="624"/>
      <c r="DK14" s="624"/>
      <c r="DL14" s="624"/>
      <c r="DM14" s="624"/>
      <c r="DN14" s="624"/>
      <c r="DO14" s="624"/>
      <c r="DP14" s="625"/>
      <c r="DQ14" s="632">
        <v>287407</v>
      </c>
      <c r="DR14" s="624"/>
      <c r="DS14" s="624"/>
      <c r="DT14" s="624"/>
      <c r="DU14" s="624"/>
      <c r="DV14" s="624"/>
      <c r="DW14" s="624"/>
      <c r="DX14" s="624"/>
      <c r="DY14" s="624"/>
      <c r="DZ14" s="624"/>
      <c r="EA14" s="624"/>
      <c r="EB14" s="624"/>
      <c r="EC14" s="633"/>
    </row>
    <row r="15" spans="2:143" ht="11.25" customHeight="1" x14ac:dyDescent="0.15">
      <c r="B15" s="620" t="s">
        <v>240</v>
      </c>
      <c r="C15" s="621"/>
      <c r="D15" s="621"/>
      <c r="E15" s="621"/>
      <c r="F15" s="621"/>
      <c r="G15" s="621"/>
      <c r="H15" s="621"/>
      <c r="I15" s="621"/>
      <c r="J15" s="621"/>
      <c r="K15" s="621"/>
      <c r="L15" s="621"/>
      <c r="M15" s="621"/>
      <c r="N15" s="621"/>
      <c r="O15" s="621"/>
      <c r="P15" s="621"/>
      <c r="Q15" s="622"/>
      <c r="R15" s="623">
        <v>21946</v>
      </c>
      <c r="S15" s="624"/>
      <c r="T15" s="624"/>
      <c r="U15" s="624"/>
      <c r="V15" s="624"/>
      <c r="W15" s="624"/>
      <c r="X15" s="624"/>
      <c r="Y15" s="625"/>
      <c r="Z15" s="626">
        <v>0.3</v>
      </c>
      <c r="AA15" s="626"/>
      <c r="AB15" s="626"/>
      <c r="AC15" s="626"/>
      <c r="AD15" s="627">
        <v>21946</v>
      </c>
      <c r="AE15" s="627"/>
      <c r="AF15" s="627"/>
      <c r="AG15" s="627"/>
      <c r="AH15" s="627"/>
      <c r="AI15" s="627"/>
      <c r="AJ15" s="627"/>
      <c r="AK15" s="627"/>
      <c r="AL15" s="628">
        <v>0.4</v>
      </c>
      <c r="AM15" s="629"/>
      <c r="AN15" s="629"/>
      <c r="AO15" s="630"/>
      <c r="AP15" s="620" t="s">
        <v>241</v>
      </c>
      <c r="AQ15" s="621"/>
      <c r="AR15" s="621"/>
      <c r="AS15" s="621"/>
      <c r="AT15" s="621"/>
      <c r="AU15" s="621"/>
      <c r="AV15" s="621"/>
      <c r="AW15" s="621"/>
      <c r="AX15" s="621"/>
      <c r="AY15" s="621"/>
      <c r="AZ15" s="621"/>
      <c r="BA15" s="621"/>
      <c r="BB15" s="621"/>
      <c r="BC15" s="621"/>
      <c r="BD15" s="621"/>
      <c r="BE15" s="621"/>
      <c r="BF15" s="622"/>
      <c r="BG15" s="623">
        <v>158098</v>
      </c>
      <c r="BH15" s="624"/>
      <c r="BI15" s="624"/>
      <c r="BJ15" s="624"/>
      <c r="BK15" s="624"/>
      <c r="BL15" s="624"/>
      <c r="BM15" s="624"/>
      <c r="BN15" s="625"/>
      <c r="BO15" s="626">
        <v>5.0999999999999996</v>
      </c>
      <c r="BP15" s="626"/>
      <c r="BQ15" s="626"/>
      <c r="BR15" s="626"/>
      <c r="BS15" s="632" t="s">
        <v>109</v>
      </c>
      <c r="BT15" s="624"/>
      <c r="BU15" s="624"/>
      <c r="BV15" s="624"/>
      <c r="BW15" s="624"/>
      <c r="BX15" s="624"/>
      <c r="BY15" s="624"/>
      <c r="BZ15" s="624"/>
      <c r="CA15" s="624"/>
      <c r="CB15" s="633"/>
      <c r="CD15" s="637" t="s">
        <v>242</v>
      </c>
      <c r="CE15" s="638"/>
      <c r="CF15" s="638"/>
      <c r="CG15" s="638"/>
      <c r="CH15" s="638"/>
      <c r="CI15" s="638"/>
      <c r="CJ15" s="638"/>
      <c r="CK15" s="638"/>
      <c r="CL15" s="638"/>
      <c r="CM15" s="638"/>
      <c r="CN15" s="638"/>
      <c r="CO15" s="638"/>
      <c r="CP15" s="638"/>
      <c r="CQ15" s="639"/>
      <c r="CR15" s="623">
        <v>945558</v>
      </c>
      <c r="CS15" s="624"/>
      <c r="CT15" s="624"/>
      <c r="CU15" s="624"/>
      <c r="CV15" s="624"/>
      <c r="CW15" s="624"/>
      <c r="CX15" s="624"/>
      <c r="CY15" s="625"/>
      <c r="CZ15" s="626">
        <v>11.7</v>
      </c>
      <c r="DA15" s="626"/>
      <c r="DB15" s="626"/>
      <c r="DC15" s="626"/>
      <c r="DD15" s="632">
        <v>65834</v>
      </c>
      <c r="DE15" s="624"/>
      <c r="DF15" s="624"/>
      <c r="DG15" s="624"/>
      <c r="DH15" s="624"/>
      <c r="DI15" s="624"/>
      <c r="DJ15" s="624"/>
      <c r="DK15" s="624"/>
      <c r="DL15" s="624"/>
      <c r="DM15" s="624"/>
      <c r="DN15" s="624"/>
      <c r="DO15" s="624"/>
      <c r="DP15" s="625"/>
      <c r="DQ15" s="632">
        <v>800680</v>
      </c>
      <c r="DR15" s="624"/>
      <c r="DS15" s="624"/>
      <c r="DT15" s="624"/>
      <c r="DU15" s="624"/>
      <c r="DV15" s="624"/>
      <c r="DW15" s="624"/>
      <c r="DX15" s="624"/>
      <c r="DY15" s="624"/>
      <c r="DZ15" s="624"/>
      <c r="EA15" s="624"/>
      <c r="EB15" s="624"/>
      <c r="EC15" s="633"/>
    </row>
    <row r="16" spans="2:143" ht="11.25" customHeight="1" x14ac:dyDescent="0.15">
      <c r="B16" s="620" t="s">
        <v>243</v>
      </c>
      <c r="C16" s="621"/>
      <c r="D16" s="621"/>
      <c r="E16" s="621"/>
      <c r="F16" s="621"/>
      <c r="G16" s="621"/>
      <c r="H16" s="621"/>
      <c r="I16" s="621"/>
      <c r="J16" s="621"/>
      <c r="K16" s="621"/>
      <c r="L16" s="621"/>
      <c r="M16" s="621"/>
      <c r="N16" s="621"/>
      <c r="O16" s="621"/>
      <c r="P16" s="621"/>
      <c r="Q16" s="622"/>
      <c r="R16" s="623">
        <v>1695469</v>
      </c>
      <c r="S16" s="624"/>
      <c r="T16" s="624"/>
      <c r="U16" s="624"/>
      <c r="V16" s="624"/>
      <c r="W16" s="624"/>
      <c r="X16" s="624"/>
      <c r="Y16" s="625"/>
      <c r="Z16" s="626">
        <v>20.2</v>
      </c>
      <c r="AA16" s="626"/>
      <c r="AB16" s="626"/>
      <c r="AC16" s="626"/>
      <c r="AD16" s="627">
        <v>1368141</v>
      </c>
      <c r="AE16" s="627"/>
      <c r="AF16" s="627"/>
      <c r="AG16" s="627"/>
      <c r="AH16" s="627"/>
      <c r="AI16" s="627"/>
      <c r="AJ16" s="627"/>
      <c r="AK16" s="627"/>
      <c r="AL16" s="628">
        <v>27.9</v>
      </c>
      <c r="AM16" s="629"/>
      <c r="AN16" s="629"/>
      <c r="AO16" s="630"/>
      <c r="AP16" s="620" t="s">
        <v>244</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245</v>
      </c>
      <c r="CE16" s="638"/>
      <c r="CF16" s="638"/>
      <c r="CG16" s="638"/>
      <c r="CH16" s="638"/>
      <c r="CI16" s="638"/>
      <c r="CJ16" s="638"/>
      <c r="CK16" s="638"/>
      <c r="CL16" s="638"/>
      <c r="CM16" s="638"/>
      <c r="CN16" s="638"/>
      <c r="CO16" s="638"/>
      <c r="CP16" s="638"/>
      <c r="CQ16" s="639"/>
      <c r="CR16" s="623" t="s">
        <v>109</v>
      </c>
      <c r="CS16" s="624"/>
      <c r="CT16" s="624"/>
      <c r="CU16" s="624"/>
      <c r="CV16" s="624"/>
      <c r="CW16" s="624"/>
      <c r="CX16" s="624"/>
      <c r="CY16" s="625"/>
      <c r="CZ16" s="626" t="s">
        <v>109</v>
      </c>
      <c r="DA16" s="626"/>
      <c r="DB16" s="626"/>
      <c r="DC16" s="626"/>
      <c r="DD16" s="632" t="s">
        <v>109</v>
      </c>
      <c r="DE16" s="624"/>
      <c r="DF16" s="624"/>
      <c r="DG16" s="624"/>
      <c r="DH16" s="624"/>
      <c r="DI16" s="624"/>
      <c r="DJ16" s="624"/>
      <c r="DK16" s="624"/>
      <c r="DL16" s="624"/>
      <c r="DM16" s="624"/>
      <c r="DN16" s="624"/>
      <c r="DO16" s="624"/>
      <c r="DP16" s="625"/>
      <c r="DQ16" s="632" t="s">
        <v>109</v>
      </c>
      <c r="DR16" s="624"/>
      <c r="DS16" s="624"/>
      <c r="DT16" s="624"/>
      <c r="DU16" s="624"/>
      <c r="DV16" s="624"/>
      <c r="DW16" s="624"/>
      <c r="DX16" s="624"/>
      <c r="DY16" s="624"/>
      <c r="DZ16" s="624"/>
      <c r="EA16" s="624"/>
      <c r="EB16" s="624"/>
      <c r="EC16" s="633"/>
    </row>
    <row r="17" spans="2:133" ht="11.25" customHeight="1" x14ac:dyDescent="0.15">
      <c r="B17" s="620" t="s">
        <v>246</v>
      </c>
      <c r="C17" s="621"/>
      <c r="D17" s="621"/>
      <c r="E17" s="621"/>
      <c r="F17" s="621"/>
      <c r="G17" s="621"/>
      <c r="H17" s="621"/>
      <c r="I17" s="621"/>
      <c r="J17" s="621"/>
      <c r="K17" s="621"/>
      <c r="L17" s="621"/>
      <c r="M17" s="621"/>
      <c r="N17" s="621"/>
      <c r="O17" s="621"/>
      <c r="P17" s="621"/>
      <c r="Q17" s="622"/>
      <c r="R17" s="623">
        <v>1368141</v>
      </c>
      <c r="S17" s="624"/>
      <c r="T17" s="624"/>
      <c r="U17" s="624"/>
      <c r="V17" s="624"/>
      <c r="W17" s="624"/>
      <c r="X17" s="624"/>
      <c r="Y17" s="625"/>
      <c r="Z17" s="626">
        <v>16.3</v>
      </c>
      <c r="AA17" s="626"/>
      <c r="AB17" s="626"/>
      <c r="AC17" s="626"/>
      <c r="AD17" s="627">
        <v>1368141</v>
      </c>
      <c r="AE17" s="627"/>
      <c r="AF17" s="627"/>
      <c r="AG17" s="627"/>
      <c r="AH17" s="627"/>
      <c r="AI17" s="627"/>
      <c r="AJ17" s="627"/>
      <c r="AK17" s="627"/>
      <c r="AL17" s="628">
        <v>27.9</v>
      </c>
      <c r="AM17" s="629"/>
      <c r="AN17" s="629"/>
      <c r="AO17" s="630"/>
      <c r="AP17" s="620" t="s">
        <v>247</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248</v>
      </c>
      <c r="CE17" s="638"/>
      <c r="CF17" s="638"/>
      <c r="CG17" s="638"/>
      <c r="CH17" s="638"/>
      <c r="CI17" s="638"/>
      <c r="CJ17" s="638"/>
      <c r="CK17" s="638"/>
      <c r="CL17" s="638"/>
      <c r="CM17" s="638"/>
      <c r="CN17" s="638"/>
      <c r="CO17" s="638"/>
      <c r="CP17" s="638"/>
      <c r="CQ17" s="639"/>
      <c r="CR17" s="623">
        <v>734050</v>
      </c>
      <c r="CS17" s="624"/>
      <c r="CT17" s="624"/>
      <c r="CU17" s="624"/>
      <c r="CV17" s="624"/>
      <c r="CW17" s="624"/>
      <c r="CX17" s="624"/>
      <c r="CY17" s="625"/>
      <c r="CZ17" s="626">
        <v>9.1</v>
      </c>
      <c r="DA17" s="626"/>
      <c r="DB17" s="626"/>
      <c r="DC17" s="626"/>
      <c r="DD17" s="632" t="s">
        <v>109</v>
      </c>
      <c r="DE17" s="624"/>
      <c r="DF17" s="624"/>
      <c r="DG17" s="624"/>
      <c r="DH17" s="624"/>
      <c r="DI17" s="624"/>
      <c r="DJ17" s="624"/>
      <c r="DK17" s="624"/>
      <c r="DL17" s="624"/>
      <c r="DM17" s="624"/>
      <c r="DN17" s="624"/>
      <c r="DO17" s="624"/>
      <c r="DP17" s="625"/>
      <c r="DQ17" s="632">
        <v>629171</v>
      </c>
      <c r="DR17" s="624"/>
      <c r="DS17" s="624"/>
      <c r="DT17" s="624"/>
      <c r="DU17" s="624"/>
      <c r="DV17" s="624"/>
      <c r="DW17" s="624"/>
      <c r="DX17" s="624"/>
      <c r="DY17" s="624"/>
      <c r="DZ17" s="624"/>
      <c r="EA17" s="624"/>
      <c r="EB17" s="624"/>
      <c r="EC17" s="633"/>
    </row>
    <row r="18" spans="2:133" ht="11.25" customHeight="1" x14ac:dyDescent="0.15">
      <c r="B18" s="620" t="s">
        <v>249</v>
      </c>
      <c r="C18" s="621"/>
      <c r="D18" s="621"/>
      <c r="E18" s="621"/>
      <c r="F18" s="621"/>
      <c r="G18" s="621"/>
      <c r="H18" s="621"/>
      <c r="I18" s="621"/>
      <c r="J18" s="621"/>
      <c r="K18" s="621"/>
      <c r="L18" s="621"/>
      <c r="M18" s="621"/>
      <c r="N18" s="621"/>
      <c r="O18" s="621"/>
      <c r="P18" s="621"/>
      <c r="Q18" s="622"/>
      <c r="R18" s="623">
        <v>327328</v>
      </c>
      <c r="S18" s="624"/>
      <c r="T18" s="624"/>
      <c r="U18" s="624"/>
      <c r="V18" s="624"/>
      <c r="W18" s="624"/>
      <c r="X18" s="624"/>
      <c r="Y18" s="625"/>
      <c r="Z18" s="626">
        <v>3.9</v>
      </c>
      <c r="AA18" s="626"/>
      <c r="AB18" s="626"/>
      <c r="AC18" s="626"/>
      <c r="AD18" s="627" t="s">
        <v>109</v>
      </c>
      <c r="AE18" s="627"/>
      <c r="AF18" s="627"/>
      <c r="AG18" s="627"/>
      <c r="AH18" s="627"/>
      <c r="AI18" s="627"/>
      <c r="AJ18" s="627"/>
      <c r="AK18" s="627"/>
      <c r="AL18" s="628" t="s">
        <v>109</v>
      </c>
      <c r="AM18" s="629"/>
      <c r="AN18" s="629"/>
      <c r="AO18" s="630"/>
      <c r="AP18" s="620" t="s">
        <v>250</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251</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x14ac:dyDescent="0.15">
      <c r="B19" s="620" t="s">
        <v>252</v>
      </c>
      <c r="C19" s="621"/>
      <c r="D19" s="621"/>
      <c r="E19" s="621"/>
      <c r="F19" s="621"/>
      <c r="G19" s="621"/>
      <c r="H19" s="621"/>
      <c r="I19" s="621"/>
      <c r="J19" s="621"/>
      <c r="K19" s="621"/>
      <c r="L19" s="621"/>
      <c r="M19" s="621"/>
      <c r="N19" s="621"/>
      <c r="O19" s="621"/>
      <c r="P19" s="621"/>
      <c r="Q19" s="622"/>
      <c r="R19" s="623" t="s">
        <v>109</v>
      </c>
      <c r="S19" s="624"/>
      <c r="T19" s="624"/>
      <c r="U19" s="624"/>
      <c r="V19" s="624"/>
      <c r="W19" s="624"/>
      <c r="X19" s="624"/>
      <c r="Y19" s="625"/>
      <c r="Z19" s="626" t="s">
        <v>109</v>
      </c>
      <c r="AA19" s="626"/>
      <c r="AB19" s="626"/>
      <c r="AC19" s="626"/>
      <c r="AD19" s="627" t="s">
        <v>109</v>
      </c>
      <c r="AE19" s="627"/>
      <c r="AF19" s="627"/>
      <c r="AG19" s="627"/>
      <c r="AH19" s="627"/>
      <c r="AI19" s="627"/>
      <c r="AJ19" s="627"/>
      <c r="AK19" s="627"/>
      <c r="AL19" s="628" t="s">
        <v>109</v>
      </c>
      <c r="AM19" s="629"/>
      <c r="AN19" s="629"/>
      <c r="AO19" s="630"/>
      <c r="AP19" s="620" t="s">
        <v>253</v>
      </c>
      <c r="AQ19" s="621"/>
      <c r="AR19" s="621"/>
      <c r="AS19" s="621"/>
      <c r="AT19" s="621"/>
      <c r="AU19" s="621"/>
      <c r="AV19" s="621"/>
      <c r="AW19" s="621"/>
      <c r="AX19" s="621"/>
      <c r="AY19" s="621"/>
      <c r="AZ19" s="621"/>
      <c r="BA19" s="621"/>
      <c r="BB19" s="621"/>
      <c r="BC19" s="621"/>
      <c r="BD19" s="621"/>
      <c r="BE19" s="621"/>
      <c r="BF19" s="622"/>
      <c r="BG19" s="623">
        <v>156194</v>
      </c>
      <c r="BH19" s="624"/>
      <c r="BI19" s="624"/>
      <c r="BJ19" s="624"/>
      <c r="BK19" s="624"/>
      <c r="BL19" s="624"/>
      <c r="BM19" s="624"/>
      <c r="BN19" s="625"/>
      <c r="BO19" s="626">
        <v>5</v>
      </c>
      <c r="BP19" s="626"/>
      <c r="BQ19" s="626"/>
      <c r="BR19" s="626"/>
      <c r="BS19" s="632" t="s">
        <v>109</v>
      </c>
      <c r="BT19" s="624"/>
      <c r="BU19" s="624"/>
      <c r="BV19" s="624"/>
      <c r="BW19" s="624"/>
      <c r="BX19" s="624"/>
      <c r="BY19" s="624"/>
      <c r="BZ19" s="624"/>
      <c r="CA19" s="624"/>
      <c r="CB19" s="633"/>
      <c r="CD19" s="637" t="s">
        <v>254</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x14ac:dyDescent="0.15">
      <c r="B20" s="620" t="s">
        <v>255</v>
      </c>
      <c r="C20" s="621"/>
      <c r="D20" s="621"/>
      <c r="E20" s="621"/>
      <c r="F20" s="621"/>
      <c r="G20" s="621"/>
      <c r="H20" s="621"/>
      <c r="I20" s="621"/>
      <c r="J20" s="621"/>
      <c r="K20" s="621"/>
      <c r="L20" s="621"/>
      <c r="M20" s="621"/>
      <c r="N20" s="621"/>
      <c r="O20" s="621"/>
      <c r="P20" s="621"/>
      <c r="Q20" s="622"/>
      <c r="R20" s="623">
        <v>5330573</v>
      </c>
      <c r="S20" s="624"/>
      <c r="T20" s="624"/>
      <c r="U20" s="624"/>
      <c r="V20" s="624"/>
      <c r="W20" s="624"/>
      <c r="X20" s="624"/>
      <c r="Y20" s="625"/>
      <c r="Z20" s="626">
        <v>63.6</v>
      </c>
      <c r="AA20" s="626"/>
      <c r="AB20" s="626"/>
      <c r="AC20" s="626"/>
      <c r="AD20" s="627">
        <v>4847051</v>
      </c>
      <c r="AE20" s="627"/>
      <c r="AF20" s="627"/>
      <c r="AG20" s="627"/>
      <c r="AH20" s="627"/>
      <c r="AI20" s="627"/>
      <c r="AJ20" s="627"/>
      <c r="AK20" s="627"/>
      <c r="AL20" s="628">
        <v>98.9</v>
      </c>
      <c r="AM20" s="629"/>
      <c r="AN20" s="629"/>
      <c r="AO20" s="630"/>
      <c r="AP20" s="620" t="s">
        <v>256</v>
      </c>
      <c r="AQ20" s="621"/>
      <c r="AR20" s="621"/>
      <c r="AS20" s="621"/>
      <c r="AT20" s="621"/>
      <c r="AU20" s="621"/>
      <c r="AV20" s="621"/>
      <c r="AW20" s="621"/>
      <c r="AX20" s="621"/>
      <c r="AY20" s="621"/>
      <c r="AZ20" s="621"/>
      <c r="BA20" s="621"/>
      <c r="BB20" s="621"/>
      <c r="BC20" s="621"/>
      <c r="BD20" s="621"/>
      <c r="BE20" s="621"/>
      <c r="BF20" s="622"/>
      <c r="BG20" s="623">
        <v>156194</v>
      </c>
      <c r="BH20" s="624"/>
      <c r="BI20" s="624"/>
      <c r="BJ20" s="624"/>
      <c r="BK20" s="624"/>
      <c r="BL20" s="624"/>
      <c r="BM20" s="624"/>
      <c r="BN20" s="625"/>
      <c r="BO20" s="626">
        <v>5</v>
      </c>
      <c r="BP20" s="626"/>
      <c r="BQ20" s="626"/>
      <c r="BR20" s="626"/>
      <c r="BS20" s="632" t="s">
        <v>109</v>
      </c>
      <c r="BT20" s="624"/>
      <c r="BU20" s="624"/>
      <c r="BV20" s="624"/>
      <c r="BW20" s="624"/>
      <c r="BX20" s="624"/>
      <c r="BY20" s="624"/>
      <c r="BZ20" s="624"/>
      <c r="CA20" s="624"/>
      <c r="CB20" s="633"/>
      <c r="CD20" s="637" t="s">
        <v>257</v>
      </c>
      <c r="CE20" s="638"/>
      <c r="CF20" s="638"/>
      <c r="CG20" s="638"/>
      <c r="CH20" s="638"/>
      <c r="CI20" s="638"/>
      <c r="CJ20" s="638"/>
      <c r="CK20" s="638"/>
      <c r="CL20" s="638"/>
      <c r="CM20" s="638"/>
      <c r="CN20" s="638"/>
      <c r="CO20" s="638"/>
      <c r="CP20" s="638"/>
      <c r="CQ20" s="639"/>
      <c r="CR20" s="623">
        <v>8075440</v>
      </c>
      <c r="CS20" s="624"/>
      <c r="CT20" s="624"/>
      <c r="CU20" s="624"/>
      <c r="CV20" s="624"/>
      <c r="CW20" s="624"/>
      <c r="CX20" s="624"/>
      <c r="CY20" s="625"/>
      <c r="CZ20" s="626">
        <v>100</v>
      </c>
      <c r="DA20" s="626"/>
      <c r="DB20" s="626"/>
      <c r="DC20" s="626"/>
      <c r="DD20" s="632">
        <v>532999</v>
      </c>
      <c r="DE20" s="624"/>
      <c r="DF20" s="624"/>
      <c r="DG20" s="624"/>
      <c r="DH20" s="624"/>
      <c r="DI20" s="624"/>
      <c r="DJ20" s="624"/>
      <c r="DK20" s="624"/>
      <c r="DL20" s="624"/>
      <c r="DM20" s="624"/>
      <c r="DN20" s="624"/>
      <c r="DO20" s="624"/>
      <c r="DP20" s="625"/>
      <c r="DQ20" s="632">
        <v>6178893</v>
      </c>
      <c r="DR20" s="624"/>
      <c r="DS20" s="624"/>
      <c r="DT20" s="624"/>
      <c r="DU20" s="624"/>
      <c r="DV20" s="624"/>
      <c r="DW20" s="624"/>
      <c r="DX20" s="624"/>
      <c r="DY20" s="624"/>
      <c r="DZ20" s="624"/>
      <c r="EA20" s="624"/>
      <c r="EB20" s="624"/>
      <c r="EC20" s="633"/>
    </row>
    <row r="21" spans="2:133" ht="11.25" customHeight="1" x14ac:dyDescent="0.15">
      <c r="B21" s="620" t="s">
        <v>258</v>
      </c>
      <c r="C21" s="621"/>
      <c r="D21" s="621"/>
      <c r="E21" s="621"/>
      <c r="F21" s="621"/>
      <c r="G21" s="621"/>
      <c r="H21" s="621"/>
      <c r="I21" s="621"/>
      <c r="J21" s="621"/>
      <c r="K21" s="621"/>
      <c r="L21" s="621"/>
      <c r="M21" s="621"/>
      <c r="N21" s="621"/>
      <c r="O21" s="621"/>
      <c r="P21" s="621"/>
      <c r="Q21" s="622"/>
      <c r="R21" s="623">
        <v>3339</v>
      </c>
      <c r="S21" s="624"/>
      <c r="T21" s="624"/>
      <c r="U21" s="624"/>
      <c r="V21" s="624"/>
      <c r="W21" s="624"/>
      <c r="X21" s="624"/>
      <c r="Y21" s="625"/>
      <c r="Z21" s="626">
        <v>0</v>
      </c>
      <c r="AA21" s="626"/>
      <c r="AB21" s="626"/>
      <c r="AC21" s="626"/>
      <c r="AD21" s="627">
        <v>3339</v>
      </c>
      <c r="AE21" s="627"/>
      <c r="AF21" s="627"/>
      <c r="AG21" s="627"/>
      <c r="AH21" s="627"/>
      <c r="AI21" s="627"/>
      <c r="AJ21" s="627"/>
      <c r="AK21" s="627"/>
      <c r="AL21" s="628">
        <v>0.1</v>
      </c>
      <c r="AM21" s="629"/>
      <c r="AN21" s="629"/>
      <c r="AO21" s="630"/>
      <c r="AP21" s="640" t="s">
        <v>259</v>
      </c>
      <c r="AQ21" s="641"/>
      <c r="AR21" s="641"/>
      <c r="AS21" s="641"/>
      <c r="AT21" s="641"/>
      <c r="AU21" s="641"/>
      <c r="AV21" s="641"/>
      <c r="AW21" s="641"/>
      <c r="AX21" s="641"/>
      <c r="AY21" s="641"/>
      <c r="AZ21" s="641"/>
      <c r="BA21" s="641"/>
      <c r="BB21" s="641"/>
      <c r="BC21" s="641"/>
      <c r="BD21" s="641"/>
      <c r="BE21" s="641"/>
      <c r="BF21" s="642"/>
      <c r="BG21" s="623" t="s">
        <v>109</v>
      </c>
      <c r="BH21" s="624"/>
      <c r="BI21" s="624"/>
      <c r="BJ21" s="624"/>
      <c r="BK21" s="624"/>
      <c r="BL21" s="624"/>
      <c r="BM21" s="624"/>
      <c r="BN21" s="625"/>
      <c r="BO21" s="626" t="s">
        <v>109</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260</v>
      </c>
      <c r="C22" s="621"/>
      <c r="D22" s="621"/>
      <c r="E22" s="621"/>
      <c r="F22" s="621"/>
      <c r="G22" s="621"/>
      <c r="H22" s="621"/>
      <c r="I22" s="621"/>
      <c r="J22" s="621"/>
      <c r="K22" s="621"/>
      <c r="L22" s="621"/>
      <c r="M22" s="621"/>
      <c r="N22" s="621"/>
      <c r="O22" s="621"/>
      <c r="P22" s="621"/>
      <c r="Q22" s="622"/>
      <c r="R22" s="623">
        <v>128755</v>
      </c>
      <c r="S22" s="624"/>
      <c r="T22" s="624"/>
      <c r="U22" s="624"/>
      <c r="V22" s="624"/>
      <c r="W22" s="624"/>
      <c r="X22" s="624"/>
      <c r="Y22" s="625"/>
      <c r="Z22" s="626">
        <v>1.5</v>
      </c>
      <c r="AA22" s="626"/>
      <c r="AB22" s="626"/>
      <c r="AC22" s="626"/>
      <c r="AD22" s="627" t="s">
        <v>109</v>
      </c>
      <c r="AE22" s="627"/>
      <c r="AF22" s="627"/>
      <c r="AG22" s="627"/>
      <c r="AH22" s="627"/>
      <c r="AI22" s="627"/>
      <c r="AJ22" s="627"/>
      <c r="AK22" s="627"/>
      <c r="AL22" s="628" t="s">
        <v>109</v>
      </c>
      <c r="AM22" s="629"/>
      <c r="AN22" s="629"/>
      <c r="AO22" s="630"/>
      <c r="AP22" s="640" t="s">
        <v>261</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262</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263</v>
      </c>
      <c r="C23" s="621"/>
      <c r="D23" s="621"/>
      <c r="E23" s="621"/>
      <c r="F23" s="621"/>
      <c r="G23" s="621"/>
      <c r="H23" s="621"/>
      <c r="I23" s="621"/>
      <c r="J23" s="621"/>
      <c r="K23" s="621"/>
      <c r="L23" s="621"/>
      <c r="M23" s="621"/>
      <c r="N23" s="621"/>
      <c r="O23" s="621"/>
      <c r="P23" s="621"/>
      <c r="Q23" s="622"/>
      <c r="R23" s="623">
        <v>243755</v>
      </c>
      <c r="S23" s="624"/>
      <c r="T23" s="624"/>
      <c r="U23" s="624"/>
      <c r="V23" s="624"/>
      <c r="W23" s="624"/>
      <c r="X23" s="624"/>
      <c r="Y23" s="625"/>
      <c r="Z23" s="626">
        <v>2.9</v>
      </c>
      <c r="AA23" s="626"/>
      <c r="AB23" s="626"/>
      <c r="AC23" s="626"/>
      <c r="AD23" s="627">
        <v>31770</v>
      </c>
      <c r="AE23" s="627"/>
      <c r="AF23" s="627"/>
      <c r="AG23" s="627"/>
      <c r="AH23" s="627"/>
      <c r="AI23" s="627"/>
      <c r="AJ23" s="627"/>
      <c r="AK23" s="627"/>
      <c r="AL23" s="628">
        <v>0.6</v>
      </c>
      <c r="AM23" s="629"/>
      <c r="AN23" s="629"/>
      <c r="AO23" s="630"/>
      <c r="AP23" s="640" t="s">
        <v>264</v>
      </c>
      <c r="AQ23" s="641"/>
      <c r="AR23" s="641"/>
      <c r="AS23" s="641"/>
      <c r="AT23" s="641"/>
      <c r="AU23" s="641"/>
      <c r="AV23" s="641"/>
      <c r="AW23" s="641"/>
      <c r="AX23" s="641"/>
      <c r="AY23" s="641"/>
      <c r="AZ23" s="641"/>
      <c r="BA23" s="641"/>
      <c r="BB23" s="641"/>
      <c r="BC23" s="641"/>
      <c r="BD23" s="641"/>
      <c r="BE23" s="641"/>
      <c r="BF23" s="642"/>
      <c r="BG23" s="623">
        <v>156194</v>
      </c>
      <c r="BH23" s="624"/>
      <c r="BI23" s="624"/>
      <c r="BJ23" s="624"/>
      <c r="BK23" s="624"/>
      <c r="BL23" s="624"/>
      <c r="BM23" s="624"/>
      <c r="BN23" s="625"/>
      <c r="BO23" s="626">
        <v>5</v>
      </c>
      <c r="BP23" s="626"/>
      <c r="BQ23" s="626"/>
      <c r="BR23" s="626"/>
      <c r="BS23" s="632" t="s">
        <v>109</v>
      </c>
      <c r="BT23" s="624"/>
      <c r="BU23" s="624"/>
      <c r="BV23" s="624"/>
      <c r="BW23" s="624"/>
      <c r="BX23" s="624"/>
      <c r="BY23" s="624"/>
      <c r="BZ23" s="624"/>
      <c r="CA23" s="624"/>
      <c r="CB23" s="633"/>
      <c r="CD23" s="605" t="s">
        <v>203</v>
      </c>
      <c r="CE23" s="606"/>
      <c r="CF23" s="606"/>
      <c r="CG23" s="606"/>
      <c r="CH23" s="606"/>
      <c r="CI23" s="606"/>
      <c r="CJ23" s="606"/>
      <c r="CK23" s="606"/>
      <c r="CL23" s="606"/>
      <c r="CM23" s="606"/>
      <c r="CN23" s="606"/>
      <c r="CO23" s="606"/>
      <c r="CP23" s="606"/>
      <c r="CQ23" s="607"/>
      <c r="CR23" s="605" t="s">
        <v>265</v>
      </c>
      <c r="CS23" s="606"/>
      <c r="CT23" s="606"/>
      <c r="CU23" s="606"/>
      <c r="CV23" s="606"/>
      <c r="CW23" s="606"/>
      <c r="CX23" s="606"/>
      <c r="CY23" s="607"/>
      <c r="CZ23" s="605" t="s">
        <v>266</v>
      </c>
      <c r="DA23" s="606"/>
      <c r="DB23" s="606"/>
      <c r="DC23" s="607"/>
      <c r="DD23" s="605" t="s">
        <v>267</v>
      </c>
      <c r="DE23" s="606"/>
      <c r="DF23" s="606"/>
      <c r="DG23" s="606"/>
      <c r="DH23" s="606"/>
      <c r="DI23" s="606"/>
      <c r="DJ23" s="606"/>
      <c r="DK23" s="607"/>
      <c r="DL23" s="646" t="s">
        <v>268</v>
      </c>
      <c r="DM23" s="647"/>
      <c r="DN23" s="647"/>
      <c r="DO23" s="647"/>
      <c r="DP23" s="647"/>
      <c r="DQ23" s="647"/>
      <c r="DR23" s="647"/>
      <c r="DS23" s="647"/>
      <c r="DT23" s="647"/>
      <c r="DU23" s="647"/>
      <c r="DV23" s="648"/>
      <c r="DW23" s="605" t="s">
        <v>269</v>
      </c>
      <c r="DX23" s="606"/>
      <c r="DY23" s="606"/>
      <c r="DZ23" s="606"/>
      <c r="EA23" s="606"/>
      <c r="EB23" s="606"/>
      <c r="EC23" s="607"/>
    </row>
    <row r="24" spans="2:133" ht="11.25" customHeight="1" x14ac:dyDescent="0.15">
      <c r="B24" s="620" t="s">
        <v>270</v>
      </c>
      <c r="C24" s="621"/>
      <c r="D24" s="621"/>
      <c r="E24" s="621"/>
      <c r="F24" s="621"/>
      <c r="G24" s="621"/>
      <c r="H24" s="621"/>
      <c r="I24" s="621"/>
      <c r="J24" s="621"/>
      <c r="K24" s="621"/>
      <c r="L24" s="621"/>
      <c r="M24" s="621"/>
      <c r="N24" s="621"/>
      <c r="O24" s="621"/>
      <c r="P24" s="621"/>
      <c r="Q24" s="622"/>
      <c r="R24" s="623">
        <v>9059</v>
      </c>
      <c r="S24" s="624"/>
      <c r="T24" s="624"/>
      <c r="U24" s="624"/>
      <c r="V24" s="624"/>
      <c r="W24" s="624"/>
      <c r="X24" s="624"/>
      <c r="Y24" s="625"/>
      <c r="Z24" s="626">
        <v>0.1</v>
      </c>
      <c r="AA24" s="626"/>
      <c r="AB24" s="626"/>
      <c r="AC24" s="626"/>
      <c r="AD24" s="627" t="s">
        <v>109</v>
      </c>
      <c r="AE24" s="627"/>
      <c r="AF24" s="627"/>
      <c r="AG24" s="627"/>
      <c r="AH24" s="627"/>
      <c r="AI24" s="627"/>
      <c r="AJ24" s="627"/>
      <c r="AK24" s="627"/>
      <c r="AL24" s="628" t="s">
        <v>109</v>
      </c>
      <c r="AM24" s="629"/>
      <c r="AN24" s="629"/>
      <c r="AO24" s="630"/>
      <c r="AP24" s="640" t="s">
        <v>271</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272</v>
      </c>
      <c r="CE24" s="635"/>
      <c r="CF24" s="635"/>
      <c r="CG24" s="635"/>
      <c r="CH24" s="635"/>
      <c r="CI24" s="635"/>
      <c r="CJ24" s="635"/>
      <c r="CK24" s="635"/>
      <c r="CL24" s="635"/>
      <c r="CM24" s="635"/>
      <c r="CN24" s="635"/>
      <c r="CO24" s="635"/>
      <c r="CP24" s="635"/>
      <c r="CQ24" s="636"/>
      <c r="CR24" s="612">
        <v>3308670</v>
      </c>
      <c r="CS24" s="613"/>
      <c r="CT24" s="613"/>
      <c r="CU24" s="613"/>
      <c r="CV24" s="613"/>
      <c r="CW24" s="613"/>
      <c r="CX24" s="613"/>
      <c r="CY24" s="614"/>
      <c r="CZ24" s="650">
        <v>41</v>
      </c>
      <c r="DA24" s="651"/>
      <c r="DB24" s="651"/>
      <c r="DC24" s="652"/>
      <c r="DD24" s="649">
        <v>2201005</v>
      </c>
      <c r="DE24" s="613"/>
      <c r="DF24" s="613"/>
      <c r="DG24" s="613"/>
      <c r="DH24" s="613"/>
      <c r="DI24" s="613"/>
      <c r="DJ24" s="613"/>
      <c r="DK24" s="614"/>
      <c r="DL24" s="649">
        <v>2169527</v>
      </c>
      <c r="DM24" s="613"/>
      <c r="DN24" s="613"/>
      <c r="DO24" s="613"/>
      <c r="DP24" s="613"/>
      <c r="DQ24" s="613"/>
      <c r="DR24" s="613"/>
      <c r="DS24" s="613"/>
      <c r="DT24" s="613"/>
      <c r="DU24" s="613"/>
      <c r="DV24" s="614"/>
      <c r="DW24" s="617">
        <v>41.3</v>
      </c>
      <c r="DX24" s="618"/>
      <c r="DY24" s="618"/>
      <c r="DZ24" s="618"/>
      <c r="EA24" s="618"/>
      <c r="EB24" s="618"/>
      <c r="EC24" s="619"/>
    </row>
    <row r="25" spans="2:133" ht="11.25" customHeight="1" x14ac:dyDescent="0.15">
      <c r="B25" s="620" t="s">
        <v>273</v>
      </c>
      <c r="C25" s="621"/>
      <c r="D25" s="621"/>
      <c r="E25" s="621"/>
      <c r="F25" s="621"/>
      <c r="G25" s="621"/>
      <c r="H25" s="621"/>
      <c r="I25" s="621"/>
      <c r="J25" s="621"/>
      <c r="K25" s="621"/>
      <c r="L25" s="621"/>
      <c r="M25" s="621"/>
      <c r="N25" s="621"/>
      <c r="O25" s="621"/>
      <c r="P25" s="621"/>
      <c r="Q25" s="622"/>
      <c r="R25" s="623">
        <v>844459</v>
      </c>
      <c r="S25" s="624"/>
      <c r="T25" s="624"/>
      <c r="U25" s="624"/>
      <c r="V25" s="624"/>
      <c r="W25" s="624"/>
      <c r="X25" s="624"/>
      <c r="Y25" s="625"/>
      <c r="Z25" s="626">
        <v>10.1</v>
      </c>
      <c r="AA25" s="626"/>
      <c r="AB25" s="626"/>
      <c r="AC25" s="626"/>
      <c r="AD25" s="627" t="s">
        <v>109</v>
      </c>
      <c r="AE25" s="627"/>
      <c r="AF25" s="627"/>
      <c r="AG25" s="627"/>
      <c r="AH25" s="627"/>
      <c r="AI25" s="627"/>
      <c r="AJ25" s="627"/>
      <c r="AK25" s="627"/>
      <c r="AL25" s="628" t="s">
        <v>109</v>
      </c>
      <c r="AM25" s="629"/>
      <c r="AN25" s="629"/>
      <c r="AO25" s="630"/>
      <c r="AP25" s="640" t="s">
        <v>274</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275</v>
      </c>
      <c r="CE25" s="638"/>
      <c r="CF25" s="638"/>
      <c r="CG25" s="638"/>
      <c r="CH25" s="638"/>
      <c r="CI25" s="638"/>
      <c r="CJ25" s="638"/>
      <c r="CK25" s="638"/>
      <c r="CL25" s="638"/>
      <c r="CM25" s="638"/>
      <c r="CN25" s="638"/>
      <c r="CO25" s="638"/>
      <c r="CP25" s="638"/>
      <c r="CQ25" s="639"/>
      <c r="CR25" s="623">
        <v>1241729</v>
      </c>
      <c r="CS25" s="655"/>
      <c r="CT25" s="655"/>
      <c r="CU25" s="655"/>
      <c r="CV25" s="655"/>
      <c r="CW25" s="655"/>
      <c r="CX25" s="655"/>
      <c r="CY25" s="656"/>
      <c r="CZ25" s="657">
        <v>15.4</v>
      </c>
      <c r="DA25" s="658"/>
      <c r="DB25" s="658"/>
      <c r="DC25" s="659"/>
      <c r="DD25" s="632">
        <v>1167900</v>
      </c>
      <c r="DE25" s="655"/>
      <c r="DF25" s="655"/>
      <c r="DG25" s="655"/>
      <c r="DH25" s="655"/>
      <c r="DI25" s="655"/>
      <c r="DJ25" s="655"/>
      <c r="DK25" s="656"/>
      <c r="DL25" s="632">
        <v>1136422</v>
      </c>
      <c r="DM25" s="655"/>
      <c r="DN25" s="655"/>
      <c r="DO25" s="655"/>
      <c r="DP25" s="655"/>
      <c r="DQ25" s="655"/>
      <c r="DR25" s="655"/>
      <c r="DS25" s="655"/>
      <c r="DT25" s="655"/>
      <c r="DU25" s="655"/>
      <c r="DV25" s="656"/>
      <c r="DW25" s="628">
        <v>21.6</v>
      </c>
      <c r="DX25" s="653"/>
      <c r="DY25" s="653"/>
      <c r="DZ25" s="653"/>
      <c r="EA25" s="653"/>
      <c r="EB25" s="653"/>
      <c r="EC25" s="654"/>
    </row>
    <row r="26" spans="2:133" ht="11.25" customHeight="1" x14ac:dyDescent="0.15">
      <c r="B26" s="660" t="s">
        <v>276</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277</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278</v>
      </c>
      <c r="CE26" s="638"/>
      <c r="CF26" s="638"/>
      <c r="CG26" s="638"/>
      <c r="CH26" s="638"/>
      <c r="CI26" s="638"/>
      <c r="CJ26" s="638"/>
      <c r="CK26" s="638"/>
      <c r="CL26" s="638"/>
      <c r="CM26" s="638"/>
      <c r="CN26" s="638"/>
      <c r="CO26" s="638"/>
      <c r="CP26" s="638"/>
      <c r="CQ26" s="639"/>
      <c r="CR26" s="623">
        <v>787350</v>
      </c>
      <c r="CS26" s="624"/>
      <c r="CT26" s="624"/>
      <c r="CU26" s="624"/>
      <c r="CV26" s="624"/>
      <c r="CW26" s="624"/>
      <c r="CX26" s="624"/>
      <c r="CY26" s="625"/>
      <c r="CZ26" s="657">
        <v>9.6999999999999993</v>
      </c>
      <c r="DA26" s="658"/>
      <c r="DB26" s="658"/>
      <c r="DC26" s="659"/>
      <c r="DD26" s="632">
        <v>722437</v>
      </c>
      <c r="DE26" s="624"/>
      <c r="DF26" s="624"/>
      <c r="DG26" s="624"/>
      <c r="DH26" s="624"/>
      <c r="DI26" s="624"/>
      <c r="DJ26" s="624"/>
      <c r="DK26" s="625"/>
      <c r="DL26" s="632" t="s">
        <v>215</v>
      </c>
      <c r="DM26" s="624"/>
      <c r="DN26" s="624"/>
      <c r="DO26" s="624"/>
      <c r="DP26" s="624"/>
      <c r="DQ26" s="624"/>
      <c r="DR26" s="624"/>
      <c r="DS26" s="624"/>
      <c r="DT26" s="624"/>
      <c r="DU26" s="624"/>
      <c r="DV26" s="625"/>
      <c r="DW26" s="628" t="s">
        <v>215</v>
      </c>
      <c r="DX26" s="653"/>
      <c r="DY26" s="653"/>
      <c r="DZ26" s="653"/>
      <c r="EA26" s="653"/>
      <c r="EB26" s="653"/>
      <c r="EC26" s="654"/>
    </row>
    <row r="27" spans="2:133" ht="11.25" customHeight="1" x14ac:dyDescent="0.15">
      <c r="B27" s="620" t="s">
        <v>279</v>
      </c>
      <c r="C27" s="621"/>
      <c r="D27" s="621"/>
      <c r="E27" s="621"/>
      <c r="F27" s="621"/>
      <c r="G27" s="621"/>
      <c r="H27" s="621"/>
      <c r="I27" s="621"/>
      <c r="J27" s="621"/>
      <c r="K27" s="621"/>
      <c r="L27" s="621"/>
      <c r="M27" s="621"/>
      <c r="N27" s="621"/>
      <c r="O27" s="621"/>
      <c r="P27" s="621"/>
      <c r="Q27" s="622"/>
      <c r="R27" s="623">
        <v>482618</v>
      </c>
      <c r="S27" s="624"/>
      <c r="T27" s="624"/>
      <c r="U27" s="624"/>
      <c r="V27" s="624"/>
      <c r="W27" s="624"/>
      <c r="X27" s="624"/>
      <c r="Y27" s="625"/>
      <c r="Z27" s="626">
        <v>5.8</v>
      </c>
      <c r="AA27" s="626"/>
      <c r="AB27" s="626"/>
      <c r="AC27" s="626"/>
      <c r="AD27" s="627" t="s">
        <v>109</v>
      </c>
      <c r="AE27" s="627"/>
      <c r="AF27" s="627"/>
      <c r="AG27" s="627"/>
      <c r="AH27" s="627"/>
      <c r="AI27" s="627"/>
      <c r="AJ27" s="627"/>
      <c r="AK27" s="627"/>
      <c r="AL27" s="628" t="s">
        <v>109</v>
      </c>
      <c r="AM27" s="629"/>
      <c r="AN27" s="629"/>
      <c r="AO27" s="630"/>
      <c r="AP27" s="620" t="s">
        <v>280</v>
      </c>
      <c r="AQ27" s="621"/>
      <c r="AR27" s="621"/>
      <c r="AS27" s="621"/>
      <c r="AT27" s="621"/>
      <c r="AU27" s="621"/>
      <c r="AV27" s="621"/>
      <c r="AW27" s="621"/>
      <c r="AX27" s="621"/>
      <c r="AY27" s="621"/>
      <c r="AZ27" s="621"/>
      <c r="BA27" s="621"/>
      <c r="BB27" s="621"/>
      <c r="BC27" s="621"/>
      <c r="BD27" s="621"/>
      <c r="BE27" s="621"/>
      <c r="BF27" s="622"/>
      <c r="BG27" s="623">
        <v>3101469</v>
      </c>
      <c r="BH27" s="624"/>
      <c r="BI27" s="624"/>
      <c r="BJ27" s="624"/>
      <c r="BK27" s="624"/>
      <c r="BL27" s="624"/>
      <c r="BM27" s="624"/>
      <c r="BN27" s="625"/>
      <c r="BO27" s="626">
        <v>100</v>
      </c>
      <c r="BP27" s="626"/>
      <c r="BQ27" s="626"/>
      <c r="BR27" s="626"/>
      <c r="BS27" s="632">
        <v>25878</v>
      </c>
      <c r="BT27" s="624"/>
      <c r="BU27" s="624"/>
      <c r="BV27" s="624"/>
      <c r="BW27" s="624"/>
      <c r="BX27" s="624"/>
      <c r="BY27" s="624"/>
      <c r="BZ27" s="624"/>
      <c r="CA27" s="624"/>
      <c r="CB27" s="633"/>
      <c r="CD27" s="637" t="s">
        <v>281</v>
      </c>
      <c r="CE27" s="638"/>
      <c r="CF27" s="638"/>
      <c r="CG27" s="638"/>
      <c r="CH27" s="638"/>
      <c r="CI27" s="638"/>
      <c r="CJ27" s="638"/>
      <c r="CK27" s="638"/>
      <c r="CL27" s="638"/>
      <c r="CM27" s="638"/>
      <c r="CN27" s="638"/>
      <c r="CO27" s="638"/>
      <c r="CP27" s="638"/>
      <c r="CQ27" s="639"/>
      <c r="CR27" s="623">
        <v>1332891</v>
      </c>
      <c r="CS27" s="655"/>
      <c r="CT27" s="655"/>
      <c r="CU27" s="655"/>
      <c r="CV27" s="655"/>
      <c r="CW27" s="655"/>
      <c r="CX27" s="655"/>
      <c r="CY27" s="656"/>
      <c r="CZ27" s="657">
        <v>16.5</v>
      </c>
      <c r="DA27" s="658"/>
      <c r="DB27" s="658"/>
      <c r="DC27" s="659"/>
      <c r="DD27" s="632">
        <v>403934</v>
      </c>
      <c r="DE27" s="655"/>
      <c r="DF27" s="655"/>
      <c r="DG27" s="655"/>
      <c r="DH27" s="655"/>
      <c r="DI27" s="655"/>
      <c r="DJ27" s="655"/>
      <c r="DK27" s="656"/>
      <c r="DL27" s="632">
        <v>403934</v>
      </c>
      <c r="DM27" s="655"/>
      <c r="DN27" s="655"/>
      <c r="DO27" s="655"/>
      <c r="DP27" s="655"/>
      <c r="DQ27" s="655"/>
      <c r="DR27" s="655"/>
      <c r="DS27" s="655"/>
      <c r="DT27" s="655"/>
      <c r="DU27" s="655"/>
      <c r="DV27" s="656"/>
      <c r="DW27" s="628">
        <v>7.7</v>
      </c>
      <c r="DX27" s="653"/>
      <c r="DY27" s="653"/>
      <c r="DZ27" s="653"/>
      <c r="EA27" s="653"/>
      <c r="EB27" s="653"/>
      <c r="EC27" s="654"/>
    </row>
    <row r="28" spans="2:133" ht="11.25" customHeight="1" x14ac:dyDescent="0.15">
      <c r="B28" s="620" t="s">
        <v>282</v>
      </c>
      <c r="C28" s="621"/>
      <c r="D28" s="621"/>
      <c r="E28" s="621"/>
      <c r="F28" s="621"/>
      <c r="G28" s="621"/>
      <c r="H28" s="621"/>
      <c r="I28" s="621"/>
      <c r="J28" s="621"/>
      <c r="K28" s="621"/>
      <c r="L28" s="621"/>
      <c r="M28" s="621"/>
      <c r="N28" s="621"/>
      <c r="O28" s="621"/>
      <c r="P28" s="621"/>
      <c r="Q28" s="622"/>
      <c r="R28" s="623">
        <v>25119</v>
      </c>
      <c r="S28" s="624"/>
      <c r="T28" s="624"/>
      <c r="U28" s="624"/>
      <c r="V28" s="624"/>
      <c r="W28" s="624"/>
      <c r="X28" s="624"/>
      <c r="Y28" s="625"/>
      <c r="Z28" s="626">
        <v>0.3</v>
      </c>
      <c r="AA28" s="626"/>
      <c r="AB28" s="626"/>
      <c r="AC28" s="626"/>
      <c r="AD28" s="627">
        <v>4974</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283</v>
      </c>
      <c r="CE28" s="638"/>
      <c r="CF28" s="638"/>
      <c r="CG28" s="638"/>
      <c r="CH28" s="638"/>
      <c r="CI28" s="638"/>
      <c r="CJ28" s="638"/>
      <c r="CK28" s="638"/>
      <c r="CL28" s="638"/>
      <c r="CM28" s="638"/>
      <c r="CN28" s="638"/>
      <c r="CO28" s="638"/>
      <c r="CP28" s="638"/>
      <c r="CQ28" s="639"/>
      <c r="CR28" s="623">
        <v>734050</v>
      </c>
      <c r="CS28" s="624"/>
      <c r="CT28" s="624"/>
      <c r="CU28" s="624"/>
      <c r="CV28" s="624"/>
      <c r="CW28" s="624"/>
      <c r="CX28" s="624"/>
      <c r="CY28" s="625"/>
      <c r="CZ28" s="657">
        <v>9.1</v>
      </c>
      <c r="DA28" s="658"/>
      <c r="DB28" s="658"/>
      <c r="DC28" s="659"/>
      <c r="DD28" s="632">
        <v>629171</v>
      </c>
      <c r="DE28" s="624"/>
      <c r="DF28" s="624"/>
      <c r="DG28" s="624"/>
      <c r="DH28" s="624"/>
      <c r="DI28" s="624"/>
      <c r="DJ28" s="624"/>
      <c r="DK28" s="625"/>
      <c r="DL28" s="632">
        <v>629171</v>
      </c>
      <c r="DM28" s="624"/>
      <c r="DN28" s="624"/>
      <c r="DO28" s="624"/>
      <c r="DP28" s="624"/>
      <c r="DQ28" s="624"/>
      <c r="DR28" s="624"/>
      <c r="DS28" s="624"/>
      <c r="DT28" s="624"/>
      <c r="DU28" s="624"/>
      <c r="DV28" s="625"/>
      <c r="DW28" s="628">
        <v>12</v>
      </c>
      <c r="DX28" s="653"/>
      <c r="DY28" s="653"/>
      <c r="DZ28" s="653"/>
      <c r="EA28" s="653"/>
      <c r="EB28" s="653"/>
      <c r="EC28" s="654"/>
    </row>
    <row r="29" spans="2:133" ht="11.25" customHeight="1" x14ac:dyDescent="0.15">
      <c r="B29" s="620" t="s">
        <v>284</v>
      </c>
      <c r="C29" s="621"/>
      <c r="D29" s="621"/>
      <c r="E29" s="621"/>
      <c r="F29" s="621"/>
      <c r="G29" s="621"/>
      <c r="H29" s="621"/>
      <c r="I29" s="621"/>
      <c r="J29" s="621"/>
      <c r="K29" s="621"/>
      <c r="L29" s="621"/>
      <c r="M29" s="621"/>
      <c r="N29" s="621"/>
      <c r="O29" s="621"/>
      <c r="P29" s="621"/>
      <c r="Q29" s="622"/>
      <c r="R29" s="623">
        <v>8768</v>
      </c>
      <c r="S29" s="624"/>
      <c r="T29" s="624"/>
      <c r="U29" s="624"/>
      <c r="V29" s="624"/>
      <c r="W29" s="624"/>
      <c r="X29" s="624"/>
      <c r="Y29" s="625"/>
      <c r="Z29" s="626">
        <v>0.1</v>
      </c>
      <c r="AA29" s="626"/>
      <c r="AB29" s="626"/>
      <c r="AC29" s="626"/>
      <c r="AD29" s="627" t="s">
        <v>109</v>
      </c>
      <c r="AE29" s="627"/>
      <c r="AF29" s="627"/>
      <c r="AG29" s="627"/>
      <c r="AH29" s="627"/>
      <c r="AI29" s="627"/>
      <c r="AJ29" s="627"/>
      <c r="AK29" s="627"/>
      <c r="AL29" s="628" t="s">
        <v>109</v>
      </c>
      <c r="AM29" s="629"/>
      <c r="AN29" s="629"/>
      <c r="AO29" s="630"/>
      <c r="AP29" s="602" t="s">
        <v>203</v>
      </c>
      <c r="AQ29" s="603"/>
      <c r="AR29" s="603"/>
      <c r="AS29" s="603"/>
      <c r="AT29" s="603"/>
      <c r="AU29" s="603"/>
      <c r="AV29" s="603"/>
      <c r="AW29" s="603"/>
      <c r="AX29" s="603"/>
      <c r="AY29" s="603"/>
      <c r="AZ29" s="603"/>
      <c r="BA29" s="603"/>
      <c r="BB29" s="603"/>
      <c r="BC29" s="603"/>
      <c r="BD29" s="603"/>
      <c r="BE29" s="603"/>
      <c r="BF29" s="604"/>
      <c r="BG29" s="602" t="s">
        <v>285</v>
      </c>
      <c r="BH29" s="664"/>
      <c r="BI29" s="664"/>
      <c r="BJ29" s="664"/>
      <c r="BK29" s="664"/>
      <c r="BL29" s="664"/>
      <c r="BM29" s="664"/>
      <c r="BN29" s="664"/>
      <c r="BO29" s="664"/>
      <c r="BP29" s="664"/>
      <c r="BQ29" s="665"/>
      <c r="BR29" s="602" t="s">
        <v>286</v>
      </c>
      <c r="BS29" s="664"/>
      <c r="BT29" s="664"/>
      <c r="BU29" s="664"/>
      <c r="BV29" s="664"/>
      <c r="BW29" s="664"/>
      <c r="BX29" s="664"/>
      <c r="BY29" s="664"/>
      <c r="BZ29" s="664"/>
      <c r="CA29" s="664"/>
      <c r="CB29" s="665"/>
      <c r="CD29" s="684" t="s">
        <v>287</v>
      </c>
      <c r="CE29" s="685"/>
      <c r="CF29" s="637" t="s">
        <v>288</v>
      </c>
      <c r="CG29" s="638"/>
      <c r="CH29" s="638"/>
      <c r="CI29" s="638"/>
      <c r="CJ29" s="638"/>
      <c r="CK29" s="638"/>
      <c r="CL29" s="638"/>
      <c r="CM29" s="638"/>
      <c r="CN29" s="638"/>
      <c r="CO29" s="638"/>
      <c r="CP29" s="638"/>
      <c r="CQ29" s="639"/>
      <c r="CR29" s="623">
        <v>733836</v>
      </c>
      <c r="CS29" s="655"/>
      <c r="CT29" s="655"/>
      <c r="CU29" s="655"/>
      <c r="CV29" s="655"/>
      <c r="CW29" s="655"/>
      <c r="CX29" s="655"/>
      <c r="CY29" s="656"/>
      <c r="CZ29" s="657">
        <v>9.1</v>
      </c>
      <c r="DA29" s="658"/>
      <c r="DB29" s="658"/>
      <c r="DC29" s="659"/>
      <c r="DD29" s="632">
        <v>628957</v>
      </c>
      <c r="DE29" s="655"/>
      <c r="DF29" s="655"/>
      <c r="DG29" s="655"/>
      <c r="DH29" s="655"/>
      <c r="DI29" s="655"/>
      <c r="DJ29" s="655"/>
      <c r="DK29" s="656"/>
      <c r="DL29" s="632">
        <v>628957</v>
      </c>
      <c r="DM29" s="655"/>
      <c r="DN29" s="655"/>
      <c r="DO29" s="655"/>
      <c r="DP29" s="655"/>
      <c r="DQ29" s="655"/>
      <c r="DR29" s="655"/>
      <c r="DS29" s="655"/>
      <c r="DT29" s="655"/>
      <c r="DU29" s="655"/>
      <c r="DV29" s="656"/>
      <c r="DW29" s="628">
        <v>12</v>
      </c>
      <c r="DX29" s="653"/>
      <c r="DY29" s="653"/>
      <c r="DZ29" s="653"/>
      <c r="EA29" s="653"/>
      <c r="EB29" s="653"/>
      <c r="EC29" s="654"/>
    </row>
    <row r="30" spans="2:133" ht="11.25" customHeight="1" x14ac:dyDescent="0.15">
      <c r="B30" s="620" t="s">
        <v>289</v>
      </c>
      <c r="C30" s="621"/>
      <c r="D30" s="621"/>
      <c r="E30" s="621"/>
      <c r="F30" s="621"/>
      <c r="G30" s="621"/>
      <c r="H30" s="621"/>
      <c r="I30" s="621"/>
      <c r="J30" s="621"/>
      <c r="K30" s="621"/>
      <c r="L30" s="621"/>
      <c r="M30" s="621"/>
      <c r="N30" s="621"/>
      <c r="O30" s="621"/>
      <c r="P30" s="621"/>
      <c r="Q30" s="622"/>
      <c r="R30" s="623">
        <v>328656</v>
      </c>
      <c r="S30" s="624"/>
      <c r="T30" s="624"/>
      <c r="U30" s="624"/>
      <c r="V30" s="624"/>
      <c r="W30" s="624"/>
      <c r="X30" s="624"/>
      <c r="Y30" s="625"/>
      <c r="Z30" s="626">
        <v>3.9</v>
      </c>
      <c r="AA30" s="626"/>
      <c r="AB30" s="626"/>
      <c r="AC30" s="626"/>
      <c r="AD30" s="627" t="s">
        <v>109</v>
      </c>
      <c r="AE30" s="627"/>
      <c r="AF30" s="627"/>
      <c r="AG30" s="627"/>
      <c r="AH30" s="627"/>
      <c r="AI30" s="627"/>
      <c r="AJ30" s="627"/>
      <c r="AK30" s="627"/>
      <c r="AL30" s="628" t="s">
        <v>109</v>
      </c>
      <c r="AM30" s="629"/>
      <c r="AN30" s="629"/>
      <c r="AO30" s="630"/>
      <c r="AP30" s="669" t="s">
        <v>290</v>
      </c>
      <c r="AQ30" s="670"/>
      <c r="AR30" s="670"/>
      <c r="AS30" s="670"/>
      <c r="AT30" s="675" t="s">
        <v>291</v>
      </c>
      <c r="AU30" s="182"/>
      <c r="AV30" s="182"/>
      <c r="AW30" s="182"/>
      <c r="AX30" s="609" t="s">
        <v>169</v>
      </c>
      <c r="AY30" s="610"/>
      <c r="AZ30" s="610"/>
      <c r="BA30" s="610"/>
      <c r="BB30" s="610"/>
      <c r="BC30" s="610"/>
      <c r="BD30" s="610"/>
      <c r="BE30" s="610"/>
      <c r="BF30" s="611"/>
      <c r="BG30" s="681">
        <v>99.9</v>
      </c>
      <c r="BH30" s="682"/>
      <c r="BI30" s="682"/>
      <c r="BJ30" s="682"/>
      <c r="BK30" s="682"/>
      <c r="BL30" s="682"/>
      <c r="BM30" s="618">
        <v>99.1</v>
      </c>
      <c r="BN30" s="682"/>
      <c r="BO30" s="682"/>
      <c r="BP30" s="682"/>
      <c r="BQ30" s="683"/>
      <c r="BR30" s="681">
        <v>99.7</v>
      </c>
      <c r="BS30" s="682"/>
      <c r="BT30" s="682"/>
      <c r="BU30" s="682"/>
      <c r="BV30" s="682"/>
      <c r="BW30" s="682"/>
      <c r="BX30" s="618">
        <v>98.9</v>
      </c>
      <c r="BY30" s="682"/>
      <c r="BZ30" s="682"/>
      <c r="CA30" s="682"/>
      <c r="CB30" s="683"/>
      <c r="CD30" s="686"/>
      <c r="CE30" s="687"/>
      <c r="CF30" s="637" t="s">
        <v>292</v>
      </c>
      <c r="CG30" s="638"/>
      <c r="CH30" s="638"/>
      <c r="CI30" s="638"/>
      <c r="CJ30" s="638"/>
      <c r="CK30" s="638"/>
      <c r="CL30" s="638"/>
      <c r="CM30" s="638"/>
      <c r="CN30" s="638"/>
      <c r="CO30" s="638"/>
      <c r="CP30" s="638"/>
      <c r="CQ30" s="639"/>
      <c r="CR30" s="623">
        <v>663806</v>
      </c>
      <c r="CS30" s="624"/>
      <c r="CT30" s="624"/>
      <c r="CU30" s="624"/>
      <c r="CV30" s="624"/>
      <c r="CW30" s="624"/>
      <c r="CX30" s="624"/>
      <c r="CY30" s="625"/>
      <c r="CZ30" s="657">
        <v>8.1999999999999993</v>
      </c>
      <c r="DA30" s="658"/>
      <c r="DB30" s="658"/>
      <c r="DC30" s="659"/>
      <c r="DD30" s="632">
        <v>564151</v>
      </c>
      <c r="DE30" s="624"/>
      <c r="DF30" s="624"/>
      <c r="DG30" s="624"/>
      <c r="DH30" s="624"/>
      <c r="DI30" s="624"/>
      <c r="DJ30" s="624"/>
      <c r="DK30" s="625"/>
      <c r="DL30" s="632">
        <v>564151</v>
      </c>
      <c r="DM30" s="624"/>
      <c r="DN30" s="624"/>
      <c r="DO30" s="624"/>
      <c r="DP30" s="624"/>
      <c r="DQ30" s="624"/>
      <c r="DR30" s="624"/>
      <c r="DS30" s="624"/>
      <c r="DT30" s="624"/>
      <c r="DU30" s="624"/>
      <c r="DV30" s="625"/>
      <c r="DW30" s="628">
        <v>10.7</v>
      </c>
      <c r="DX30" s="653"/>
      <c r="DY30" s="653"/>
      <c r="DZ30" s="653"/>
      <c r="EA30" s="653"/>
      <c r="EB30" s="653"/>
      <c r="EC30" s="654"/>
    </row>
    <row r="31" spans="2:133" ht="11.25" customHeight="1" x14ac:dyDescent="0.15">
      <c r="B31" s="620" t="s">
        <v>293</v>
      </c>
      <c r="C31" s="621"/>
      <c r="D31" s="621"/>
      <c r="E31" s="621"/>
      <c r="F31" s="621"/>
      <c r="G31" s="621"/>
      <c r="H31" s="621"/>
      <c r="I31" s="621"/>
      <c r="J31" s="621"/>
      <c r="K31" s="621"/>
      <c r="L31" s="621"/>
      <c r="M31" s="621"/>
      <c r="N31" s="621"/>
      <c r="O31" s="621"/>
      <c r="P31" s="621"/>
      <c r="Q31" s="622"/>
      <c r="R31" s="623">
        <v>315039</v>
      </c>
      <c r="S31" s="624"/>
      <c r="T31" s="624"/>
      <c r="U31" s="624"/>
      <c r="V31" s="624"/>
      <c r="W31" s="624"/>
      <c r="X31" s="624"/>
      <c r="Y31" s="625"/>
      <c r="Z31" s="626">
        <v>3.8</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294</v>
      </c>
      <c r="AV31" s="181"/>
      <c r="AW31" s="181"/>
      <c r="AX31" s="620" t="s">
        <v>295</v>
      </c>
      <c r="AY31" s="621"/>
      <c r="AZ31" s="621"/>
      <c r="BA31" s="621"/>
      <c r="BB31" s="621"/>
      <c r="BC31" s="621"/>
      <c r="BD31" s="621"/>
      <c r="BE31" s="621"/>
      <c r="BF31" s="622"/>
      <c r="BG31" s="678">
        <v>99.8</v>
      </c>
      <c r="BH31" s="655"/>
      <c r="BI31" s="655"/>
      <c r="BJ31" s="655"/>
      <c r="BK31" s="655"/>
      <c r="BL31" s="655"/>
      <c r="BM31" s="629">
        <v>99</v>
      </c>
      <c r="BN31" s="679"/>
      <c r="BO31" s="679"/>
      <c r="BP31" s="679"/>
      <c r="BQ31" s="680"/>
      <c r="BR31" s="678">
        <v>99.6</v>
      </c>
      <c r="BS31" s="655"/>
      <c r="BT31" s="655"/>
      <c r="BU31" s="655"/>
      <c r="BV31" s="655"/>
      <c r="BW31" s="655"/>
      <c r="BX31" s="629">
        <v>98.7</v>
      </c>
      <c r="BY31" s="679"/>
      <c r="BZ31" s="679"/>
      <c r="CA31" s="679"/>
      <c r="CB31" s="680"/>
      <c r="CD31" s="686"/>
      <c r="CE31" s="687"/>
      <c r="CF31" s="637" t="s">
        <v>296</v>
      </c>
      <c r="CG31" s="638"/>
      <c r="CH31" s="638"/>
      <c r="CI31" s="638"/>
      <c r="CJ31" s="638"/>
      <c r="CK31" s="638"/>
      <c r="CL31" s="638"/>
      <c r="CM31" s="638"/>
      <c r="CN31" s="638"/>
      <c r="CO31" s="638"/>
      <c r="CP31" s="638"/>
      <c r="CQ31" s="639"/>
      <c r="CR31" s="623">
        <v>70030</v>
      </c>
      <c r="CS31" s="655"/>
      <c r="CT31" s="655"/>
      <c r="CU31" s="655"/>
      <c r="CV31" s="655"/>
      <c r="CW31" s="655"/>
      <c r="CX31" s="655"/>
      <c r="CY31" s="656"/>
      <c r="CZ31" s="657">
        <v>0.9</v>
      </c>
      <c r="DA31" s="658"/>
      <c r="DB31" s="658"/>
      <c r="DC31" s="659"/>
      <c r="DD31" s="632">
        <v>64806</v>
      </c>
      <c r="DE31" s="655"/>
      <c r="DF31" s="655"/>
      <c r="DG31" s="655"/>
      <c r="DH31" s="655"/>
      <c r="DI31" s="655"/>
      <c r="DJ31" s="655"/>
      <c r="DK31" s="656"/>
      <c r="DL31" s="632">
        <v>64806</v>
      </c>
      <c r="DM31" s="655"/>
      <c r="DN31" s="655"/>
      <c r="DO31" s="655"/>
      <c r="DP31" s="655"/>
      <c r="DQ31" s="655"/>
      <c r="DR31" s="655"/>
      <c r="DS31" s="655"/>
      <c r="DT31" s="655"/>
      <c r="DU31" s="655"/>
      <c r="DV31" s="656"/>
      <c r="DW31" s="628">
        <v>1.2</v>
      </c>
      <c r="DX31" s="653"/>
      <c r="DY31" s="653"/>
      <c r="DZ31" s="653"/>
      <c r="EA31" s="653"/>
      <c r="EB31" s="653"/>
      <c r="EC31" s="654"/>
    </row>
    <row r="32" spans="2:133" ht="11.25" customHeight="1" x14ac:dyDescent="0.15">
      <c r="B32" s="620" t="s">
        <v>297</v>
      </c>
      <c r="C32" s="621"/>
      <c r="D32" s="621"/>
      <c r="E32" s="621"/>
      <c r="F32" s="621"/>
      <c r="G32" s="621"/>
      <c r="H32" s="621"/>
      <c r="I32" s="621"/>
      <c r="J32" s="621"/>
      <c r="K32" s="621"/>
      <c r="L32" s="621"/>
      <c r="M32" s="621"/>
      <c r="N32" s="621"/>
      <c r="O32" s="621"/>
      <c r="P32" s="621"/>
      <c r="Q32" s="622"/>
      <c r="R32" s="623">
        <v>213563</v>
      </c>
      <c r="S32" s="624"/>
      <c r="T32" s="624"/>
      <c r="U32" s="624"/>
      <c r="V32" s="624"/>
      <c r="W32" s="624"/>
      <c r="X32" s="624"/>
      <c r="Y32" s="625"/>
      <c r="Z32" s="626">
        <v>2.5</v>
      </c>
      <c r="AA32" s="626"/>
      <c r="AB32" s="626"/>
      <c r="AC32" s="626"/>
      <c r="AD32" s="627">
        <v>13385</v>
      </c>
      <c r="AE32" s="627"/>
      <c r="AF32" s="627"/>
      <c r="AG32" s="627"/>
      <c r="AH32" s="627"/>
      <c r="AI32" s="627"/>
      <c r="AJ32" s="627"/>
      <c r="AK32" s="627"/>
      <c r="AL32" s="628">
        <v>0.3</v>
      </c>
      <c r="AM32" s="629"/>
      <c r="AN32" s="629"/>
      <c r="AO32" s="630"/>
      <c r="AP32" s="673"/>
      <c r="AQ32" s="674"/>
      <c r="AR32" s="674"/>
      <c r="AS32" s="674"/>
      <c r="AT32" s="677"/>
      <c r="AU32" s="183"/>
      <c r="AV32" s="183"/>
      <c r="AW32" s="183"/>
      <c r="AX32" s="666" t="s">
        <v>298</v>
      </c>
      <c r="AY32" s="667"/>
      <c r="AZ32" s="667"/>
      <c r="BA32" s="667"/>
      <c r="BB32" s="667"/>
      <c r="BC32" s="667"/>
      <c r="BD32" s="667"/>
      <c r="BE32" s="667"/>
      <c r="BF32" s="668"/>
      <c r="BG32" s="690">
        <v>99.9</v>
      </c>
      <c r="BH32" s="691"/>
      <c r="BI32" s="691"/>
      <c r="BJ32" s="691"/>
      <c r="BK32" s="691"/>
      <c r="BL32" s="691"/>
      <c r="BM32" s="692">
        <v>99.1</v>
      </c>
      <c r="BN32" s="691"/>
      <c r="BO32" s="691"/>
      <c r="BP32" s="691"/>
      <c r="BQ32" s="693"/>
      <c r="BR32" s="690">
        <v>99.8</v>
      </c>
      <c r="BS32" s="691"/>
      <c r="BT32" s="691"/>
      <c r="BU32" s="691"/>
      <c r="BV32" s="691"/>
      <c r="BW32" s="691"/>
      <c r="BX32" s="692">
        <v>98.9</v>
      </c>
      <c r="BY32" s="691"/>
      <c r="BZ32" s="691"/>
      <c r="CA32" s="691"/>
      <c r="CB32" s="693"/>
      <c r="CD32" s="688"/>
      <c r="CE32" s="689"/>
      <c r="CF32" s="637" t="s">
        <v>299</v>
      </c>
      <c r="CG32" s="638"/>
      <c r="CH32" s="638"/>
      <c r="CI32" s="638"/>
      <c r="CJ32" s="638"/>
      <c r="CK32" s="638"/>
      <c r="CL32" s="638"/>
      <c r="CM32" s="638"/>
      <c r="CN32" s="638"/>
      <c r="CO32" s="638"/>
      <c r="CP32" s="638"/>
      <c r="CQ32" s="639"/>
      <c r="CR32" s="623">
        <v>214</v>
      </c>
      <c r="CS32" s="624"/>
      <c r="CT32" s="624"/>
      <c r="CU32" s="624"/>
      <c r="CV32" s="624"/>
      <c r="CW32" s="624"/>
      <c r="CX32" s="624"/>
      <c r="CY32" s="625"/>
      <c r="CZ32" s="657">
        <v>0</v>
      </c>
      <c r="DA32" s="658"/>
      <c r="DB32" s="658"/>
      <c r="DC32" s="659"/>
      <c r="DD32" s="632">
        <v>214</v>
      </c>
      <c r="DE32" s="624"/>
      <c r="DF32" s="624"/>
      <c r="DG32" s="624"/>
      <c r="DH32" s="624"/>
      <c r="DI32" s="624"/>
      <c r="DJ32" s="624"/>
      <c r="DK32" s="625"/>
      <c r="DL32" s="632">
        <v>214</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300</v>
      </c>
      <c r="C33" s="621"/>
      <c r="D33" s="621"/>
      <c r="E33" s="621"/>
      <c r="F33" s="621"/>
      <c r="G33" s="621"/>
      <c r="H33" s="621"/>
      <c r="I33" s="621"/>
      <c r="J33" s="621"/>
      <c r="K33" s="621"/>
      <c r="L33" s="621"/>
      <c r="M33" s="621"/>
      <c r="N33" s="621"/>
      <c r="O33" s="621"/>
      <c r="P33" s="621"/>
      <c r="Q33" s="622"/>
      <c r="R33" s="623">
        <v>445900</v>
      </c>
      <c r="S33" s="624"/>
      <c r="T33" s="624"/>
      <c r="U33" s="624"/>
      <c r="V33" s="624"/>
      <c r="W33" s="624"/>
      <c r="X33" s="624"/>
      <c r="Y33" s="625"/>
      <c r="Z33" s="626">
        <v>5.3</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301</v>
      </c>
      <c r="CE33" s="638"/>
      <c r="CF33" s="638"/>
      <c r="CG33" s="638"/>
      <c r="CH33" s="638"/>
      <c r="CI33" s="638"/>
      <c r="CJ33" s="638"/>
      <c r="CK33" s="638"/>
      <c r="CL33" s="638"/>
      <c r="CM33" s="638"/>
      <c r="CN33" s="638"/>
      <c r="CO33" s="638"/>
      <c r="CP33" s="638"/>
      <c r="CQ33" s="639"/>
      <c r="CR33" s="623">
        <v>4233771</v>
      </c>
      <c r="CS33" s="655"/>
      <c r="CT33" s="655"/>
      <c r="CU33" s="655"/>
      <c r="CV33" s="655"/>
      <c r="CW33" s="655"/>
      <c r="CX33" s="655"/>
      <c r="CY33" s="656"/>
      <c r="CZ33" s="657">
        <v>52.4</v>
      </c>
      <c r="DA33" s="658"/>
      <c r="DB33" s="658"/>
      <c r="DC33" s="659"/>
      <c r="DD33" s="632">
        <v>3714348</v>
      </c>
      <c r="DE33" s="655"/>
      <c r="DF33" s="655"/>
      <c r="DG33" s="655"/>
      <c r="DH33" s="655"/>
      <c r="DI33" s="655"/>
      <c r="DJ33" s="655"/>
      <c r="DK33" s="656"/>
      <c r="DL33" s="632">
        <v>2663480</v>
      </c>
      <c r="DM33" s="655"/>
      <c r="DN33" s="655"/>
      <c r="DO33" s="655"/>
      <c r="DP33" s="655"/>
      <c r="DQ33" s="655"/>
      <c r="DR33" s="655"/>
      <c r="DS33" s="655"/>
      <c r="DT33" s="655"/>
      <c r="DU33" s="655"/>
      <c r="DV33" s="656"/>
      <c r="DW33" s="628">
        <v>50.7</v>
      </c>
      <c r="DX33" s="653"/>
      <c r="DY33" s="653"/>
      <c r="DZ33" s="653"/>
      <c r="EA33" s="653"/>
      <c r="EB33" s="653"/>
      <c r="EC33" s="654"/>
    </row>
    <row r="34" spans="2:133" ht="11.25" customHeight="1" x14ac:dyDescent="0.15">
      <c r="B34" s="620" t="s">
        <v>302</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303</v>
      </c>
      <c r="AR34" s="603"/>
      <c r="AS34" s="603"/>
      <c r="AT34" s="603"/>
      <c r="AU34" s="603"/>
      <c r="AV34" s="603"/>
      <c r="AW34" s="603"/>
      <c r="AX34" s="603"/>
      <c r="AY34" s="603"/>
      <c r="AZ34" s="603"/>
      <c r="BA34" s="603"/>
      <c r="BB34" s="603"/>
      <c r="BC34" s="603"/>
      <c r="BD34" s="603"/>
      <c r="BE34" s="603"/>
      <c r="BF34" s="604"/>
      <c r="BG34" s="602" t="s">
        <v>304</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305</v>
      </c>
      <c r="CE34" s="638"/>
      <c r="CF34" s="638"/>
      <c r="CG34" s="638"/>
      <c r="CH34" s="638"/>
      <c r="CI34" s="638"/>
      <c r="CJ34" s="638"/>
      <c r="CK34" s="638"/>
      <c r="CL34" s="638"/>
      <c r="CM34" s="638"/>
      <c r="CN34" s="638"/>
      <c r="CO34" s="638"/>
      <c r="CP34" s="638"/>
      <c r="CQ34" s="639"/>
      <c r="CR34" s="623">
        <v>1250554</v>
      </c>
      <c r="CS34" s="624"/>
      <c r="CT34" s="624"/>
      <c r="CU34" s="624"/>
      <c r="CV34" s="624"/>
      <c r="CW34" s="624"/>
      <c r="CX34" s="624"/>
      <c r="CY34" s="625"/>
      <c r="CZ34" s="657">
        <v>15.5</v>
      </c>
      <c r="DA34" s="658"/>
      <c r="DB34" s="658"/>
      <c r="DC34" s="659"/>
      <c r="DD34" s="632">
        <v>947008</v>
      </c>
      <c r="DE34" s="624"/>
      <c r="DF34" s="624"/>
      <c r="DG34" s="624"/>
      <c r="DH34" s="624"/>
      <c r="DI34" s="624"/>
      <c r="DJ34" s="624"/>
      <c r="DK34" s="625"/>
      <c r="DL34" s="632">
        <v>837076</v>
      </c>
      <c r="DM34" s="624"/>
      <c r="DN34" s="624"/>
      <c r="DO34" s="624"/>
      <c r="DP34" s="624"/>
      <c r="DQ34" s="624"/>
      <c r="DR34" s="624"/>
      <c r="DS34" s="624"/>
      <c r="DT34" s="624"/>
      <c r="DU34" s="624"/>
      <c r="DV34" s="625"/>
      <c r="DW34" s="628">
        <v>15.9</v>
      </c>
      <c r="DX34" s="653"/>
      <c r="DY34" s="653"/>
      <c r="DZ34" s="653"/>
      <c r="EA34" s="653"/>
      <c r="EB34" s="653"/>
      <c r="EC34" s="654"/>
    </row>
    <row r="35" spans="2:133" ht="11.25" customHeight="1" x14ac:dyDescent="0.15">
      <c r="B35" s="620" t="s">
        <v>306</v>
      </c>
      <c r="C35" s="621"/>
      <c r="D35" s="621"/>
      <c r="E35" s="621"/>
      <c r="F35" s="621"/>
      <c r="G35" s="621"/>
      <c r="H35" s="621"/>
      <c r="I35" s="621"/>
      <c r="J35" s="621"/>
      <c r="K35" s="621"/>
      <c r="L35" s="621"/>
      <c r="M35" s="621"/>
      <c r="N35" s="621"/>
      <c r="O35" s="621"/>
      <c r="P35" s="621"/>
      <c r="Q35" s="622"/>
      <c r="R35" s="623">
        <v>355600</v>
      </c>
      <c r="S35" s="624"/>
      <c r="T35" s="624"/>
      <c r="U35" s="624"/>
      <c r="V35" s="624"/>
      <c r="W35" s="624"/>
      <c r="X35" s="624"/>
      <c r="Y35" s="625"/>
      <c r="Z35" s="626">
        <v>4.2</v>
      </c>
      <c r="AA35" s="626"/>
      <c r="AB35" s="626"/>
      <c r="AC35" s="626"/>
      <c r="AD35" s="627" t="s">
        <v>109</v>
      </c>
      <c r="AE35" s="627"/>
      <c r="AF35" s="627"/>
      <c r="AG35" s="627"/>
      <c r="AH35" s="627"/>
      <c r="AI35" s="627"/>
      <c r="AJ35" s="627"/>
      <c r="AK35" s="627"/>
      <c r="AL35" s="628" t="s">
        <v>109</v>
      </c>
      <c r="AM35" s="629"/>
      <c r="AN35" s="629"/>
      <c r="AO35" s="630"/>
      <c r="AP35" s="186"/>
      <c r="AQ35" s="634" t="s">
        <v>307</v>
      </c>
      <c r="AR35" s="635"/>
      <c r="AS35" s="635"/>
      <c r="AT35" s="635"/>
      <c r="AU35" s="635"/>
      <c r="AV35" s="635"/>
      <c r="AW35" s="635"/>
      <c r="AX35" s="635"/>
      <c r="AY35" s="636"/>
      <c r="AZ35" s="612">
        <v>1445491</v>
      </c>
      <c r="BA35" s="613"/>
      <c r="BB35" s="613"/>
      <c r="BC35" s="613"/>
      <c r="BD35" s="613"/>
      <c r="BE35" s="613"/>
      <c r="BF35" s="694"/>
      <c r="BG35" s="634" t="s">
        <v>308</v>
      </c>
      <c r="BH35" s="635"/>
      <c r="BI35" s="635"/>
      <c r="BJ35" s="635"/>
      <c r="BK35" s="635"/>
      <c r="BL35" s="635"/>
      <c r="BM35" s="635"/>
      <c r="BN35" s="635"/>
      <c r="BO35" s="635"/>
      <c r="BP35" s="635"/>
      <c r="BQ35" s="635"/>
      <c r="BR35" s="635"/>
      <c r="BS35" s="635"/>
      <c r="BT35" s="635"/>
      <c r="BU35" s="636"/>
      <c r="BV35" s="612">
        <v>2037</v>
      </c>
      <c r="BW35" s="613"/>
      <c r="BX35" s="613"/>
      <c r="BY35" s="613"/>
      <c r="BZ35" s="613"/>
      <c r="CA35" s="613"/>
      <c r="CB35" s="694"/>
      <c r="CD35" s="637" t="s">
        <v>309</v>
      </c>
      <c r="CE35" s="638"/>
      <c r="CF35" s="638"/>
      <c r="CG35" s="638"/>
      <c r="CH35" s="638"/>
      <c r="CI35" s="638"/>
      <c r="CJ35" s="638"/>
      <c r="CK35" s="638"/>
      <c r="CL35" s="638"/>
      <c r="CM35" s="638"/>
      <c r="CN35" s="638"/>
      <c r="CO35" s="638"/>
      <c r="CP35" s="638"/>
      <c r="CQ35" s="639"/>
      <c r="CR35" s="623">
        <v>38133</v>
      </c>
      <c r="CS35" s="655"/>
      <c r="CT35" s="655"/>
      <c r="CU35" s="655"/>
      <c r="CV35" s="655"/>
      <c r="CW35" s="655"/>
      <c r="CX35" s="655"/>
      <c r="CY35" s="656"/>
      <c r="CZ35" s="657">
        <v>0.5</v>
      </c>
      <c r="DA35" s="658"/>
      <c r="DB35" s="658"/>
      <c r="DC35" s="659"/>
      <c r="DD35" s="632">
        <v>37571</v>
      </c>
      <c r="DE35" s="655"/>
      <c r="DF35" s="655"/>
      <c r="DG35" s="655"/>
      <c r="DH35" s="655"/>
      <c r="DI35" s="655"/>
      <c r="DJ35" s="655"/>
      <c r="DK35" s="656"/>
      <c r="DL35" s="632">
        <v>37571</v>
      </c>
      <c r="DM35" s="655"/>
      <c r="DN35" s="655"/>
      <c r="DO35" s="655"/>
      <c r="DP35" s="655"/>
      <c r="DQ35" s="655"/>
      <c r="DR35" s="655"/>
      <c r="DS35" s="655"/>
      <c r="DT35" s="655"/>
      <c r="DU35" s="655"/>
      <c r="DV35" s="656"/>
      <c r="DW35" s="628">
        <v>0.7</v>
      </c>
      <c r="DX35" s="653"/>
      <c r="DY35" s="653"/>
      <c r="DZ35" s="653"/>
      <c r="EA35" s="653"/>
      <c r="EB35" s="653"/>
      <c r="EC35" s="654"/>
    </row>
    <row r="36" spans="2:133" ht="11.25" customHeight="1" x14ac:dyDescent="0.15">
      <c r="B36" s="666" t="s">
        <v>310</v>
      </c>
      <c r="C36" s="667"/>
      <c r="D36" s="667"/>
      <c r="E36" s="667"/>
      <c r="F36" s="667"/>
      <c r="G36" s="667"/>
      <c r="H36" s="667"/>
      <c r="I36" s="667"/>
      <c r="J36" s="667"/>
      <c r="K36" s="667"/>
      <c r="L36" s="667"/>
      <c r="M36" s="667"/>
      <c r="N36" s="667"/>
      <c r="O36" s="667"/>
      <c r="P36" s="667"/>
      <c r="Q36" s="668"/>
      <c r="R36" s="695">
        <v>8379603</v>
      </c>
      <c r="S36" s="696"/>
      <c r="T36" s="696"/>
      <c r="U36" s="696"/>
      <c r="V36" s="696"/>
      <c r="W36" s="696"/>
      <c r="X36" s="696"/>
      <c r="Y36" s="697"/>
      <c r="Z36" s="698">
        <v>100</v>
      </c>
      <c r="AA36" s="698"/>
      <c r="AB36" s="698"/>
      <c r="AC36" s="698"/>
      <c r="AD36" s="699">
        <v>4900519</v>
      </c>
      <c r="AE36" s="699"/>
      <c r="AF36" s="699"/>
      <c r="AG36" s="699"/>
      <c r="AH36" s="699"/>
      <c r="AI36" s="699"/>
      <c r="AJ36" s="699"/>
      <c r="AK36" s="699"/>
      <c r="AL36" s="700">
        <v>100</v>
      </c>
      <c r="AM36" s="692"/>
      <c r="AN36" s="692"/>
      <c r="AO36" s="701"/>
      <c r="AQ36" s="702" t="s">
        <v>311</v>
      </c>
      <c r="AR36" s="703"/>
      <c r="AS36" s="703"/>
      <c r="AT36" s="703"/>
      <c r="AU36" s="703"/>
      <c r="AV36" s="703"/>
      <c r="AW36" s="703"/>
      <c r="AX36" s="703"/>
      <c r="AY36" s="704"/>
      <c r="AZ36" s="623">
        <v>712674</v>
      </c>
      <c r="BA36" s="624"/>
      <c r="BB36" s="624"/>
      <c r="BC36" s="624"/>
      <c r="BD36" s="655"/>
      <c r="BE36" s="655"/>
      <c r="BF36" s="680"/>
      <c r="BG36" s="637" t="s">
        <v>312</v>
      </c>
      <c r="BH36" s="638"/>
      <c r="BI36" s="638"/>
      <c r="BJ36" s="638"/>
      <c r="BK36" s="638"/>
      <c r="BL36" s="638"/>
      <c r="BM36" s="638"/>
      <c r="BN36" s="638"/>
      <c r="BO36" s="638"/>
      <c r="BP36" s="638"/>
      <c r="BQ36" s="638"/>
      <c r="BR36" s="638"/>
      <c r="BS36" s="638"/>
      <c r="BT36" s="638"/>
      <c r="BU36" s="639"/>
      <c r="BV36" s="623">
        <v>-14485</v>
      </c>
      <c r="BW36" s="624"/>
      <c r="BX36" s="624"/>
      <c r="BY36" s="624"/>
      <c r="BZ36" s="624"/>
      <c r="CA36" s="624"/>
      <c r="CB36" s="633"/>
      <c r="CD36" s="637" t="s">
        <v>313</v>
      </c>
      <c r="CE36" s="638"/>
      <c r="CF36" s="638"/>
      <c r="CG36" s="638"/>
      <c r="CH36" s="638"/>
      <c r="CI36" s="638"/>
      <c r="CJ36" s="638"/>
      <c r="CK36" s="638"/>
      <c r="CL36" s="638"/>
      <c r="CM36" s="638"/>
      <c r="CN36" s="638"/>
      <c r="CO36" s="638"/>
      <c r="CP36" s="638"/>
      <c r="CQ36" s="639"/>
      <c r="CR36" s="623">
        <v>1015883</v>
      </c>
      <c r="CS36" s="624"/>
      <c r="CT36" s="624"/>
      <c r="CU36" s="624"/>
      <c r="CV36" s="624"/>
      <c r="CW36" s="624"/>
      <c r="CX36" s="624"/>
      <c r="CY36" s="625"/>
      <c r="CZ36" s="657">
        <v>12.6</v>
      </c>
      <c r="DA36" s="658"/>
      <c r="DB36" s="658"/>
      <c r="DC36" s="659"/>
      <c r="DD36" s="632">
        <v>971699</v>
      </c>
      <c r="DE36" s="624"/>
      <c r="DF36" s="624"/>
      <c r="DG36" s="624"/>
      <c r="DH36" s="624"/>
      <c r="DI36" s="624"/>
      <c r="DJ36" s="624"/>
      <c r="DK36" s="625"/>
      <c r="DL36" s="632">
        <v>880665</v>
      </c>
      <c r="DM36" s="624"/>
      <c r="DN36" s="624"/>
      <c r="DO36" s="624"/>
      <c r="DP36" s="624"/>
      <c r="DQ36" s="624"/>
      <c r="DR36" s="624"/>
      <c r="DS36" s="624"/>
      <c r="DT36" s="624"/>
      <c r="DU36" s="624"/>
      <c r="DV36" s="625"/>
      <c r="DW36" s="628">
        <v>16.8</v>
      </c>
      <c r="DX36" s="653"/>
      <c r="DY36" s="653"/>
      <c r="DZ36" s="653"/>
      <c r="EA36" s="653"/>
      <c r="EB36" s="653"/>
      <c r="EC36" s="654"/>
    </row>
    <row r="37" spans="2:133" ht="11.25" customHeight="1" x14ac:dyDescent="0.15">
      <c r="AQ37" s="702" t="s">
        <v>314</v>
      </c>
      <c r="AR37" s="703"/>
      <c r="AS37" s="703"/>
      <c r="AT37" s="703"/>
      <c r="AU37" s="703"/>
      <c r="AV37" s="703"/>
      <c r="AW37" s="703"/>
      <c r="AX37" s="703"/>
      <c r="AY37" s="704"/>
      <c r="AZ37" s="623">
        <v>22299</v>
      </c>
      <c r="BA37" s="624"/>
      <c r="BB37" s="624"/>
      <c r="BC37" s="624"/>
      <c r="BD37" s="655"/>
      <c r="BE37" s="655"/>
      <c r="BF37" s="680"/>
      <c r="BG37" s="637" t="s">
        <v>315</v>
      </c>
      <c r="BH37" s="638"/>
      <c r="BI37" s="638"/>
      <c r="BJ37" s="638"/>
      <c r="BK37" s="638"/>
      <c r="BL37" s="638"/>
      <c r="BM37" s="638"/>
      <c r="BN37" s="638"/>
      <c r="BO37" s="638"/>
      <c r="BP37" s="638"/>
      <c r="BQ37" s="638"/>
      <c r="BR37" s="638"/>
      <c r="BS37" s="638"/>
      <c r="BT37" s="638"/>
      <c r="BU37" s="639"/>
      <c r="BV37" s="623">
        <v>3282</v>
      </c>
      <c r="BW37" s="624"/>
      <c r="BX37" s="624"/>
      <c r="BY37" s="624"/>
      <c r="BZ37" s="624"/>
      <c r="CA37" s="624"/>
      <c r="CB37" s="633"/>
      <c r="CD37" s="637" t="s">
        <v>316</v>
      </c>
      <c r="CE37" s="638"/>
      <c r="CF37" s="638"/>
      <c r="CG37" s="638"/>
      <c r="CH37" s="638"/>
      <c r="CI37" s="638"/>
      <c r="CJ37" s="638"/>
      <c r="CK37" s="638"/>
      <c r="CL37" s="638"/>
      <c r="CM37" s="638"/>
      <c r="CN37" s="638"/>
      <c r="CO37" s="638"/>
      <c r="CP37" s="638"/>
      <c r="CQ37" s="639"/>
      <c r="CR37" s="623">
        <v>660715</v>
      </c>
      <c r="CS37" s="655"/>
      <c r="CT37" s="655"/>
      <c r="CU37" s="655"/>
      <c r="CV37" s="655"/>
      <c r="CW37" s="655"/>
      <c r="CX37" s="655"/>
      <c r="CY37" s="656"/>
      <c r="CZ37" s="657">
        <v>8.1999999999999993</v>
      </c>
      <c r="DA37" s="658"/>
      <c r="DB37" s="658"/>
      <c r="DC37" s="659"/>
      <c r="DD37" s="632">
        <v>660715</v>
      </c>
      <c r="DE37" s="655"/>
      <c r="DF37" s="655"/>
      <c r="DG37" s="655"/>
      <c r="DH37" s="655"/>
      <c r="DI37" s="655"/>
      <c r="DJ37" s="655"/>
      <c r="DK37" s="656"/>
      <c r="DL37" s="632">
        <v>642236</v>
      </c>
      <c r="DM37" s="655"/>
      <c r="DN37" s="655"/>
      <c r="DO37" s="655"/>
      <c r="DP37" s="655"/>
      <c r="DQ37" s="655"/>
      <c r="DR37" s="655"/>
      <c r="DS37" s="655"/>
      <c r="DT37" s="655"/>
      <c r="DU37" s="655"/>
      <c r="DV37" s="656"/>
      <c r="DW37" s="628">
        <v>12.2</v>
      </c>
      <c r="DX37" s="653"/>
      <c r="DY37" s="653"/>
      <c r="DZ37" s="653"/>
      <c r="EA37" s="653"/>
      <c r="EB37" s="653"/>
      <c r="EC37" s="654"/>
    </row>
    <row r="38" spans="2:133" ht="11.25" customHeight="1" x14ac:dyDescent="0.15">
      <c r="AQ38" s="702" t="s">
        <v>317</v>
      </c>
      <c r="AR38" s="703"/>
      <c r="AS38" s="703"/>
      <c r="AT38" s="703"/>
      <c r="AU38" s="703"/>
      <c r="AV38" s="703"/>
      <c r="AW38" s="703"/>
      <c r="AX38" s="703"/>
      <c r="AY38" s="704"/>
      <c r="AZ38" s="623" t="s">
        <v>109</v>
      </c>
      <c r="BA38" s="624"/>
      <c r="BB38" s="624"/>
      <c r="BC38" s="624"/>
      <c r="BD38" s="655"/>
      <c r="BE38" s="655"/>
      <c r="BF38" s="680"/>
      <c r="BG38" s="637" t="s">
        <v>318</v>
      </c>
      <c r="BH38" s="638"/>
      <c r="BI38" s="638"/>
      <c r="BJ38" s="638"/>
      <c r="BK38" s="638"/>
      <c r="BL38" s="638"/>
      <c r="BM38" s="638"/>
      <c r="BN38" s="638"/>
      <c r="BO38" s="638"/>
      <c r="BP38" s="638"/>
      <c r="BQ38" s="638"/>
      <c r="BR38" s="638"/>
      <c r="BS38" s="638"/>
      <c r="BT38" s="638"/>
      <c r="BU38" s="639"/>
      <c r="BV38" s="623">
        <v>5451</v>
      </c>
      <c r="BW38" s="624"/>
      <c r="BX38" s="624"/>
      <c r="BY38" s="624"/>
      <c r="BZ38" s="624"/>
      <c r="CA38" s="624"/>
      <c r="CB38" s="633"/>
      <c r="CD38" s="637" t="s">
        <v>319</v>
      </c>
      <c r="CE38" s="638"/>
      <c r="CF38" s="638"/>
      <c r="CG38" s="638"/>
      <c r="CH38" s="638"/>
      <c r="CI38" s="638"/>
      <c r="CJ38" s="638"/>
      <c r="CK38" s="638"/>
      <c r="CL38" s="638"/>
      <c r="CM38" s="638"/>
      <c r="CN38" s="638"/>
      <c r="CO38" s="638"/>
      <c r="CP38" s="638"/>
      <c r="CQ38" s="639"/>
      <c r="CR38" s="623">
        <v>1445491</v>
      </c>
      <c r="CS38" s="624"/>
      <c r="CT38" s="624"/>
      <c r="CU38" s="624"/>
      <c r="CV38" s="624"/>
      <c r="CW38" s="624"/>
      <c r="CX38" s="624"/>
      <c r="CY38" s="625"/>
      <c r="CZ38" s="657">
        <v>17.899999999999999</v>
      </c>
      <c r="DA38" s="658"/>
      <c r="DB38" s="658"/>
      <c r="DC38" s="659"/>
      <c r="DD38" s="632">
        <v>1298190</v>
      </c>
      <c r="DE38" s="624"/>
      <c r="DF38" s="624"/>
      <c r="DG38" s="624"/>
      <c r="DH38" s="624"/>
      <c r="DI38" s="624"/>
      <c r="DJ38" s="624"/>
      <c r="DK38" s="625"/>
      <c r="DL38" s="632">
        <v>908167</v>
      </c>
      <c r="DM38" s="624"/>
      <c r="DN38" s="624"/>
      <c r="DO38" s="624"/>
      <c r="DP38" s="624"/>
      <c r="DQ38" s="624"/>
      <c r="DR38" s="624"/>
      <c r="DS38" s="624"/>
      <c r="DT38" s="624"/>
      <c r="DU38" s="624"/>
      <c r="DV38" s="625"/>
      <c r="DW38" s="628">
        <v>17.3</v>
      </c>
      <c r="DX38" s="653"/>
      <c r="DY38" s="653"/>
      <c r="DZ38" s="653"/>
      <c r="EA38" s="653"/>
      <c r="EB38" s="653"/>
      <c r="EC38" s="654"/>
    </row>
    <row r="39" spans="2:133" ht="11.25" customHeight="1" x14ac:dyDescent="0.15">
      <c r="AQ39" s="702" t="s">
        <v>320</v>
      </c>
      <c r="AR39" s="703"/>
      <c r="AS39" s="703"/>
      <c r="AT39" s="703"/>
      <c r="AU39" s="703"/>
      <c r="AV39" s="703"/>
      <c r="AW39" s="703"/>
      <c r="AX39" s="703"/>
      <c r="AY39" s="704"/>
      <c r="AZ39" s="623" t="s">
        <v>109</v>
      </c>
      <c r="BA39" s="624"/>
      <c r="BB39" s="624"/>
      <c r="BC39" s="624"/>
      <c r="BD39" s="655"/>
      <c r="BE39" s="655"/>
      <c r="BF39" s="680"/>
      <c r="BG39" s="708" t="s">
        <v>321</v>
      </c>
      <c r="BH39" s="709"/>
      <c r="BI39" s="709"/>
      <c r="BJ39" s="709"/>
      <c r="BK39" s="709"/>
      <c r="BL39" s="187"/>
      <c r="BM39" s="638" t="s">
        <v>322</v>
      </c>
      <c r="BN39" s="638"/>
      <c r="BO39" s="638"/>
      <c r="BP39" s="638"/>
      <c r="BQ39" s="638"/>
      <c r="BR39" s="638"/>
      <c r="BS39" s="638"/>
      <c r="BT39" s="638"/>
      <c r="BU39" s="639"/>
      <c r="BV39" s="623">
        <v>93</v>
      </c>
      <c r="BW39" s="624"/>
      <c r="BX39" s="624"/>
      <c r="BY39" s="624"/>
      <c r="BZ39" s="624"/>
      <c r="CA39" s="624"/>
      <c r="CB39" s="633"/>
      <c r="CD39" s="637" t="s">
        <v>323</v>
      </c>
      <c r="CE39" s="638"/>
      <c r="CF39" s="638"/>
      <c r="CG39" s="638"/>
      <c r="CH39" s="638"/>
      <c r="CI39" s="638"/>
      <c r="CJ39" s="638"/>
      <c r="CK39" s="638"/>
      <c r="CL39" s="638"/>
      <c r="CM39" s="638"/>
      <c r="CN39" s="638"/>
      <c r="CO39" s="638"/>
      <c r="CP39" s="638"/>
      <c r="CQ39" s="639"/>
      <c r="CR39" s="623">
        <v>483255</v>
      </c>
      <c r="CS39" s="655"/>
      <c r="CT39" s="655"/>
      <c r="CU39" s="655"/>
      <c r="CV39" s="655"/>
      <c r="CW39" s="655"/>
      <c r="CX39" s="655"/>
      <c r="CY39" s="656"/>
      <c r="CZ39" s="657">
        <v>6</v>
      </c>
      <c r="DA39" s="658"/>
      <c r="DB39" s="658"/>
      <c r="DC39" s="659"/>
      <c r="DD39" s="632">
        <v>459879</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324</v>
      </c>
      <c r="AR40" s="703"/>
      <c r="AS40" s="703"/>
      <c r="AT40" s="703"/>
      <c r="AU40" s="703"/>
      <c r="AV40" s="703"/>
      <c r="AW40" s="703"/>
      <c r="AX40" s="703"/>
      <c r="AY40" s="704"/>
      <c r="AZ40" s="623">
        <v>192603</v>
      </c>
      <c r="BA40" s="624"/>
      <c r="BB40" s="624"/>
      <c r="BC40" s="624"/>
      <c r="BD40" s="655"/>
      <c r="BE40" s="655"/>
      <c r="BF40" s="680"/>
      <c r="BG40" s="708"/>
      <c r="BH40" s="709"/>
      <c r="BI40" s="709"/>
      <c r="BJ40" s="709"/>
      <c r="BK40" s="709"/>
      <c r="BL40" s="187"/>
      <c r="BM40" s="638" t="s">
        <v>325</v>
      </c>
      <c r="BN40" s="638"/>
      <c r="BO40" s="638"/>
      <c r="BP40" s="638"/>
      <c r="BQ40" s="638"/>
      <c r="BR40" s="638"/>
      <c r="BS40" s="638"/>
      <c r="BT40" s="638"/>
      <c r="BU40" s="639"/>
      <c r="BV40" s="623">
        <v>99</v>
      </c>
      <c r="BW40" s="624"/>
      <c r="BX40" s="624"/>
      <c r="BY40" s="624"/>
      <c r="BZ40" s="624"/>
      <c r="CA40" s="624"/>
      <c r="CB40" s="633"/>
      <c r="CD40" s="637" t="s">
        <v>326</v>
      </c>
      <c r="CE40" s="638"/>
      <c r="CF40" s="638"/>
      <c r="CG40" s="638"/>
      <c r="CH40" s="638"/>
      <c r="CI40" s="638"/>
      <c r="CJ40" s="638"/>
      <c r="CK40" s="638"/>
      <c r="CL40" s="638"/>
      <c r="CM40" s="638"/>
      <c r="CN40" s="638"/>
      <c r="CO40" s="638"/>
      <c r="CP40" s="638"/>
      <c r="CQ40" s="639"/>
      <c r="CR40" s="623">
        <v>455</v>
      </c>
      <c r="CS40" s="624"/>
      <c r="CT40" s="624"/>
      <c r="CU40" s="624"/>
      <c r="CV40" s="624"/>
      <c r="CW40" s="624"/>
      <c r="CX40" s="624"/>
      <c r="CY40" s="625"/>
      <c r="CZ40" s="657">
        <v>0</v>
      </c>
      <c r="DA40" s="658"/>
      <c r="DB40" s="658"/>
      <c r="DC40" s="659"/>
      <c r="DD40" s="632">
        <v>1</v>
      </c>
      <c r="DE40" s="624"/>
      <c r="DF40" s="624"/>
      <c r="DG40" s="624"/>
      <c r="DH40" s="624"/>
      <c r="DI40" s="624"/>
      <c r="DJ40" s="624"/>
      <c r="DK40" s="625"/>
      <c r="DL40" s="632">
        <v>1</v>
      </c>
      <c r="DM40" s="624"/>
      <c r="DN40" s="624"/>
      <c r="DO40" s="624"/>
      <c r="DP40" s="624"/>
      <c r="DQ40" s="624"/>
      <c r="DR40" s="624"/>
      <c r="DS40" s="624"/>
      <c r="DT40" s="624"/>
      <c r="DU40" s="624"/>
      <c r="DV40" s="625"/>
      <c r="DW40" s="628">
        <v>0</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327</v>
      </c>
      <c r="AR41" s="644"/>
      <c r="AS41" s="644"/>
      <c r="AT41" s="644"/>
      <c r="AU41" s="644"/>
      <c r="AV41" s="644"/>
      <c r="AW41" s="644"/>
      <c r="AX41" s="644"/>
      <c r="AY41" s="645"/>
      <c r="AZ41" s="695">
        <v>517915</v>
      </c>
      <c r="BA41" s="696"/>
      <c r="BB41" s="696"/>
      <c r="BC41" s="696"/>
      <c r="BD41" s="691"/>
      <c r="BE41" s="691"/>
      <c r="BF41" s="693"/>
      <c r="BG41" s="710"/>
      <c r="BH41" s="711"/>
      <c r="BI41" s="711"/>
      <c r="BJ41" s="711"/>
      <c r="BK41" s="711"/>
      <c r="BL41" s="189"/>
      <c r="BM41" s="644" t="s">
        <v>328</v>
      </c>
      <c r="BN41" s="644"/>
      <c r="BO41" s="644"/>
      <c r="BP41" s="644"/>
      <c r="BQ41" s="644"/>
      <c r="BR41" s="644"/>
      <c r="BS41" s="644"/>
      <c r="BT41" s="644"/>
      <c r="BU41" s="645"/>
      <c r="BV41" s="695">
        <v>325</v>
      </c>
      <c r="BW41" s="696"/>
      <c r="BX41" s="696"/>
      <c r="BY41" s="696"/>
      <c r="BZ41" s="696"/>
      <c r="CA41" s="696"/>
      <c r="CB41" s="705"/>
      <c r="CD41" s="637" t="s">
        <v>329</v>
      </c>
      <c r="CE41" s="638"/>
      <c r="CF41" s="638"/>
      <c r="CG41" s="638"/>
      <c r="CH41" s="638"/>
      <c r="CI41" s="638"/>
      <c r="CJ41" s="638"/>
      <c r="CK41" s="638"/>
      <c r="CL41" s="638"/>
      <c r="CM41" s="638"/>
      <c r="CN41" s="638"/>
      <c r="CO41" s="638"/>
      <c r="CP41" s="638"/>
      <c r="CQ41" s="639"/>
      <c r="CR41" s="623" t="s">
        <v>215</v>
      </c>
      <c r="CS41" s="655"/>
      <c r="CT41" s="655"/>
      <c r="CU41" s="655"/>
      <c r="CV41" s="655"/>
      <c r="CW41" s="655"/>
      <c r="CX41" s="655"/>
      <c r="CY41" s="656"/>
      <c r="CZ41" s="657" t="s">
        <v>215</v>
      </c>
      <c r="DA41" s="658"/>
      <c r="DB41" s="658"/>
      <c r="DC41" s="659"/>
      <c r="DD41" s="632" t="s">
        <v>215</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331</v>
      </c>
      <c r="CE42" s="621"/>
      <c r="CF42" s="621"/>
      <c r="CG42" s="621"/>
      <c r="CH42" s="621"/>
      <c r="CI42" s="621"/>
      <c r="CJ42" s="621"/>
      <c r="CK42" s="621"/>
      <c r="CL42" s="621"/>
      <c r="CM42" s="621"/>
      <c r="CN42" s="621"/>
      <c r="CO42" s="621"/>
      <c r="CP42" s="621"/>
      <c r="CQ42" s="622"/>
      <c r="CR42" s="623">
        <v>532999</v>
      </c>
      <c r="CS42" s="624"/>
      <c r="CT42" s="624"/>
      <c r="CU42" s="624"/>
      <c r="CV42" s="624"/>
      <c r="CW42" s="624"/>
      <c r="CX42" s="624"/>
      <c r="CY42" s="625"/>
      <c r="CZ42" s="657">
        <v>6.6</v>
      </c>
      <c r="DA42" s="706"/>
      <c r="DB42" s="706"/>
      <c r="DC42" s="707"/>
      <c r="DD42" s="632">
        <v>263540</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333</v>
      </c>
      <c r="CE43" s="621"/>
      <c r="CF43" s="621"/>
      <c r="CG43" s="621"/>
      <c r="CH43" s="621"/>
      <c r="CI43" s="621"/>
      <c r="CJ43" s="621"/>
      <c r="CK43" s="621"/>
      <c r="CL43" s="621"/>
      <c r="CM43" s="621"/>
      <c r="CN43" s="621"/>
      <c r="CO43" s="621"/>
      <c r="CP43" s="621"/>
      <c r="CQ43" s="622"/>
      <c r="CR43" s="623" t="s">
        <v>118</v>
      </c>
      <c r="CS43" s="655"/>
      <c r="CT43" s="655"/>
      <c r="CU43" s="655"/>
      <c r="CV43" s="655"/>
      <c r="CW43" s="655"/>
      <c r="CX43" s="655"/>
      <c r="CY43" s="656"/>
      <c r="CZ43" s="657" t="s">
        <v>118</v>
      </c>
      <c r="DA43" s="658"/>
      <c r="DB43" s="658"/>
      <c r="DC43" s="659"/>
      <c r="DD43" s="632" t="s">
        <v>118</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334</v>
      </c>
      <c r="CD44" s="729" t="s">
        <v>287</v>
      </c>
      <c r="CE44" s="730"/>
      <c r="CF44" s="620" t="s">
        <v>335</v>
      </c>
      <c r="CG44" s="621"/>
      <c r="CH44" s="621"/>
      <c r="CI44" s="621"/>
      <c r="CJ44" s="621"/>
      <c r="CK44" s="621"/>
      <c r="CL44" s="621"/>
      <c r="CM44" s="621"/>
      <c r="CN44" s="621"/>
      <c r="CO44" s="621"/>
      <c r="CP44" s="621"/>
      <c r="CQ44" s="622"/>
      <c r="CR44" s="623">
        <v>532999</v>
      </c>
      <c r="CS44" s="624"/>
      <c r="CT44" s="624"/>
      <c r="CU44" s="624"/>
      <c r="CV44" s="624"/>
      <c r="CW44" s="624"/>
      <c r="CX44" s="624"/>
      <c r="CY44" s="625"/>
      <c r="CZ44" s="657">
        <v>6.6</v>
      </c>
      <c r="DA44" s="706"/>
      <c r="DB44" s="706"/>
      <c r="DC44" s="707"/>
      <c r="DD44" s="632">
        <v>263540</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336</v>
      </c>
      <c r="CG45" s="621"/>
      <c r="CH45" s="621"/>
      <c r="CI45" s="621"/>
      <c r="CJ45" s="621"/>
      <c r="CK45" s="621"/>
      <c r="CL45" s="621"/>
      <c r="CM45" s="621"/>
      <c r="CN45" s="621"/>
      <c r="CO45" s="621"/>
      <c r="CP45" s="621"/>
      <c r="CQ45" s="622"/>
      <c r="CR45" s="623">
        <v>129313</v>
      </c>
      <c r="CS45" s="655"/>
      <c r="CT45" s="655"/>
      <c r="CU45" s="655"/>
      <c r="CV45" s="655"/>
      <c r="CW45" s="655"/>
      <c r="CX45" s="655"/>
      <c r="CY45" s="656"/>
      <c r="CZ45" s="657">
        <v>1.6</v>
      </c>
      <c r="DA45" s="658"/>
      <c r="DB45" s="658"/>
      <c r="DC45" s="659"/>
      <c r="DD45" s="632">
        <v>25774</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337</v>
      </c>
      <c r="CG46" s="621"/>
      <c r="CH46" s="621"/>
      <c r="CI46" s="621"/>
      <c r="CJ46" s="621"/>
      <c r="CK46" s="621"/>
      <c r="CL46" s="621"/>
      <c r="CM46" s="621"/>
      <c r="CN46" s="621"/>
      <c r="CO46" s="621"/>
      <c r="CP46" s="621"/>
      <c r="CQ46" s="622"/>
      <c r="CR46" s="623">
        <v>403686</v>
      </c>
      <c r="CS46" s="624"/>
      <c r="CT46" s="624"/>
      <c r="CU46" s="624"/>
      <c r="CV46" s="624"/>
      <c r="CW46" s="624"/>
      <c r="CX46" s="624"/>
      <c r="CY46" s="625"/>
      <c r="CZ46" s="657">
        <v>5</v>
      </c>
      <c r="DA46" s="706"/>
      <c r="DB46" s="706"/>
      <c r="DC46" s="707"/>
      <c r="DD46" s="632">
        <v>237766</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338</v>
      </c>
      <c r="CG47" s="621"/>
      <c r="CH47" s="621"/>
      <c r="CI47" s="621"/>
      <c r="CJ47" s="621"/>
      <c r="CK47" s="621"/>
      <c r="CL47" s="621"/>
      <c r="CM47" s="621"/>
      <c r="CN47" s="621"/>
      <c r="CO47" s="621"/>
      <c r="CP47" s="621"/>
      <c r="CQ47" s="622"/>
      <c r="CR47" s="623" t="s">
        <v>118</v>
      </c>
      <c r="CS47" s="655"/>
      <c r="CT47" s="655"/>
      <c r="CU47" s="655"/>
      <c r="CV47" s="655"/>
      <c r="CW47" s="655"/>
      <c r="CX47" s="655"/>
      <c r="CY47" s="656"/>
      <c r="CZ47" s="657" t="s">
        <v>118</v>
      </c>
      <c r="DA47" s="658"/>
      <c r="DB47" s="658"/>
      <c r="DC47" s="659"/>
      <c r="DD47" s="632" t="s">
        <v>118</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339</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340</v>
      </c>
      <c r="CE49" s="667"/>
      <c r="CF49" s="667"/>
      <c r="CG49" s="667"/>
      <c r="CH49" s="667"/>
      <c r="CI49" s="667"/>
      <c r="CJ49" s="667"/>
      <c r="CK49" s="667"/>
      <c r="CL49" s="667"/>
      <c r="CM49" s="667"/>
      <c r="CN49" s="667"/>
      <c r="CO49" s="667"/>
      <c r="CP49" s="667"/>
      <c r="CQ49" s="668"/>
      <c r="CR49" s="695">
        <v>8075440</v>
      </c>
      <c r="CS49" s="691"/>
      <c r="CT49" s="691"/>
      <c r="CU49" s="691"/>
      <c r="CV49" s="691"/>
      <c r="CW49" s="691"/>
      <c r="CX49" s="691"/>
      <c r="CY49" s="718"/>
      <c r="CZ49" s="719">
        <v>100</v>
      </c>
      <c r="DA49" s="720"/>
      <c r="DB49" s="720"/>
      <c r="DC49" s="721"/>
      <c r="DD49" s="722">
        <v>6178893</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342</v>
      </c>
      <c r="DK2" s="765"/>
      <c r="DL2" s="765"/>
      <c r="DM2" s="765"/>
      <c r="DN2" s="765"/>
      <c r="DO2" s="766"/>
      <c r="DP2" s="200"/>
      <c r="DQ2" s="764" t="s">
        <v>343</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344</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346</v>
      </c>
      <c r="B5" s="759"/>
      <c r="C5" s="759"/>
      <c r="D5" s="759"/>
      <c r="E5" s="759"/>
      <c r="F5" s="759"/>
      <c r="G5" s="759"/>
      <c r="H5" s="759"/>
      <c r="I5" s="759"/>
      <c r="J5" s="759"/>
      <c r="K5" s="759"/>
      <c r="L5" s="759"/>
      <c r="M5" s="759"/>
      <c r="N5" s="759"/>
      <c r="O5" s="759"/>
      <c r="P5" s="760"/>
      <c r="Q5" s="735" t="s">
        <v>347</v>
      </c>
      <c r="R5" s="736"/>
      <c r="S5" s="736"/>
      <c r="T5" s="736"/>
      <c r="U5" s="737"/>
      <c r="V5" s="735" t="s">
        <v>348</v>
      </c>
      <c r="W5" s="736"/>
      <c r="X5" s="736"/>
      <c r="Y5" s="736"/>
      <c r="Z5" s="737"/>
      <c r="AA5" s="735" t="s">
        <v>349</v>
      </c>
      <c r="AB5" s="736"/>
      <c r="AC5" s="736"/>
      <c r="AD5" s="736"/>
      <c r="AE5" s="736"/>
      <c r="AF5" s="768" t="s">
        <v>350</v>
      </c>
      <c r="AG5" s="736"/>
      <c r="AH5" s="736"/>
      <c r="AI5" s="736"/>
      <c r="AJ5" s="747"/>
      <c r="AK5" s="736" t="s">
        <v>351</v>
      </c>
      <c r="AL5" s="736"/>
      <c r="AM5" s="736"/>
      <c r="AN5" s="736"/>
      <c r="AO5" s="737"/>
      <c r="AP5" s="735" t="s">
        <v>352</v>
      </c>
      <c r="AQ5" s="736"/>
      <c r="AR5" s="736"/>
      <c r="AS5" s="736"/>
      <c r="AT5" s="737"/>
      <c r="AU5" s="735" t="s">
        <v>353</v>
      </c>
      <c r="AV5" s="736"/>
      <c r="AW5" s="736"/>
      <c r="AX5" s="736"/>
      <c r="AY5" s="747"/>
      <c r="AZ5" s="207"/>
      <c r="BA5" s="207"/>
      <c r="BB5" s="207"/>
      <c r="BC5" s="207"/>
      <c r="BD5" s="207"/>
      <c r="BE5" s="208"/>
      <c r="BF5" s="208"/>
      <c r="BG5" s="208"/>
      <c r="BH5" s="208"/>
      <c r="BI5" s="208"/>
      <c r="BJ5" s="208"/>
      <c r="BK5" s="208"/>
      <c r="BL5" s="208"/>
      <c r="BM5" s="208"/>
      <c r="BN5" s="208"/>
      <c r="BO5" s="208"/>
      <c r="BP5" s="208"/>
      <c r="BQ5" s="758" t="s">
        <v>354</v>
      </c>
      <c r="BR5" s="759"/>
      <c r="BS5" s="759"/>
      <c r="BT5" s="759"/>
      <c r="BU5" s="759"/>
      <c r="BV5" s="759"/>
      <c r="BW5" s="759"/>
      <c r="BX5" s="759"/>
      <c r="BY5" s="759"/>
      <c r="BZ5" s="759"/>
      <c r="CA5" s="759"/>
      <c r="CB5" s="759"/>
      <c r="CC5" s="759"/>
      <c r="CD5" s="759"/>
      <c r="CE5" s="759"/>
      <c r="CF5" s="759"/>
      <c r="CG5" s="760"/>
      <c r="CH5" s="735" t="s">
        <v>355</v>
      </c>
      <c r="CI5" s="736"/>
      <c r="CJ5" s="736"/>
      <c r="CK5" s="736"/>
      <c r="CL5" s="737"/>
      <c r="CM5" s="735" t="s">
        <v>356</v>
      </c>
      <c r="CN5" s="736"/>
      <c r="CO5" s="736"/>
      <c r="CP5" s="736"/>
      <c r="CQ5" s="737"/>
      <c r="CR5" s="735" t="s">
        <v>357</v>
      </c>
      <c r="CS5" s="736"/>
      <c r="CT5" s="736"/>
      <c r="CU5" s="736"/>
      <c r="CV5" s="737"/>
      <c r="CW5" s="735" t="s">
        <v>358</v>
      </c>
      <c r="CX5" s="736"/>
      <c r="CY5" s="736"/>
      <c r="CZ5" s="736"/>
      <c r="DA5" s="737"/>
      <c r="DB5" s="735" t="s">
        <v>359</v>
      </c>
      <c r="DC5" s="736"/>
      <c r="DD5" s="736"/>
      <c r="DE5" s="736"/>
      <c r="DF5" s="737"/>
      <c r="DG5" s="741" t="s">
        <v>360</v>
      </c>
      <c r="DH5" s="742"/>
      <c r="DI5" s="742"/>
      <c r="DJ5" s="742"/>
      <c r="DK5" s="743"/>
      <c r="DL5" s="741" t="s">
        <v>361</v>
      </c>
      <c r="DM5" s="742"/>
      <c r="DN5" s="742"/>
      <c r="DO5" s="742"/>
      <c r="DP5" s="743"/>
      <c r="DQ5" s="735" t="s">
        <v>362</v>
      </c>
      <c r="DR5" s="736"/>
      <c r="DS5" s="736"/>
      <c r="DT5" s="736"/>
      <c r="DU5" s="737"/>
      <c r="DV5" s="735" t="s">
        <v>353</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363</v>
      </c>
      <c r="C7" s="750"/>
      <c r="D7" s="750"/>
      <c r="E7" s="750"/>
      <c r="F7" s="750"/>
      <c r="G7" s="750"/>
      <c r="H7" s="750"/>
      <c r="I7" s="750"/>
      <c r="J7" s="750"/>
      <c r="K7" s="750"/>
      <c r="L7" s="750"/>
      <c r="M7" s="750"/>
      <c r="N7" s="750"/>
      <c r="O7" s="750"/>
      <c r="P7" s="751"/>
      <c r="Q7" s="752">
        <v>8380</v>
      </c>
      <c r="R7" s="753"/>
      <c r="S7" s="753"/>
      <c r="T7" s="753"/>
      <c r="U7" s="753"/>
      <c r="V7" s="753">
        <v>8075</v>
      </c>
      <c r="W7" s="753"/>
      <c r="X7" s="753"/>
      <c r="Y7" s="753"/>
      <c r="Z7" s="753"/>
      <c r="AA7" s="753">
        <v>304</v>
      </c>
      <c r="AB7" s="753"/>
      <c r="AC7" s="753"/>
      <c r="AD7" s="753"/>
      <c r="AE7" s="754"/>
      <c r="AF7" s="755">
        <v>245</v>
      </c>
      <c r="AG7" s="756"/>
      <c r="AH7" s="756"/>
      <c r="AI7" s="756"/>
      <c r="AJ7" s="757"/>
      <c r="AK7" s="792" t="s">
        <v>543</v>
      </c>
      <c r="AL7" s="793"/>
      <c r="AM7" s="793"/>
      <c r="AN7" s="793"/>
      <c r="AO7" s="793"/>
      <c r="AP7" s="793">
        <v>6365</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559</v>
      </c>
      <c r="BT7" s="797"/>
      <c r="BU7" s="797"/>
      <c r="BV7" s="797"/>
      <c r="BW7" s="797"/>
      <c r="BX7" s="797"/>
      <c r="BY7" s="797"/>
      <c r="BZ7" s="797"/>
      <c r="CA7" s="797"/>
      <c r="CB7" s="797"/>
      <c r="CC7" s="797"/>
      <c r="CD7" s="797"/>
      <c r="CE7" s="797"/>
      <c r="CF7" s="797"/>
      <c r="CG7" s="798"/>
      <c r="CH7" s="789">
        <v>81</v>
      </c>
      <c r="CI7" s="790"/>
      <c r="CJ7" s="790"/>
      <c r="CK7" s="790"/>
      <c r="CL7" s="791"/>
      <c r="CM7" s="789">
        <v>3567</v>
      </c>
      <c r="CN7" s="790"/>
      <c r="CO7" s="790"/>
      <c r="CP7" s="790"/>
      <c r="CQ7" s="791"/>
      <c r="CR7" s="789">
        <v>10</v>
      </c>
      <c r="CS7" s="790"/>
      <c r="CT7" s="790"/>
      <c r="CU7" s="790"/>
      <c r="CV7" s="791"/>
      <c r="CW7" s="789" t="s">
        <v>562</v>
      </c>
      <c r="CX7" s="790"/>
      <c r="CY7" s="790"/>
      <c r="CZ7" s="790"/>
      <c r="DA7" s="791"/>
      <c r="DB7" s="789">
        <v>1074</v>
      </c>
      <c r="DC7" s="790"/>
      <c r="DD7" s="790"/>
      <c r="DE7" s="790"/>
      <c r="DF7" s="791"/>
      <c r="DG7" s="789" t="s">
        <v>563</v>
      </c>
      <c r="DH7" s="790"/>
      <c r="DI7" s="790"/>
      <c r="DJ7" s="790"/>
      <c r="DK7" s="791"/>
      <c r="DL7" s="789" t="s">
        <v>562</v>
      </c>
      <c r="DM7" s="790"/>
      <c r="DN7" s="790"/>
      <c r="DO7" s="790"/>
      <c r="DP7" s="791"/>
      <c r="DQ7" s="789" t="s">
        <v>562</v>
      </c>
      <c r="DR7" s="790"/>
      <c r="DS7" s="790"/>
      <c r="DT7" s="790"/>
      <c r="DU7" s="791"/>
      <c r="DV7" s="770"/>
      <c r="DW7" s="771"/>
      <c r="DX7" s="771"/>
      <c r="DY7" s="771"/>
      <c r="DZ7" s="772"/>
      <c r="EA7" s="205"/>
    </row>
    <row r="8" spans="1:131" s="206" customFormat="1" ht="26.25" customHeight="1" x14ac:dyDescent="0.15">
      <c r="A8" s="212">
        <v>2</v>
      </c>
      <c r="B8" s="773" t="s">
        <v>364</v>
      </c>
      <c r="C8" s="774"/>
      <c r="D8" s="774"/>
      <c r="E8" s="774"/>
      <c r="F8" s="774"/>
      <c r="G8" s="774"/>
      <c r="H8" s="774"/>
      <c r="I8" s="774"/>
      <c r="J8" s="774"/>
      <c r="K8" s="774"/>
      <c r="L8" s="774"/>
      <c r="M8" s="774"/>
      <c r="N8" s="774"/>
      <c r="O8" s="774"/>
      <c r="P8" s="775"/>
      <c r="Q8" s="776">
        <v>0</v>
      </c>
      <c r="R8" s="777"/>
      <c r="S8" s="777"/>
      <c r="T8" s="777"/>
      <c r="U8" s="777"/>
      <c r="V8" s="777" t="s">
        <v>543</v>
      </c>
      <c r="W8" s="777"/>
      <c r="X8" s="777"/>
      <c r="Y8" s="777"/>
      <c r="Z8" s="777"/>
      <c r="AA8" s="777">
        <v>0</v>
      </c>
      <c r="AB8" s="777"/>
      <c r="AC8" s="777"/>
      <c r="AD8" s="777"/>
      <c r="AE8" s="778"/>
      <c r="AF8" s="779">
        <v>0</v>
      </c>
      <c r="AG8" s="780"/>
      <c r="AH8" s="780"/>
      <c r="AI8" s="780"/>
      <c r="AJ8" s="781"/>
      <c r="AK8" s="782" t="s">
        <v>543</v>
      </c>
      <c r="AL8" s="783"/>
      <c r="AM8" s="783"/>
      <c r="AN8" s="783"/>
      <c r="AO8" s="783"/>
      <c r="AP8" s="783" t="s">
        <v>543</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t="s">
        <v>561</v>
      </c>
      <c r="BS8" s="786" t="s">
        <v>558</v>
      </c>
      <c r="BT8" s="787"/>
      <c r="BU8" s="787"/>
      <c r="BV8" s="787"/>
      <c r="BW8" s="787"/>
      <c r="BX8" s="787"/>
      <c r="BY8" s="787"/>
      <c r="BZ8" s="787"/>
      <c r="CA8" s="787"/>
      <c r="CB8" s="787"/>
      <c r="CC8" s="787"/>
      <c r="CD8" s="787"/>
      <c r="CE8" s="787"/>
      <c r="CF8" s="787"/>
      <c r="CG8" s="788"/>
      <c r="CH8" s="799">
        <v>-10</v>
      </c>
      <c r="CI8" s="800"/>
      <c r="CJ8" s="800"/>
      <c r="CK8" s="800"/>
      <c r="CL8" s="801"/>
      <c r="CM8" s="799">
        <v>722</v>
      </c>
      <c r="CN8" s="800"/>
      <c r="CO8" s="800"/>
      <c r="CP8" s="800"/>
      <c r="CQ8" s="801"/>
      <c r="CR8" s="799">
        <v>5</v>
      </c>
      <c r="CS8" s="800"/>
      <c r="CT8" s="800"/>
      <c r="CU8" s="800"/>
      <c r="CV8" s="801"/>
      <c r="CW8" s="799" t="s">
        <v>562</v>
      </c>
      <c r="CX8" s="800"/>
      <c r="CY8" s="800"/>
      <c r="CZ8" s="800"/>
      <c r="DA8" s="801"/>
      <c r="DB8" s="799">
        <v>596</v>
      </c>
      <c r="DC8" s="800"/>
      <c r="DD8" s="800"/>
      <c r="DE8" s="800"/>
      <c r="DF8" s="801"/>
      <c r="DG8" s="799" t="s">
        <v>562</v>
      </c>
      <c r="DH8" s="800"/>
      <c r="DI8" s="800"/>
      <c r="DJ8" s="800"/>
      <c r="DK8" s="801"/>
      <c r="DL8" s="799" t="s">
        <v>563</v>
      </c>
      <c r="DM8" s="800"/>
      <c r="DN8" s="800"/>
      <c r="DO8" s="800"/>
      <c r="DP8" s="801"/>
      <c r="DQ8" s="799">
        <v>585</v>
      </c>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560</v>
      </c>
      <c r="BT9" s="787"/>
      <c r="BU9" s="787"/>
      <c r="BV9" s="787"/>
      <c r="BW9" s="787"/>
      <c r="BX9" s="787"/>
      <c r="BY9" s="787"/>
      <c r="BZ9" s="787"/>
      <c r="CA9" s="787"/>
      <c r="CB9" s="787"/>
      <c r="CC9" s="787"/>
      <c r="CD9" s="787"/>
      <c r="CE9" s="787"/>
      <c r="CF9" s="787"/>
      <c r="CG9" s="788"/>
      <c r="CH9" s="799">
        <v>10</v>
      </c>
      <c r="CI9" s="800"/>
      <c r="CJ9" s="800"/>
      <c r="CK9" s="800"/>
      <c r="CL9" s="801"/>
      <c r="CM9" s="799">
        <v>4110</v>
      </c>
      <c r="CN9" s="800"/>
      <c r="CO9" s="800"/>
      <c r="CP9" s="800"/>
      <c r="CQ9" s="801"/>
      <c r="CR9" s="799">
        <v>2160</v>
      </c>
      <c r="CS9" s="800"/>
      <c r="CT9" s="800"/>
      <c r="CU9" s="800"/>
      <c r="CV9" s="801"/>
      <c r="CW9" s="799" t="s">
        <v>562</v>
      </c>
      <c r="CX9" s="800"/>
      <c r="CY9" s="800"/>
      <c r="CZ9" s="800"/>
      <c r="DA9" s="801"/>
      <c r="DB9" s="799" t="s">
        <v>562</v>
      </c>
      <c r="DC9" s="800"/>
      <c r="DD9" s="800"/>
      <c r="DE9" s="800"/>
      <c r="DF9" s="801"/>
      <c r="DG9" s="799" t="s">
        <v>562</v>
      </c>
      <c r="DH9" s="800"/>
      <c r="DI9" s="800"/>
      <c r="DJ9" s="800"/>
      <c r="DK9" s="801"/>
      <c r="DL9" s="799" t="s">
        <v>562</v>
      </c>
      <c r="DM9" s="800"/>
      <c r="DN9" s="800"/>
      <c r="DO9" s="800"/>
      <c r="DP9" s="801"/>
      <c r="DQ9" s="799" t="s">
        <v>562</v>
      </c>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365</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366</v>
      </c>
      <c r="B23" s="808" t="s">
        <v>367</v>
      </c>
      <c r="C23" s="809"/>
      <c r="D23" s="809"/>
      <c r="E23" s="809"/>
      <c r="F23" s="809"/>
      <c r="G23" s="809"/>
      <c r="H23" s="809"/>
      <c r="I23" s="809"/>
      <c r="J23" s="809"/>
      <c r="K23" s="809"/>
      <c r="L23" s="809"/>
      <c r="M23" s="809"/>
      <c r="N23" s="809"/>
      <c r="O23" s="809"/>
      <c r="P23" s="810"/>
      <c r="Q23" s="811"/>
      <c r="R23" s="812"/>
      <c r="S23" s="812"/>
      <c r="T23" s="812"/>
      <c r="U23" s="812"/>
      <c r="V23" s="812"/>
      <c r="W23" s="812"/>
      <c r="X23" s="812"/>
      <c r="Y23" s="812"/>
      <c r="Z23" s="812"/>
      <c r="AA23" s="812"/>
      <c r="AB23" s="812"/>
      <c r="AC23" s="812"/>
      <c r="AD23" s="812"/>
      <c r="AE23" s="813"/>
      <c r="AF23" s="814">
        <v>245</v>
      </c>
      <c r="AG23" s="812"/>
      <c r="AH23" s="812"/>
      <c r="AI23" s="812"/>
      <c r="AJ23" s="815"/>
      <c r="AK23" s="816"/>
      <c r="AL23" s="817"/>
      <c r="AM23" s="817"/>
      <c r="AN23" s="817"/>
      <c r="AO23" s="817"/>
      <c r="AP23" s="812"/>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368</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369</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346</v>
      </c>
      <c r="B26" s="759"/>
      <c r="C26" s="759"/>
      <c r="D26" s="759"/>
      <c r="E26" s="759"/>
      <c r="F26" s="759"/>
      <c r="G26" s="759"/>
      <c r="H26" s="759"/>
      <c r="I26" s="759"/>
      <c r="J26" s="759"/>
      <c r="K26" s="759"/>
      <c r="L26" s="759"/>
      <c r="M26" s="759"/>
      <c r="N26" s="759"/>
      <c r="O26" s="759"/>
      <c r="P26" s="760"/>
      <c r="Q26" s="735" t="s">
        <v>370</v>
      </c>
      <c r="R26" s="736"/>
      <c r="S26" s="736"/>
      <c r="T26" s="736"/>
      <c r="U26" s="737"/>
      <c r="V26" s="735" t="s">
        <v>371</v>
      </c>
      <c r="W26" s="736"/>
      <c r="X26" s="736"/>
      <c r="Y26" s="736"/>
      <c r="Z26" s="737"/>
      <c r="AA26" s="735" t="s">
        <v>372</v>
      </c>
      <c r="AB26" s="736"/>
      <c r="AC26" s="736"/>
      <c r="AD26" s="736"/>
      <c r="AE26" s="736"/>
      <c r="AF26" s="830" t="s">
        <v>373</v>
      </c>
      <c r="AG26" s="831"/>
      <c r="AH26" s="831"/>
      <c r="AI26" s="831"/>
      <c r="AJ26" s="832"/>
      <c r="AK26" s="736" t="s">
        <v>374</v>
      </c>
      <c r="AL26" s="736"/>
      <c r="AM26" s="736"/>
      <c r="AN26" s="736"/>
      <c r="AO26" s="737"/>
      <c r="AP26" s="735" t="s">
        <v>375</v>
      </c>
      <c r="AQ26" s="736"/>
      <c r="AR26" s="736"/>
      <c r="AS26" s="736"/>
      <c r="AT26" s="737"/>
      <c r="AU26" s="735" t="s">
        <v>376</v>
      </c>
      <c r="AV26" s="736"/>
      <c r="AW26" s="736"/>
      <c r="AX26" s="736"/>
      <c r="AY26" s="737"/>
      <c r="AZ26" s="735" t="s">
        <v>377</v>
      </c>
      <c r="BA26" s="736"/>
      <c r="BB26" s="736"/>
      <c r="BC26" s="736"/>
      <c r="BD26" s="737"/>
      <c r="BE26" s="735" t="s">
        <v>353</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378</v>
      </c>
      <c r="C28" s="750"/>
      <c r="D28" s="750"/>
      <c r="E28" s="750"/>
      <c r="F28" s="750"/>
      <c r="G28" s="750"/>
      <c r="H28" s="750"/>
      <c r="I28" s="750"/>
      <c r="J28" s="750"/>
      <c r="K28" s="750"/>
      <c r="L28" s="750"/>
      <c r="M28" s="750"/>
      <c r="N28" s="750"/>
      <c r="O28" s="750"/>
      <c r="P28" s="751"/>
      <c r="Q28" s="840">
        <v>2803</v>
      </c>
      <c r="R28" s="841"/>
      <c r="S28" s="841"/>
      <c r="T28" s="841"/>
      <c r="U28" s="841"/>
      <c r="V28" s="841">
        <v>2801</v>
      </c>
      <c r="W28" s="841"/>
      <c r="X28" s="841"/>
      <c r="Y28" s="841"/>
      <c r="Z28" s="841"/>
      <c r="AA28" s="841">
        <v>2</v>
      </c>
      <c r="AB28" s="841"/>
      <c r="AC28" s="841"/>
      <c r="AD28" s="841"/>
      <c r="AE28" s="842"/>
      <c r="AF28" s="843">
        <v>2</v>
      </c>
      <c r="AG28" s="841"/>
      <c r="AH28" s="841"/>
      <c r="AI28" s="841"/>
      <c r="AJ28" s="844"/>
      <c r="AK28" s="845">
        <v>193</v>
      </c>
      <c r="AL28" s="836"/>
      <c r="AM28" s="836"/>
      <c r="AN28" s="836"/>
      <c r="AO28" s="836"/>
      <c r="AP28" s="836" t="s">
        <v>546</v>
      </c>
      <c r="AQ28" s="836"/>
      <c r="AR28" s="836"/>
      <c r="AS28" s="836"/>
      <c r="AT28" s="836"/>
      <c r="AU28" s="836" t="s">
        <v>546</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379</v>
      </c>
      <c r="C29" s="774"/>
      <c r="D29" s="774"/>
      <c r="E29" s="774"/>
      <c r="F29" s="774"/>
      <c r="G29" s="774"/>
      <c r="H29" s="774"/>
      <c r="I29" s="774"/>
      <c r="J29" s="774"/>
      <c r="K29" s="774"/>
      <c r="L29" s="774"/>
      <c r="M29" s="774"/>
      <c r="N29" s="774"/>
      <c r="O29" s="774"/>
      <c r="P29" s="775"/>
      <c r="Q29" s="776">
        <v>1740</v>
      </c>
      <c r="R29" s="777"/>
      <c r="S29" s="777"/>
      <c r="T29" s="777"/>
      <c r="U29" s="777"/>
      <c r="V29" s="777">
        <v>1732</v>
      </c>
      <c r="W29" s="777"/>
      <c r="X29" s="777"/>
      <c r="Y29" s="777"/>
      <c r="Z29" s="777"/>
      <c r="AA29" s="777">
        <v>8</v>
      </c>
      <c r="AB29" s="777"/>
      <c r="AC29" s="777"/>
      <c r="AD29" s="777"/>
      <c r="AE29" s="778"/>
      <c r="AF29" s="779">
        <v>3</v>
      </c>
      <c r="AG29" s="780"/>
      <c r="AH29" s="780"/>
      <c r="AI29" s="780"/>
      <c r="AJ29" s="781"/>
      <c r="AK29" s="848">
        <v>259</v>
      </c>
      <c r="AL29" s="849"/>
      <c r="AM29" s="849"/>
      <c r="AN29" s="849"/>
      <c r="AO29" s="849"/>
      <c r="AP29" s="849" t="s">
        <v>546</v>
      </c>
      <c r="AQ29" s="849"/>
      <c r="AR29" s="849"/>
      <c r="AS29" s="849"/>
      <c r="AT29" s="849"/>
      <c r="AU29" s="849" t="s">
        <v>546</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380</v>
      </c>
      <c r="C30" s="774"/>
      <c r="D30" s="774"/>
      <c r="E30" s="774"/>
      <c r="F30" s="774"/>
      <c r="G30" s="774"/>
      <c r="H30" s="774"/>
      <c r="I30" s="774"/>
      <c r="J30" s="774"/>
      <c r="K30" s="774"/>
      <c r="L30" s="774"/>
      <c r="M30" s="774"/>
      <c r="N30" s="774"/>
      <c r="O30" s="774"/>
      <c r="P30" s="775"/>
      <c r="Q30" s="776">
        <v>276</v>
      </c>
      <c r="R30" s="777"/>
      <c r="S30" s="777"/>
      <c r="T30" s="777"/>
      <c r="U30" s="777"/>
      <c r="V30" s="777">
        <v>275</v>
      </c>
      <c r="W30" s="777"/>
      <c r="X30" s="777"/>
      <c r="Y30" s="777"/>
      <c r="Z30" s="777"/>
      <c r="AA30" s="777">
        <v>1</v>
      </c>
      <c r="AB30" s="777"/>
      <c r="AC30" s="777"/>
      <c r="AD30" s="777"/>
      <c r="AE30" s="778"/>
      <c r="AF30" s="779">
        <v>1</v>
      </c>
      <c r="AG30" s="780"/>
      <c r="AH30" s="780"/>
      <c r="AI30" s="780"/>
      <c r="AJ30" s="781"/>
      <c r="AK30" s="848">
        <v>258</v>
      </c>
      <c r="AL30" s="849"/>
      <c r="AM30" s="849"/>
      <c r="AN30" s="849"/>
      <c r="AO30" s="849"/>
      <c r="AP30" s="849" t="s">
        <v>546</v>
      </c>
      <c r="AQ30" s="849"/>
      <c r="AR30" s="849"/>
      <c r="AS30" s="849"/>
      <c r="AT30" s="849"/>
      <c r="AU30" s="849" t="s">
        <v>546</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381</v>
      </c>
      <c r="C31" s="774"/>
      <c r="D31" s="774"/>
      <c r="E31" s="774"/>
      <c r="F31" s="774"/>
      <c r="G31" s="774"/>
      <c r="H31" s="774"/>
      <c r="I31" s="774"/>
      <c r="J31" s="774"/>
      <c r="K31" s="774"/>
      <c r="L31" s="774"/>
      <c r="M31" s="774"/>
      <c r="N31" s="774"/>
      <c r="O31" s="774"/>
      <c r="P31" s="775"/>
      <c r="Q31" s="776">
        <v>7</v>
      </c>
      <c r="R31" s="777"/>
      <c r="S31" s="777"/>
      <c r="T31" s="777"/>
      <c r="U31" s="777"/>
      <c r="V31" s="777">
        <v>7</v>
      </c>
      <c r="W31" s="777"/>
      <c r="X31" s="777"/>
      <c r="Y31" s="777"/>
      <c r="Z31" s="777"/>
      <c r="AA31" s="777">
        <v>0</v>
      </c>
      <c r="AB31" s="777"/>
      <c r="AC31" s="777"/>
      <c r="AD31" s="777"/>
      <c r="AE31" s="778"/>
      <c r="AF31" s="779">
        <v>0</v>
      </c>
      <c r="AG31" s="780"/>
      <c r="AH31" s="780"/>
      <c r="AI31" s="780"/>
      <c r="AJ31" s="781"/>
      <c r="AK31" s="848" t="s">
        <v>546</v>
      </c>
      <c r="AL31" s="849"/>
      <c r="AM31" s="849"/>
      <c r="AN31" s="849"/>
      <c r="AO31" s="849"/>
      <c r="AP31" s="849" t="s">
        <v>546</v>
      </c>
      <c r="AQ31" s="849"/>
      <c r="AR31" s="849"/>
      <c r="AS31" s="849"/>
      <c r="AT31" s="849"/>
      <c r="AU31" s="849" t="s">
        <v>546</v>
      </c>
      <c r="AV31" s="849"/>
      <c r="AW31" s="849"/>
      <c r="AX31" s="849"/>
      <c r="AY31" s="849"/>
      <c r="AZ31" s="850"/>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382</v>
      </c>
      <c r="C32" s="774"/>
      <c r="D32" s="774"/>
      <c r="E32" s="774"/>
      <c r="F32" s="774"/>
      <c r="G32" s="774"/>
      <c r="H32" s="774"/>
      <c r="I32" s="774"/>
      <c r="J32" s="774"/>
      <c r="K32" s="774"/>
      <c r="L32" s="774"/>
      <c r="M32" s="774"/>
      <c r="N32" s="774"/>
      <c r="O32" s="774"/>
      <c r="P32" s="775"/>
      <c r="Q32" s="776">
        <v>79</v>
      </c>
      <c r="R32" s="777"/>
      <c r="S32" s="777"/>
      <c r="T32" s="777"/>
      <c r="U32" s="777"/>
      <c r="V32" s="777">
        <v>79</v>
      </c>
      <c r="W32" s="777"/>
      <c r="X32" s="777"/>
      <c r="Y32" s="777"/>
      <c r="Z32" s="777"/>
      <c r="AA32" s="777" t="s">
        <v>544</v>
      </c>
      <c r="AB32" s="777"/>
      <c r="AC32" s="777"/>
      <c r="AD32" s="777"/>
      <c r="AE32" s="778"/>
      <c r="AF32" s="779" t="s">
        <v>109</v>
      </c>
      <c r="AG32" s="780"/>
      <c r="AH32" s="780"/>
      <c r="AI32" s="780"/>
      <c r="AJ32" s="781"/>
      <c r="AK32" s="848">
        <v>22</v>
      </c>
      <c r="AL32" s="849"/>
      <c r="AM32" s="849"/>
      <c r="AN32" s="849"/>
      <c r="AO32" s="849"/>
      <c r="AP32" s="849">
        <v>219</v>
      </c>
      <c r="AQ32" s="849"/>
      <c r="AR32" s="849"/>
      <c r="AS32" s="849"/>
      <c r="AT32" s="849"/>
      <c r="AU32" s="849">
        <v>79</v>
      </c>
      <c r="AV32" s="849"/>
      <c r="AW32" s="849"/>
      <c r="AX32" s="849"/>
      <c r="AY32" s="849"/>
      <c r="AZ32" s="850"/>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383</v>
      </c>
      <c r="C33" s="774"/>
      <c r="D33" s="774"/>
      <c r="E33" s="774"/>
      <c r="F33" s="774"/>
      <c r="G33" s="774"/>
      <c r="H33" s="774"/>
      <c r="I33" s="774"/>
      <c r="J33" s="774"/>
      <c r="K33" s="774"/>
      <c r="L33" s="774"/>
      <c r="M33" s="774"/>
      <c r="N33" s="774"/>
      <c r="O33" s="774"/>
      <c r="P33" s="775"/>
      <c r="Q33" s="776">
        <v>1559</v>
      </c>
      <c r="R33" s="777"/>
      <c r="S33" s="777"/>
      <c r="T33" s="777"/>
      <c r="U33" s="777"/>
      <c r="V33" s="777">
        <v>119</v>
      </c>
      <c r="W33" s="777"/>
      <c r="X33" s="777"/>
      <c r="Y33" s="777"/>
      <c r="Z33" s="777"/>
      <c r="AA33" s="777">
        <v>1440</v>
      </c>
      <c r="AB33" s="777"/>
      <c r="AC33" s="777"/>
      <c r="AD33" s="777"/>
      <c r="AE33" s="778"/>
      <c r="AF33" s="779">
        <v>1440</v>
      </c>
      <c r="AG33" s="780"/>
      <c r="AH33" s="780"/>
      <c r="AI33" s="780"/>
      <c r="AJ33" s="781"/>
      <c r="AK33" s="848" t="s">
        <v>546</v>
      </c>
      <c r="AL33" s="849"/>
      <c r="AM33" s="849"/>
      <c r="AN33" s="849"/>
      <c r="AO33" s="849"/>
      <c r="AP33" s="849">
        <v>161</v>
      </c>
      <c r="AQ33" s="849"/>
      <c r="AR33" s="849"/>
      <c r="AS33" s="849"/>
      <c r="AT33" s="849"/>
      <c r="AU33" s="849" t="s">
        <v>545</v>
      </c>
      <c r="AV33" s="849"/>
      <c r="AW33" s="849"/>
      <c r="AX33" s="849"/>
      <c r="AY33" s="849"/>
      <c r="AZ33" s="850" t="s">
        <v>564</v>
      </c>
      <c r="BA33" s="850"/>
      <c r="BB33" s="850"/>
      <c r="BC33" s="850"/>
      <c r="BD33" s="850"/>
      <c r="BE33" s="846" t="s">
        <v>384</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385</v>
      </c>
      <c r="C34" s="774"/>
      <c r="D34" s="774"/>
      <c r="E34" s="774"/>
      <c r="F34" s="774"/>
      <c r="G34" s="774"/>
      <c r="H34" s="774"/>
      <c r="I34" s="774"/>
      <c r="J34" s="774"/>
      <c r="K34" s="774"/>
      <c r="L34" s="774"/>
      <c r="M34" s="774"/>
      <c r="N34" s="774"/>
      <c r="O34" s="774"/>
      <c r="P34" s="775"/>
      <c r="Q34" s="776">
        <v>1189</v>
      </c>
      <c r="R34" s="777"/>
      <c r="S34" s="777"/>
      <c r="T34" s="777"/>
      <c r="U34" s="777"/>
      <c r="V34" s="777">
        <v>1173</v>
      </c>
      <c r="W34" s="777"/>
      <c r="X34" s="777"/>
      <c r="Y34" s="777"/>
      <c r="Z34" s="777"/>
      <c r="AA34" s="777">
        <v>15</v>
      </c>
      <c r="AB34" s="777"/>
      <c r="AC34" s="777"/>
      <c r="AD34" s="777"/>
      <c r="AE34" s="778"/>
      <c r="AF34" s="779">
        <v>15</v>
      </c>
      <c r="AG34" s="780"/>
      <c r="AH34" s="780"/>
      <c r="AI34" s="780"/>
      <c r="AJ34" s="781"/>
      <c r="AK34" s="848">
        <v>713</v>
      </c>
      <c r="AL34" s="849"/>
      <c r="AM34" s="849"/>
      <c r="AN34" s="849"/>
      <c r="AO34" s="849"/>
      <c r="AP34" s="849">
        <v>6854</v>
      </c>
      <c r="AQ34" s="849"/>
      <c r="AR34" s="849"/>
      <c r="AS34" s="849"/>
      <c r="AT34" s="849"/>
      <c r="AU34" s="849">
        <v>5051</v>
      </c>
      <c r="AV34" s="849"/>
      <c r="AW34" s="849"/>
      <c r="AX34" s="849"/>
      <c r="AY34" s="849"/>
      <c r="AZ34" s="850" t="s">
        <v>564</v>
      </c>
      <c r="BA34" s="850"/>
      <c r="BB34" s="850"/>
      <c r="BC34" s="850"/>
      <c r="BD34" s="850"/>
      <c r="BE34" s="846" t="s">
        <v>386</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387</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366</v>
      </c>
      <c r="B63" s="808" t="s">
        <v>388</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1461</v>
      </c>
      <c r="AG63" s="860"/>
      <c r="AH63" s="860"/>
      <c r="AI63" s="860"/>
      <c r="AJ63" s="861"/>
      <c r="AK63" s="862"/>
      <c r="AL63" s="857"/>
      <c r="AM63" s="857"/>
      <c r="AN63" s="857"/>
      <c r="AO63" s="857"/>
      <c r="AP63" s="860"/>
      <c r="AQ63" s="860"/>
      <c r="AR63" s="860"/>
      <c r="AS63" s="860"/>
      <c r="AT63" s="860"/>
      <c r="AU63" s="860"/>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390</v>
      </c>
      <c r="B66" s="759"/>
      <c r="C66" s="759"/>
      <c r="D66" s="759"/>
      <c r="E66" s="759"/>
      <c r="F66" s="759"/>
      <c r="G66" s="759"/>
      <c r="H66" s="759"/>
      <c r="I66" s="759"/>
      <c r="J66" s="759"/>
      <c r="K66" s="759"/>
      <c r="L66" s="759"/>
      <c r="M66" s="759"/>
      <c r="N66" s="759"/>
      <c r="O66" s="759"/>
      <c r="P66" s="760"/>
      <c r="Q66" s="735" t="s">
        <v>370</v>
      </c>
      <c r="R66" s="736"/>
      <c r="S66" s="736"/>
      <c r="T66" s="736"/>
      <c r="U66" s="737"/>
      <c r="V66" s="735" t="s">
        <v>371</v>
      </c>
      <c r="W66" s="736"/>
      <c r="X66" s="736"/>
      <c r="Y66" s="736"/>
      <c r="Z66" s="737"/>
      <c r="AA66" s="735" t="s">
        <v>372</v>
      </c>
      <c r="AB66" s="736"/>
      <c r="AC66" s="736"/>
      <c r="AD66" s="736"/>
      <c r="AE66" s="737"/>
      <c r="AF66" s="870" t="s">
        <v>373</v>
      </c>
      <c r="AG66" s="831"/>
      <c r="AH66" s="831"/>
      <c r="AI66" s="831"/>
      <c r="AJ66" s="871"/>
      <c r="AK66" s="735" t="s">
        <v>374</v>
      </c>
      <c r="AL66" s="759"/>
      <c r="AM66" s="759"/>
      <c r="AN66" s="759"/>
      <c r="AO66" s="760"/>
      <c r="AP66" s="735" t="s">
        <v>375</v>
      </c>
      <c r="AQ66" s="736"/>
      <c r="AR66" s="736"/>
      <c r="AS66" s="736"/>
      <c r="AT66" s="737"/>
      <c r="AU66" s="735" t="s">
        <v>391</v>
      </c>
      <c r="AV66" s="736"/>
      <c r="AW66" s="736"/>
      <c r="AX66" s="736"/>
      <c r="AY66" s="737"/>
      <c r="AZ66" s="735" t="s">
        <v>353</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547</v>
      </c>
      <c r="C68" s="888"/>
      <c r="D68" s="888"/>
      <c r="E68" s="888"/>
      <c r="F68" s="888"/>
      <c r="G68" s="888"/>
      <c r="H68" s="888"/>
      <c r="I68" s="888"/>
      <c r="J68" s="888"/>
      <c r="K68" s="888"/>
      <c r="L68" s="888"/>
      <c r="M68" s="888"/>
      <c r="N68" s="888"/>
      <c r="O68" s="888"/>
      <c r="P68" s="889"/>
      <c r="Q68" s="890">
        <v>332</v>
      </c>
      <c r="R68" s="884"/>
      <c r="S68" s="884"/>
      <c r="T68" s="884"/>
      <c r="U68" s="884"/>
      <c r="V68" s="884">
        <v>311</v>
      </c>
      <c r="W68" s="884"/>
      <c r="X68" s="884"/>
      <c r="Y68" s="884"/>
      <c r="Z68" s="884"/>
      <c r="AA68" s="884">
        <v>21</v>
      </c>
      <c r="AB68" s="884"/>
      <c r="AC68" s="884"/>
      <c r="AD68" s="884"/>
      <c r="AE68" s="884"/>
      <c r="AF68" s="884">
        <v>5</v>
      </c>
      <c r="AG68" s="884"/>
      <c r="AH68" s="884"/>
      <c r="AI68" s="884"/>
      <c r="AJ68" s="884"/>
      <c r="AK68" s="884">
        <v>20</v>
      </c>
      <c r="AL68" s="884"/>
      <c r="AM68" s="884"/>
      <c r="AN68" s="884"/>
      <c r="AO68" s="884"/>
      <c r="AP68" s="884">
        <v>50</v>
      </c>
      <c r="AQ68" s="884"/>
      <c r="AR68" s="884"/>
      <c r="AS68" s="884"/>
      <c r="AT68" s="884"/>
      <c r="AU68" s="884">
        <v>8</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548</v>
      </c>
      <c r="C69" s="892"/>
      <c r="D69" s="892"/>
      <c r="E69" s="892"/>
      <c r="F69" s="892"/>
      <c r="G69" s="892"/>
      <c r="H69" s="892"/>
      <c r="I69" s="892"/>
      <c r="J69" s="892"/>
      <c r="K69" s="892"/>
      <c r="L69" s="892"/>
      <c r="M69" s="892"/>
      <c r="N69" s="892"/>
      <c r="O69" s="892"/>
      <c r="P69" s="893"/>
      <c r="Q69" s="894">
        <v>2214</v>
      </c>
      <c r="R69" s="849"/>
      <c r="S69" s="849"/>
      <c r="T69" s="849"/>
      <c r="U69" s="849"/>
      <c r="V69" s="849">
        <v>2214</v>
      </c>
      <c r="W69" s="849"/>
      <c r="X69" s="849"/>
      <c r="Y69" s="849"/>
      <c r="Z69" s="849"/>
      <c r="AA69" s="849">
        <v>0</v>
      </c>
      <c r="AB69" s="849"/>
      <c r="AC69" s="849"/>
      <c r="AD69" s="849"/>
      <c r="AE69" s="849"/>
      <c r="AF69" s="849">
        <v>0</v>
      </c>
      <c r="AG69" s="849"/>
      <c r="AH69" s="849"/>
      <c r="AI69" s="849"/>
      <c r="AJ69" s="849"/>
      <c r="AK69" s="849">
        <v>172</v>
      </c>
      <c r="AL69" s="849"/>
      <c r="AM69" s="849"/>
      <c r="AN69" s="849"/>
      <c r="AO69" s="849"/>
      <c r="AP69" s="849">
        <v>892</v>
      </c>
      <c r="AQ69" s="849"/>
      <c r="AR69" s="849"/>
      <c r="AS69" s="849"/>
      <c r="AT69" s="849"/>
      <c r="AU69" s="849">
        <v>81</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549</v>
      </c>
      <c r="C70" s="892"/>
      <c r="D70" s="892"/>
      <c r="E70" s="892"/>
      <c r="F70" s="892"/>
      <c r="G70" s="892"/>
      <c r="H70" s="892"/>
      <c r="I70" s="892"/>
      <c r="J70" s="892"/>
      <c r="K70" s="892"/>
      <c r="L70" s="892"/>
      <c r="M70" s="892"/>
      <c r="N70" s="892"/>
      <c r="O70" s="892"/>
      <c r="P70" s="893"/>
      <c r="Q70" s="894">
        <v>5641</v>
      </c>
      <c r="R70" s="849"/>
      <c r="S70" s="849"/>
      <c r="T70" s="849"/>
      <c r="U70" s="849"/>
      <c r="V70" s="849">
        <v>5625</v>
      </c>
      <c r="W70" s="849"/>
      <c r="X70" s="849"/>
      <c r="Y70" s="849"/>
      <c r="Z70" s="849"/>
      <c r="AA70" s="849">
        <v>16</v>
      </c>
      <c r="AB70" s="849"/>
      <c r="AC70" s="849"/>
      <c r="AD70" s="849"/>
      <c r="AE70" s="849"/>
      <c r="AF70" s="849">
        <v>16</v>
      </c>
      <c r="AG70" s="849"/>
      <c r="AH70" s="849"/>
      <c r="AI70" s="849"/>
      <c r="AJ70" s="849"/>
      <c r="AK70" s="849">
        <v>24</v>
      </c>
      <c r="AL70" s="849"/>
      <c r="AM70" s="849"/>
      <c r="AN70" s="849"/>
      <c r="AO70" s="849"/>
      <c r="AP70" s="849" t="s">
        <v>557</v>
      </c>
      <c r="AQ70" s="849"/>
      <c r="AR70" s="849"/>
      <c r="AS70" s="849"/>
      <c r="AT70" s="849"/>
      <c r="AU70" s="849" t="s">
        <v>557</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550</v>
      </c>
      <c r="C71" s="892"/>
      <c r="D71" s="892"/>
      <c r="E71" s="892"/>
      <c r="F71" s="892"/>
      <c r="G71" s="892"/>
      <c r="H71" s="892"/>
      <c r="I71" s="892"/>
      <c r="J71" s="892"/>
      <c r="K71" s="892"/>
      <c r="L71" s="892"/>
      <c r="M71" s="892"/>
      <c r="N71" s="892"/>
      <c r="O71" s="892"/>
      <c r="P71" s="893"/>
      <c r="Q71" s="894">
        <v>106</v>
      </c>
      <c r="R71" s="849"/>
      <c r="S71" s="849"/>
      <c r="T71" s="849"/>
      <c r="U71" s="849"/>
      <c r="V71" s="849">
        <v>89</v>
      </c>
      <c r="W71" s="849"/>
      <c r="X71" s="849"/>
      <c r="Y71" s="849"/>
      <c r="Z71" s="849"/>
      <c r="AA71" s="849">
        <v>18</v>
      </c>
      <c r="AB71" s="849"/>
      <c r="AC71" s="849"/>
      <c r="AD71" s="849"/>
      <c r="AE71" s="849"/>
      <c r="AF71" s="849">
        <v>18</v>
      </c>
      <c r="AG71" s="849"/>
      <c r="AH71" s="849"/>
      <c r="AI71" s="849"/>
      <c r="AJ71" s="849"/>
      <c r="AK71" s="849">
        <v>14</v>
      </c>
      <c r="AL71" s="849"/>
      <c r="AM71" s="849"/>
      <c r="AN71" s="849"/>
      <c r="AO71" s="849"/>
      <c r="AP71" s="849" t="s">
        <v>557</v>
      </c>
      <c r="AQ71" s="849"/>
      <c r="AR71" s="849"/>
      <c r="AS71" s="849"/>
      <c r="AT71" s="849"/>
      <c r="AU71" s="849" t="s">
        <v>557</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551</v>
      </c>
      <c r="C72" s="892"/>
      <c r="D72" s="892"/>
      <c r="E72" s="892"/>
      <c r="F72" s="892"/>
      <c r="G72" s="892"/>
      <c r="H72" s="892"/>
      <c r="I72" s="892"/>
      <c r="J72" s="892"/>
      <c r="K72" s="892"/>
      <c r="L72" s="892"/>
      <c r="M72" s="892"/>
      <c r="N72" s="892"/>
      <c r="O72" s="892"/>
      <c r="P72" s="893"/>
      <c r="Q72" s="894">
        <v>615</v>
      </c>
      <c r="R72" s="849"/>
      <c r="S72" s="849"/>
      <c r="T72" s="849"/>
      <c r="U72" s="849"/>
      <c r="V72" s="849">
        <v>599</v>
      </c>
      <c r="W72" s="849"/>
      <c r="X72" s="849"/>
      <c r="Y72" s="849"/>
      <c r="Z72" s="849"/>
      <c r="AA72" s="849">
        <v>16</v>
      </c>
      <c r="AB72" s="849"/>
      <c r="AC72" s="849"/>
      <c r="AD72" s="849"/>
      <c r="AE72" s="849"/>
      <c r="AF72" s="849">
        <v>16</v>
      </c>
      <c r="AG72" s="849"/>
      <c r="AH72" s="849"/>
      <c r="AI72" s="849"/>
      <c r="AJ72" s="849"/>
      <c r="AK72" s="849">
        <v>0</v>
      </c>
      <c r="AL72" s="849"/>
      <c r="AM72" s="849"/>
      <c r="AN72" s="849"/>
      <c r="AO72" s="849"/>
      <c r="AP72" s="849">
        <v>208</v>
      </c>
      <c r="AQ72" s="849"/>
      <c r="AR72" s="849"/>
      <c r="AS72" s="849"/>
      <c r="AT72" s="849"/>
      <c r="AU72" s="849">
        <v>65</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552</v>
      </c>
      <c r="C73" s="892"/>
      <c r="D73" s="892"/>
      <c r="E73" s="892"/>
      <c r="F73" s="892"/>
      <c r="G73" s="892"/>
      <c r="H73" s="892"/>
      <c r="I73" s="892"/>
      <c r="J73" s="892"/>
      <c r="K73" s="892"/>
      <c r="L73" s="892"/>
      <c r="M73" s="892"/>
      <c r="N73" s="892"/>
      <c r="O73" s="892"/>
      <c r="P73" s="893"/>
      <c r="Q73" s="894">
        <v>167</v>
      </c>
      <c r="R73" s="849"/>
      <c r="S73" s="849"/>
      <c r="T73" s="849"/>
      <c r="U73" s="849"/>
      <c r="V73" s="849">
        <v>159</v>
      </c>
      <c r="W73" s="849"/>
      <c r="X73" s="849"/>
      <c r="Y73" s="849"/>
      <c r="Z73" s="849"/>
      <c r="AA73" s="849">
        <v>7</v>
      </c>
      <c r="AB73" s="849"/>
      <c r="AC73" s="849"/>
      <c r="AD73" s="849"/>
      <c r="AE73" s="849"/>
      <c r="AF73" s="849">
        <v>7</v>
      </c>
      <c r="AG73" s="849"/>
      <c r="AH73" s="849"/>
      <c r="AI73" s="849"/>
      <c r="AJ73" s="849"/>
      <c r="AK73" s="849">
        <v>17</v>
      </c>
      <c r="AL73" s="849"/>
      <c r="AM73" s="849"/>
      <c r="AN73" s="849"/>
      <c r="AO73" s="849"/>
      <c r="AP73" s="849">
        <v>278</v>
      </c>
      <c r="AQ73" s="849"/>
      <c r="AR73" s="849"/>
      <c r="AS73" s="849"/>
      <c r="AT73" s="849"/>
      <c r="AU73" s="849">
        <v>42</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553</v>
      </c>
      <c r="C74" s="892"/>
      <c r="D74" s="892"/>
      <c r="E74" s="892"/>
      <c r="F74" s="892"/>
      <c r="G74" s="892"/>
      <c r="H74" s="892"/>
      <c r="I74" s="892"/>
      <c r="J74" s="892"/>
      <c r="K74" s="892"/>
      <c r="L74" s="892"/>
      <c r="M74" s="892"/>
      <c r="N74" s="892"/>
      <c r="O74" s="892"/>
      <c r="P74" s="893"/>
      <c r="Q74" s="894">
        <v>331</v>
      </c>
      <c r="R74" s="849"/>
      <c r="S74" s="849"/>
      <c r="T74" s="849"/>
      <c r="U74" s="849"/>
      <c r="V74" s="849">
        <v>324</v>
      </c>
      <c r="W74" s="849"/>
      <c r="X74" s="849"/>
      <c r="Y74" s="849"/>
      <c r="Z74" s="849"/>
      <c r="AA74" s="849">
        <v>8</v>
      </c>
      <c r="AB74" s="849"/>
      <c r="AC74" s="849"/>
      <c r="AD74" s="849"/>
      <c r="AE74" s="849"/>
      <c r="AF74" s="849">
        <v>8</v>
      </c>
      <c r="AG74" s="849"/>
      <c r="AH74" s="849"/>
      <c r="AI74" s="849"/>
      <c r="AJ74" s="849"/>
      <c r="AK74" s="849">
        <v>0</v>
      </c>
      <c r="AL74" s="849"/>
      <c r="AM74" s="849"/>
      <c r="AN74" s="849"/>
      <c r="AO74" s="849"/>
      <c r="AP74" s="849">
        <v>1212</v>
      </c>
      <c r="AQ74" s="849"/>
      <c r="AR74" s="849"/>
      <c r="AS74" s="849"/>
      <c r="AT74" s="849"/>
      <c r="AU74" s="849">
        <v>412</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554</v>
      </c>
      <c r="C75" s="892"/>
      <c r="D75" s="892"/>
      <c r="E75" s="892"/>
      <c r="F75" s="892"/>
      <c r="G75" s="892"/>
      <c r="H75" s="892"/>
      <c r="I75" s="892"/>
      <c r="J75" s="892"/>
      <c r="K75" s="892"/>
      <c r="L75" s="892"/>
      <c r="M75" s="892"/>
      <c r="N75" s="892"/>
      <c r="O75" s="892"/>
      <c r="P75" s="893"/>
      <c r="Q75" s="897">
        <v>301</v>
      </c>
      <c r="R75" s="898"/>
      <c r="S75" s="898"/>
      <c r="T75" s="898"/>
      <c r="U75" s="848"/>
      <c r="V75" s="899">
        <v>301</v>
      </c>
      <c r="W75" s="898"/>
      <c r="X75" s="898"/>
      <c r="Y75" s="898"/>
      <c r="Z75" s="848"/>
      <c r="AA75" s="899">
        <v>0</v>
      </c>
      <c r="AB75" s="898"/>
      <c r="AC75" s="898"/>
      <c r="AD75" s="898"/>
      <c r="AE75" s="848"/>
      <c r="AF75" s="899">
        <v>0</v>
      </c>
      <c r="AG75" s="898"/>
      <c r="AH75" s="898"/>
      <c r="AI75" s="898"/>
      <c r="AJ75" s="848"/>
      <c r="AK75" s="899">
        <v>6</v>
      </c>
      <c r="AL75" s="898"/>
      <c r="AM75" s="898"/>
      <c r="AN75" s="898"/>
      <c r="AO75" s="848"/>
      <c r="AP75" s="899" t="s">
        <v>557</v>
      </c>
      <c r="AQ75" s="898"/>
      <c r="AR75" s="898"/>
      <c r="AS75" s="898"/>
      <c r="AT75" s="848"/>
      <c r="AU75" s="899" t="s">
        <v>557</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t="s">
        <v>555</v>
      </c>
      <c r="C76" s="892"/>
      <c r="D76" s="892"/>
      <c r="E76" s="892"/>
      <c r="F76" s="892"/>
      <c r="G76" s="892"/>
      <c r="H76" s="892"/>
      <c r="I76" s="892"/>
      <c r="J76" s="892"/>
      <c r="K76" s="892"/>
      <c r="L76" s="892"/>
      <c r="M76" s="892"/>
      <c r="N76" s="892"/>
      <c r="O76" s="892"/>
      <c r="P76" s="893"/>
      <c r="Q76" s="897">
        <v>919</v>
      </c>
      <c r="R76" s="898"/>
      <c r="S76" s="898"/>
      <c r="T76" s="898"/>
      <c r="U76" s="848"/>
      <c r="V76" s="899">
        <v>818</v>
      </c>
      <c r="W76" s="898"/>
      <c r="X76" s="898"/>
      <c r="Y76" s="898"/>
      <c r="Z76" s="848"/>
      <c r="AA76" s="899">
        <v>101</v>
      </c>
      <c r="AB76" s="898"/>
      <c r="AC76" s="898"/>
      <c r="AD76" s="898"/>
      <c r="AE76" s="848"/>
      <c r="AF76" s="899">
        <v>101</v>
      </c>
      <c r="AG76" s="898"/>
      <c r="AH76" s="898"/>
      <c r="AI76" s="898"/>
      <c r="AJ76" s="848"/>
      <c r="AK76" s="899">
        <v>0</v>
      </c>
      <c r="AL76" s="898"/>
      <c r="AM76" s="898"/>
      <c r="AN76" s="898"/>
      <c r="AO76" s="848"/>
      <c r="AP76" s="899" t="s">
        <v>557</v>
      </c>
      <c r="AQ76" s="898"/>
      <c r="AR76" s="898"/>
      <c r="AS76" s="898"/>
      <c r="AT76" s="848"/>
      <c r="AU76" s="899" t="s">
        <v>557</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t="s">
        <v>556</v>
      </c>
      <c r="C77" s="892"/>
      <c r="D77" s="892"/>
      <c r="E77" s="892"/>
      <c r="F77" s="892"/>
      <c r="G77" s="892"/>
      <c r="H77" s="892"/>
      <c r="I77" s="892"/>
      <c r="J77" s="892"/>
      <c r="K77" s="892"/>
      <c r="L77" s="892"/>
      <c r="M77" s="892"/>
      <c r="N77" s="892"/>
      <c r="O77" s="892"/>
      <c r="P77" s="893"/>
      <c r="Q77" s="897">
        <v>15434</v>
      </c>
      <c r="R77" s="898"/>
      <c r="S77" s="898"/>
      <c r="T77" s="898"/>
      <c r="U77" s="848"/>
      <c r="V77" s="899">
        <v>15147</v>
      </c>
      <c r="W77" s="898"/>
      <c r="X77" s="898"/>
      <c r="Y77" s="898"/>
      <c r="Z77" s="848"/>
      <c r="AA77" s="899">
        <v>287</v>
      </c>
      <c r="AB77" s="898"/>
      <c r="AC77" s="898"/>
      <c r="AD77" s="898"/>
      <c r="AE77" s="848"/>
      <c r="AF77" s="899">
        <v>279</v>
      </c>
      <c r="AG77" s="898"/>
      <c r="AH77" s="898"/>
      <c r="AI77" s="898"/>
      <c r="AJ77" s="848"/>
      <c r="AK77" s="899">
        <v>8</v>
      </c>
      <c r="AL77" s="898"/>
      <c r="AM77" s="898"/>
      <c r="AN77" s="898"/>
      <c r="AO77" s="848"/>
      <c r="AP77" s="899">
        <v>4048</v>
      </c>
      <c r="AQ77" s="898"/>
      <c r="AR77" s="898"/>
      <c r="AS77" s="898"/>
      <c r="AT77" s="848"/>
      <c r="AU77" s="899">
        <v>86</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366</v>
      </c>
      <c r="B88" s="808" t="s">
        <v>392</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c r="AG88" s="860"/>
      <c r="AH88" s="860"/>
      <c r="AI88" s="860"/>
      <c r="AJ88" s="860"/>
      <c r="AK88" s="857"/>
      <c r="AL88" s="857"/>
      <c r="AM88" s="857"/>
      <c r="AN88" s="857"/>
      <c r="AO88" s="857"/>
      <c r="AP88" s="860"/>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808" t="s">
        <v>393</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400</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401</v>
      </c>
      <c r="AB109" s="913"/>
      <c r="AC109" s="913"/>
      <c r="AD109" s="913"/>
      <c r="AE109" s="914"/>
      <c r="AF109" s="912" t="s">
        <v>286</v>
      </c>
      <c r="AG109" s="913"/>
      <c r="AH109" s="913"/>
      <c r="AI109" s="913"/>
      <c r="AJ109" s="914"/>
      <c r="AK109" s="912" t="s">
        <v>285</v>
      </c>
      <c r="AL109" s="913"/>
      <c r="AM109" s="913"/>
      <c r="AN109" s="913"/>
      <c r="AO109" s="914"/>
      <c r="AP109" s="912" t="s">
        <v>402</v>
      </c>
      <c r="AQ109" s="913"/>
      <c r="AR109" s="913"/>
      <c r="AS109" s="913"/>
      <c r="AT109" s="915"/>
      <c r="AU109" s="934" t="s">
        <v>400</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401</v>
      </c>
      <c r="BR109" s="913"/>
      <c r="BS109" s="913"/>
      <c r="BT109" s="913"/>
      <c r="BU109" s="914"/>
      <c r="BV109" s="912" t="s">
        <v>286</v>
      </c>
      <c r="BW109" s="913"/>
      <c r="BX109" s="913"/>
      <c r="BY109" s="913"/>
      <c r="BZ109" s="914"/>
      <c r="CA109" s="912" t="s">
        <v>285</v>
      </c>
      <c r="CB109" s="913"/>
      <c r="CC109" s="913"/>
      <c r="CD109" s="913"/>
      <c r="CE109" s="914"/>
      <c r="CF109" s="935" t="s">
        <v>402</v>
      </c>
      <c r="CG109" s="935"/>
      <c r="CH109" s="935"/>
      <c r="CI109" s="935"/>
      <c r="CJ109" s="935"/>
      <c r="CK109" s="912" t="s">
        <v>403</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401</v>
      </c>
      <c r="DH109" s="913"/>
      <c r="DI109" s="913"/>
      <c r="DJ109" s="913"/>
      <c r="DK109" s="914"/>
      <c r="DL109" s="912" t="s">
        <v>286</v>
      </c>
      <c r="DM109" s="913"/>
      <c r="DN109" s="913"/>
      <c r="DO109" s="913"/>
      <c r="DP109" s="914"/>
      <c r="DQ109" s="912" t="s">
        <v>285</v>
      </c>
      <c r="DR109" s="913"/>
      <c r="DS109" s="913"/>
      <c r="DT109" s="913"/>
      <c r="DU109" s="914"/>
      <c r="DV109" s="912" t="s">
        <v>402</v>
      </c>
      <c r="DW109" s="913"/>
      <c r="DX109" s="913"/>
      <c r="DY109" s="913"/>
      <c r="DZ109" s="915"/>
    </row>
    <row r="110" spans="1:131" s="197" customFormat="1" ht="26.25" customHeight="1" x14ac:dyDescent="0.15">
      <c r="A110" s="916" t="s">
        <v>404</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983931</v>
      </c>
      <c r="AB110" s="920"/>
      <c r="AC110" s="920"/>
      <c r="AD110" s="920"/>
      <c r="AE110" s="921"/>
      <c r="AF110" s="922">
        <v>857039</v>
      </c>
      <c r="AG110" s="920"/>
      <c r="AH110" s="920"/>
      <c r="AI110" s="920"/>
      <c r="AJ110" s="921"/>
      <c r="AK110" s="922">
        <v>734050</v>
      </c>
      <c r="AL110" s="920"/>
      <c r="AM110" s="920"/>
      <c r="AN110" s="920"/>
      <c r="AO110" s="921"/>
      <c r="AP110" s="923">
        <v>17.399999999999999</v>
      </c>
      <c r="AQ110" s="924"/>
      <c r="AR110" s="924"/>
      <c r="AS110" s="924"/>
      <c r="AT110" s="925"/>
      <c r="AU110" s="926" t="s">
        <v>61</v>
      </c>
      <c r="AV110" s="927"/>
      <c r="AW110" s="927"/>
      <c r="AX110" s="927"/>
      <c r="AY110" s="928"/>
      <c r="AZ110" s="970" t="s">
        <v>405</v>
      </c>
      <c r="BA110" s="917"/>
      <c r="BB110" s="917"/>
      <c r="BC110" s="917"/>
      <c r="BD110" s="917"/>
      <c r="BE110" s="917"/>
      <c r="BF110" s="917"/>
      <c r="BG110" s="917"/>
      <c r="BH110" s="917"/>
      <c r="BI110" s="917"/>
      <c r="BJ110" s="917"/>
      <c r="BK110" s="917"/>
      <c r="BL110" s="917"/>
      <c r="BM110" s="917"/>
      <c r="BN110" s="917"/>
      <c r="BO110" s="917"/>
      <c r="BP110" s="918"/>
      <c r="BQ110" s="956">
        <v>7251757</v>
      </c>
      <c r="BR110" s="957"/>
      <c r="BS110" s="957"/>
      <c r="BT110" s="957"/>
      <c r="BU110" s="957"/>
      <c r="BV110" s="957">
        <v>6859504</v>
      </c>
      <c r="BW110" s="957"/>
      <c r="BX110" s="957"/>
      <c r="BY110" s="957"/>
      <c r="BZ110" s="957"/>
      <c r="CA110" s="957">
        <v>6364969</v>
      </c>
      <c r="CB110" s="957"/>
      <c r="CC110" s="957"/>
      <c r="CD110" s="957"/>
      <c r="CE110" s="957"/>
      <c r="CF110" s="971">
        <v>150.5</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109</v>
      </c>
      <c r="DH110" s="957"/>
      <c r="DI110" s="957"/>
      <c r="DJ110" s="957"/>
      <c r="DK110" s="957"/>
      <c r="DL110" s="957" t="s">
        <v>109</v>
      </c>
      <c r="DM110" s="957"/>
      <c r="DN110" s="957"/>
      <c r="DO110" s="957"/>
      <c r="DP110" s="957"/>
      <c r="DQ110" s="957" t="s">
        <v>109</v>
      </c>
      <c r="DR110" s="957"/>
      <c r="DS110" s="957"/>
      <c r="DT110" s="957"/>
      <c r="DU110" s="957"/>
      <c r="DV110" s="958" t="s">
        <v>109</v>
      </c>
      <c r="DW110" s="958"/>
      <c r="DX110" s="958"/>
      <c r="DY110" s="958"/>
      <c r="DZ110" s="959"/>
    </row>
    <row r="111" spans="1:131" s="197" customFormat="1" ht="26.25" customHeight="1" x14ac:dyDescent="0.15">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109</v>
      </c>
      <c r="AB111" s="964"/>
      <c r="AC111" s="964"/>
      <c r="AD111" s="964"/>
      <c r="AE111" s="965"/>
      <c r="AF111" s="966" t="s">
        <v>109</v>
      </c>
      <c r="AG111" s="964"/>
      <c r="AH111" s="964"/>
      <c r="AI111" s="964"/>
      <c r="AJ111" s="965"/>
      <c r="AK111" s="966" t="s">
        <v>109</v>
      </c>
      <c r="AL111" s="964"/>
      <c r="AM111" s="964"/>
      <c r="AN111" s="964"/>
      <c r="AO111" s="965"/>
      <c r="AP111" s="967" t="s">
        <v>109</v>
      </c>
      <c r="AQ111" s="968"/>
      <c r="AR111" s="968"/>
      <c r="AS111" s="968"/>
      <c r="AT111" s="969"/>
      <c r="AU111" s="929"/>
      <c r="AV111" s="930"/>
      <c r="AW111" s="930"/>
      <c r="AX111" s="930"/>
      <c r="AY111" s="931"/>
      <c r="AZ111" s="979" t="s">
        <v>409</v>
      </c>
      <c r="BA111" s="980"/>
      <c r="BB111" s="980"/>
      <c r="BC111" s="980"/>
      <c r="BD111" s="980"/>
      <c r="BE111" s="980"/>
      <c r="BF111" s="980"/>
      <c r="BG111" s="980"/>
      <c r="BH111" s="980"/>
      <c r="BI111" s="980"/>
      <c r="BJ111" s="980"/>
      <c r="BK111" s="980"/>
      <c r="BL111" s="980"/>
      <c r="BM111" s="980"/>
      <c r="BN111" s="980"/>
      <c r="BO111" s="980"/>
      <c r="BP111" s="981"/>
      <c r="BQ111" s="949" t="s">
        <v>410</v>
      </c>
      <c r="BR111" s="950"/>
      <c r="BS111" s="950"/>
      <c r="BT111" s="950"/>
      <c r="BU111" s="950"/>
      <c r="BV111" s="950" t="s">
        <v>410</v>
      </c>
      <c r="BW111" s="950"/>
      <c r="BX111" s="950"/>
      <c r="BY111" s="950"/>
      <c r="BZ111" s="950"/>
      <c r="CA111" s="950" t="s">
        <v>410</v>
      </c>
      <c r="CB111" s="950"/>
      <c r="CC111" s="950"/>
      <c r="CD111" s="950"/>
      <c r="CE111" s="950"/>
      <c r="CF111" s="944" t="s">
        <v>410</v>
      </c>
      <c r="CG111" s="945"/>
      <c r="CH111" s="945"/>
      <c r="CI111" s="945"/>
      <c r="CJ111" s="945"/>
      <c r="CK111" s="975"/>
      <c r="CL111" s="976"/>
      <c r="CM111" s="946" t="s">
        <v>411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410</v>
      </c>
      <c r="DH111" s="950"/>
      <c r="DI111" s="950"/>
      <c r="DJ111" s="950"/>
      <c r="DK111" s="950"/>
      <c r="DL111" s="950" t="s">
        <v>410</v>
      </c>
      <c r="DM111" s="950"/>
      <c r="DN111" s="950"/>
      <c r="DO111" s="950"/>
      <c r="DP111" s="950"/>
      <c r="DQ111" s="950" t="s">
        <v>410</v>
      </c>
      <c r="DR111" s="950"/>
      <c r="DS111" s="950"/>
      <c r="DT111" s="950"/>
      <c r="DU111" s="950"/>
      <c r="DV111" s="951" t="s">
        <v>410</v>
      </c>
      <c r="DW111" s="951"/>
      <c r="DX111" s="951"/>
      <c r="DY111" s="951"/>
      <c r="DZ111" s="952"/>
    </row>
    <row r="112" spans="1:131" s="197" customFormat="1" ht="26.25" customHeight="1" x14ac:dyDescent="0.15">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410</v>
      </c>
      <c r="AB112" s="989"/>
      <c r="AC112" s="989"/>
      <c r="AD112" s="989"/>
      <c r="AE112" s="990"/>
      <c r="AF112" s="991" t="s">
        <v>410</v>
      </c>
      <c r="AG112" s="989"/>
      <c r="AH112" s="989"/>
      <c r="AI112" s="989"/>
      <c r="AJ112" s="990"/>
      <c r="AK112" s="991" t="s">
        <v>410</v>
      </c>
      <c r="AL112" s="989"/>
      <c r="AM112" s="989"/>
      <c r="AN112" s="989"/>
      <c r="AO112" s="990"/>
      <c r="AP112" s="992" t="s">
        <v>410</v>
      </c>
      <c r="AQ112" s="993"/>
      <c r="AR112" s="993"/>
      <c r="AS112" s="993"/>
      <c r="AT112" s="994"/>
      <c r="AU112" s="929"/>
      <c r="AV112" s="930"/>
      <c r="AW112" s="930"/>
      <c r="AX112" s="930"/>
      <c r="AY112" s="931"/>
      <c r="AZ112" s="979" t="s">
        <v>414</v>
      </c>
      <c r="BA112" s="980"/>
      <c r="BB112" s="980"/>
      <c r="BC112" s="980"/>
      <c r="BD112" s="980"/>
      <c r="BE112" s="980"/>
      <c r="BF112" s="980"/>
      <c r="BG112" s="980"/>
      <c r="BH112" s="980"/>
      <c r="BI112" s="980"/>
      <c r="BJ112" s="980"/>
      <c r="BK112" s="980"/>
      <c r="BL112" s="980"/>
      <c r="BM112" s="980"/>
      <c r="BN112" s="980"/>
      <c r="BO112" s="980"/>
      <c r="BP112" s="981"/>
      <c r="BQ112" s="949">
        <v>5666759</v>
      </c>
      <c r="BR112" s="950"/>
      <c r="BS112" s="950"/>
      <c r="BT112" s="950"/>
      <c r="BU112" s="950"/>
      <c r="BV112" s="950">
        <v>5466580</v>
      </c>
      <c r="BW112" s="950"/>
      <c r="BX112" s="950"/>
      <c r="BY112" s="950"/>
      <c r="BZ112" s="950"/>
      <c r="CA112" s="950">
        <v>5130527</v>
      </c>
      <c r="CB112" s="950"/>
      <c r="CC112" s="950"/>
      <c r="CD112" s="950"/>
      <c r="CE112" s="950"/>
      <c r="CF112" s="944">
        <v>121.3</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410</v>
      </c>
      <c r="DH112" s="950"/>
      <c r="DI112" s="950"/>
      <c r="DJ112" s="950"/>
      <c r="DK112" s="950"/>
      <c r="DL112" s="950" t="s">
        <v>410</v>
      </c>
      <c r="DM112" s="950"/>
      <c r="DN112" s="950"/>
      <c r="DO112" s="950"/>
      <c r="DP112" s="950"/>
      <c r="DQ112" s="950" t="s">
        <v>410</v>
      </c>
      <c r="DR112" s="950"/>
      <c r="DS112" s="950"/>
      <c r="DT112" s="950"/>
      <c r="DU112" s="950"/>
      <c r="DV112" s="951" t="s">
        <v>410</v>
      </c>
      <c r="DW112" s="951"/>
      <c r="DX112" s="951"/>
      <c r="DY112" s="951"/>
      <c r="DZ112" s="952"/>
    </row>
    <row r="113" spans="1:130" s="197" customFormat="1" ht="26.25" customHeight="1" x14ac:dyDescent="0.15">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365313</v>
      </c>
      <c r="AB113" s="964"/>
      <c r="AC113" s="964"/>
      <c r="AD113" s="964"/>
      <c r="AE113" s="965"/>
      <c r="AF113" s="966">
        <v>372339</v>
      </c>
      <c r="AG113" s="964"/>
      <c r="AH113" s="964"/>
      <c r="AI113" s="964"/>
      <c r="AJ113" s="965"/>
      <c r="AK113" s="966">
        <v>368984</v>
      </c>
      <c r="AL113" s="964"/>
      <c r="AM113" s="964"/>
      <c r="AN113" s="964"/>
      <c r="AO113" s="965"/>
      <c r="AP113" s="967">
        <v>8.6999999999999993</v>
      </c>
      <c r="AQ113" s="968"/>
      <c r="AR113" s="968"/>
      <c r="AS113" s="968"/>
      <c r="AT113" s="969"/>
      <c r="AU113" s="929"/>
      <c r="AV113" s="930"/>
      <c r="AW113" s="930"/>
      <c r="AX113" s="930"/>
      <c r="AY113" s="931"/>
      <c r="AZ113" s="979" t="s">
        <v>417</v>
      </c>
      <c r="BA113" s="980"/>
      <c r="BB113" s="980"/>
      <c r="BC113" s="980"/>
      <c r="BD113" s="980"/>
      <c r="BE113" s="980"/>
      <c r="BF113" s="980"/>
      <c r="BG113" s="980"/>
      <c r="BH113" s="980"/>
      <c r="BI113" s="980"/>
      <c r="BJ113" s="980"/>
      <c r="BK113" s="980"/>
      <c r="BL113" s="980"/>
      <c r="BM113" s="980"/>
      <c r="BN113" s="980"/>
      <c r="BO113" s="980"/>
      <c r="BP113" s="981"/>
      <c r="BQ113" s="949">
        <v>860986</v>
      </c>
      <c r="BR113" s="950"/>
      <c r="BS113" s="950"/>
      <c r="BT113" s="950"/>
      <c r="BU113" s="950"/>
      <c r="BV113" s="950">
        <v>797163</v>
      </c>
      <c r="BW113" s="950"/>
      <c r="BX113" s="950"/>
      <c r="BY113" s="950"/>
      <c r="BZ113" s="950"/>
      <c r="CA113" s="950">
        <v>693095</v>
      </c>
      <c r="CB113" s="950"/>
      <c r="CC113" s="950"/>
      <c r="CD113" s="950"/>
      <c r="CE113" s="950"/>
      <c r="CF113" s="944">
        <v>16.399999999999999</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410</v>
      </c>
      <c r="DH113" s="989"/>
      <c r="DI113" s="989"/>
      <c r="DJ113" s="989"/>
      <c r="DK113" s="990"/>
      <c r="DL113" s="991" t="s">
        <v>410</v>
      </c>
      <c r="DM113" s="989"/>
      <c r="DN113" s="989"/>
      <c r="DO113" s="989"/>
      <c r="DP113" s="990"/>
      <c r="DQ113" s="991" t="s">
        <v>410</v>
      </c>
      <c r="DR113" s="989"/>
      <c r="DS113" s="989"/>
      <c r="DT113" s="989"/>
      <c r="DU113" s="990"/>
      <c r="DV113" s="992" t="s">
        <v>410</v>
      </c>
      <c r="DW113" s="993"/>
      <c r="DX113" s="993"/>
      <c r="DY113" s="993"/>
      <c r="DZ113" s="994"/>
    </row>
    <row r="114" spans="1:130" s="197" customFormat="1" ht="26.25" customHeight="1" x14ac:dyDescent="0.15">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158584</v>
      </c>
      <c r="AB114" s="989"/>
      <c r="AC114" s="989"/>
      <c r="AD114" s="989"/>
      <c r="AE114" s="990"/>
      <c r="AF114" s="991">
        <v>147684</v>
      </c>
      <c r="AG114" s="989"/>
      <c r="AH114" s="989"/>
      <c r="AI114" s="989"/>
      <c r="AJ114" s="990"/>
      <c r="AK114" s="991">
        <v>144921</v>
      </c>
      <c r="AL114" s="989"/>
      <c r="AM114" s="989"/>
      <c r="AN114" s="989"/>
      <c r="AO114" s="990"/>
      <c r="AP114" s="992">
        <v>3.4</v>
      </c>
      <c r="AQ114" s="993"/>
      <c r="AR114" s="993"/>
      <c r="AS114" s="993"/>
      <c r="AT114" s="994"/>
      <c r="AU114" s="929"/>
      <c r="AV114" s="930"/>
      <c r="AW114" s="930"/>
      <c r="AX114" s="930"/>
      <c r="AY114" s="931"/>
      <c r="AZ114" s="979" t="s">
        <v>420</v>
      </c>
      <c r="BA114" s="980"/>
      <c r="BB114" s="980"/>
      <c r="BC114" s="980"/>
      <c r="BD114" s="980"/>
      <c r="BE114" s="980"/>
      <c r="BF114" s="980"/>
      <c r="BG114" s="980"/>
      <c r="BH114" s="980"/>
      <c r="BI114" s="980"/>
      <c r="BJ114" s="980"/>
      <c r="BK114" s="980"/>
      <c r="BL114" s="980"/>
      <c r="BM114" s="980"/>
      <c r="BN114" s="980"/>
      <c r="BO114" s="980"/>
      <c r="BP114" s="981"/>
      <c r="BQ114" s="949">
        <v>1344290</v>
      </c>
      <c r="BR114" s="950"/>
      <c r="BS114" s="950"/>
      <c r="BT114" s="950"/>
      <c r="BU114" s="950"/>
      <c r="BV114" s="950">
        <v>1191032</v>
      </c>
      <c r="BW114" s="950"/>
      <c r="BX114" s="950"/>
      <c r="BY114" s="950"/>
      <c r="BZ114" s="950"/>
      <c r="CA114" s="950">
        <v>1157982</v>
      </c>
      <c r="CB114" s="950"/>
      <c r="CC114" s="950"/>
      <c r="CD114" s="950"/>
      <c r="CE114" s="950"/>
      <c r="CF114" s="944">
        <v>27.4</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410</v>
      </c>
      <c r="DH114" s="989"/>
      <c r="DI114" s="989"/>
      <c r="DJ114" s="989"/>
      <c r="DK114" s="990"/>
      <c r="DL114" s="991" t="s">
        <v>410</v>
      </c>
      <c r="DM114" s="989"/>
      <c r="DN114" s="989"/>
      <c r="DO114" s="989"/>
      <c r="DP114" s="990"/>
      <c r="DQ114" s="991" t="s">
        <v>410</v>
      </c>
      <c r="DR114" s="989"/>
      <c r="DS114" s="989"/>
      <c r="DT114" s="989"/>
      <c r="DU114" s="990"/>
      <c r="DV114" s="992" t="s">
        <v>410</v>
      </c>
      <c r="DW114" s="993"/>
      <c r="DX114" s="993"/>
      <c r="DY114" s="993"/>
      <c r="DZ114" s="994"/>
    </row>
    <row r="115" spans="1:130" s="197" customFormat="1" ht="26.25" customHeight="1" x14ac:dyDescent="0.15">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410</v>
      </c>
      <c r="AB115" s="964"/>
      <c r="AC115" s="964"/>
      <c r="AD115" s="964"/>
      <c r="AE115" s="965"/>
      <c r="AF115" s="966" t="s">
        <v>410</v>
      </c>
      <c r="AG115" s="964"/>
      <c r="AH115" s="964"/>
      <c r="AI115" s="964"/>
      <c r="AJ115" s="965"/>
      <c r="AK115" s="966" t="s">
        <v>410</v>
      </c>
      <c r="AL115" s="964"/>
      <c r="AM115" s="964"/>
      <c r="AN115" s="964"/>
      <c r="AO115" s="965"/>
      <c r="AP115" s="967" t="s">
        <v>410</v>
      </c>
      <c r="AQ115" s="968"/>
      <c r="AR115" s="968"/>
      <c r="AS115" s="968"/>
      <c r="AT115" s="969"/>
      <c r="AU115" s="929"/>
      <c r="AV115" s="930"/>
      <c r="AW115" s="930"/>
      <c r="AX115" s="930"/>
      <c r="AY115" s="931"/>
      <c r="AZ115" s="979" t="s">
        <v>423</v>
      </c>
      <c r="BA115" s="980"/>
      <c r="BB115" s="980"/>
      <c r="BC115" s="980"/>
      <c r="BD115" s="980"/>
      <c r="BE115" s="980"/>
      <c r="BF115" s="980"/>
      <c r="BG115" s="980"/>
      <c r="BH115" s="980"/>
      <c r="BI115" s="980"/>
      <c r="BJ115" s="980"/>
      <c r="BK115" s="980"/>
      <c r="BL115" s="980"/>
      <c r="BM115" s="980"/>
      <c r="BN115" s="980"/>
      <c r="BO115" s="980"/>
      <c r="BP115" s="981"/>
      <c r="BQ115" s="949" t="s">
        <v>410</v>
      </c>
      <c r="BR115" s="950"/>
      <c r="BS115" s="950"/>
      <c r="BT115" s="950"/>
      <c r="BU115" s="950"/>
      <c r="BV115" s="950">
        <v>538879</v>
      </c>
      <c r="BW115" s="950"/>
      <c r="BX115" s="950"/>
      <c r="BY115" s="950"/>
      <c r="BZ115" s="950"/>
      <c r="CA115" s="950">
        <v>585426</v>
      </c>
      <c r="CB115" s="950"/>
      <c r="CC115" s="950"/>
      <c r="CD115" s="950"/>
      <c r="CE115" s="950"/>
      <c r="CF115" s="944">
        <v>13.8</v>
      </c>
      <c r="CG115" s="945"/>
      <c r="CH115" s="945"/>
      <c r="CI115" s="945"/>
      <c r="CJ115" s="945"/>
      <c r="CK115" s="975"/>
      <c r="CL115" s="976"/>
      <c r="CM115" s="979" t="s">
        <v>424</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410</v>
      </c>
      <c r="DH115" s="989"/>
      <c r="DI115" s="989"/>
      <c r="DJ115" s="989"/>
      <c r="DK115" s="990"/>
      <c r="DL115" s="991" t="s">
        <v>410</v>
      </c>
      <c r="DM115" s="989"/>
      <c r="DN115" s="989"/>
      <c r="DO115" s="989"/>
      <c r="DP115" s="990"/>
      <c r="DQ115" s="991" t="s">
        <v>410</v>
      </c>
      <c r="DR115" s="989"/>
      <c r="DS115" s="989"/>
      <c r="DT115" s="989"/>
      <c r="DU115" s="990"/>
      <c r="DV115" s="992" t="s">
        <v>410</v>
      </c>
      <c r="DW115" s="993"/>
      <c r="DX115" s="993"/>
      <c r="DY115" s="993"/>
      <c r="DZ115" s="994"/>
    </row>
    <row r="116" spans="1:130" s="197" customFormat="1" ht="26.25" customHeight="1" x14ac:dyDescent="0.15">
      <c r="A116" s="986"/>
      <c r="B116" s="987"/>
      <c r="C116" s="1001" t="s">
        <v>425</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92</v>
      </c>
      <c r="AB116" s="989"/>
      <c r="AC116" s="989"/>
      <c r="AD116" s="989"/>
      <c r="AE116" s="990"/>
      <c r="AF116" s="991">
        <v>176</v>
      </c>
      <c r="AG116" s="989"/>
      <c r="AH116" s="989"/>
      <c r="AI116" s="989"/>
      <c r="AJ116" s="990"/>
      <c r="AK116" s="991">
        <v>213</v>
      </c>
      <c r="AL116" s="989"/>
      <c r="AM116" s="989"/>
      <c r="AN116" s="989"/>
      <c r="AO116" s="990"/>
      <c r="AP116" s="992">
        <v>0</v>
      </c>
      <c r="AQ116" s="993"/>
      <c r="AR116" s="993"/>
      <c r="AS116" s="993"/>
      <c r="AT116" s="994"/>
      <c r="AU116" s="929"/>
      <c r="AV116" s="930"/>
      <c r="AW116" s="930"/>
      <c r="AX116" s="930"/>
      <c r="AY116" s="931"/>
      <c r="AZ116" s="979" t="s">
        <v>426</v>
      </c>
      <c r="BA116" s="980"/>
      <c r="BB116" s="980"/>
      <c r="BC116" s="980"/>
      <c r="BD116" s="980"/>
      <c r="BE116" s="980"/>
      <c r="BF116" s="980"/>
      <c r="BG116" s="980"/>
      <c r="BH116" s="980"/>
      <c r="BI116" s="980"/>
      <c r="BJ116" s="980"/>
      <c r="BK116" s="980"/>
      <c r="BL116" s="980"/>
      <c r="BM116" s="980"/>
      <c r="BN116" s="980"/>
      <c r="BO116" s="980"/>
      <c r="BP116" s="981"/>
      <c r="BQ116" s="949" t="s">
        <v>410</v>
      </c>
      <c r="BR116" s="950"/>
      <c r="BS116" s="950"/>
      <c r="BT116" s="950"/>
      <c r="BU116" s="950"/>
      <c r="BV116" s="950" t="s">
        <v>410</v>
      </c>
      <c r="BW116" s="950"/>
      <c r="BX116" s="950"/>
      <c r="BY116" s="950"/>
      <c r="BZ116" s="950"/>
      <c r="CA116" s="950" t="s">
        <v>410</v>
      </c>
      <c r="CB116" s="950"/>
      <c r="CC116" s="950"/>
      <c r="CD116" s="950"/>
      <c r="CE116" s="950"/>
      <c r="CF116" s="944" t="s">
        <v>410</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410</v>
      </c>
      <c r="DH116" s="989"/>
      <c r="DI116" s="989"/>
      <c r="DJ116" s="989"/>
      <c r="DK116" s="990"/>
      <c r="DL116" s="991" t="s">
        <v>410</v>
      </c>
      <c r="DM116" s="989"/>
      <c r="DN116" s="989"/>
      <c r="DO116" s="989"/>
      <c r="DP116" s="990"/>
      <c r="DQ116" s="991" t="s">
        <v>410</v>
      </c>
      <c r="DR116" s="989"/>
      <c r="DS116" s="989"/>
      <c r="DT116" s="989"/>
      <c r="DU116" s="990"/>
      <c r="DV116" s="992" t="s">
        <v>410</v>
      </c>
      <c r="DW116" s="993"/>
      <c r="DX116" s="993"/>
      <c r="DY116" s="993"/>
      <c r="DZ116" s="994"/>
    </row>
    <row r="117" spans="1:130" s="197" customFormat="1" ht="26.25" customHeight="1" x14ac:dyDescent="0.15">
      <c r="A117" s="934" t="s">
        <v>169</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428</v>
      </c>
      <c r="Z117" s="914"/>
      <c r="AA117" s="1026">
        <v>1507920</v>
      </c>
      <c r="AB117" s="996"/>
      <c r="AC117" s="996"/>
      <c r="AD117" s="996"/>
      <c r="AE117" s="997"/>
      <c r="AF117" s="995">
        <v>1377238</v>
      </c>
      <c r="AG117" s="996"/>
      <c r="AH117" s="996"/>
      <c r="AI117" s="996"/>
      <c r="AJ117" s="997"/>
      <c r="AK117" s="995">
        <v>1248168</v>
      </c>
      <c r="AL117" s="996"/>
      <c r="AM117" s="996"/>
      <c r="AN117" s="996"/>
      <c r="AO117" s="997"/>
      <c r="AP117" s="998"/>
      <c r="AQ117" s="999"/>
      <c r="AR117" s="999"/>
      <c r="AS117" s="999"/>
      <c r="AT117" s="1000"/>
      <c r="AU117" s="929"/>
      <c r="AV117" s="930"/>
      <c r="AW117" s="930"/>
      <c r="AX117" s="930"/>
      <c r="AY117" s="931"/>
      <c r="AZ117" s="1025" t="s">
        <v>429</v>
      </c>
      <c r="BA117" s="1001"/>
      <c r="BB117" s="1001"/>
      <c r="BC117" s="1001"/>
      <c r="BD117" s="1001"/>
      <c r="BE117" s="1001"/>
      <c r="BF117" s="1001"/>
      <c r="BG117" s="1001"/>
      <c r="BH117" s="1001"/>
      <c r="BI117" s="1001"/>
      <c r="BJ117" s="1001"/>
      <c r="BK117" s="1001"/>
      <c r="BL117" s="1001"/>
      <c r="BM117" s="1001"/>
      <c r="BN117" s="1001"/>
      <c r="BO117" s="1001"/>
      <c r="BP117" s="1002"/>
      <c r="BQ117" s="1015" t="s">
        <v>430</v>
      </c>
      <c r="BR117" s="1016"/>
      <c r="BS117" s="1016"/>
      <c r="BT117" s="1016"/>
      <c r="BU117" s="1016"/>
      <c r="BV117" s="1016" t="s">
        <v>430</v>
      </c>
      <c r="BW117" s="1016"/>
      <c r="BX117" s="1016"/>
      <c r="BY117" s="1016"/>
      <c r="BZ117" s="1016"/>
      <c r="CA117" s="1016" t="s">
        <v>430</v>
      </c>
      <c r="CB117" s="1016"/>
      <c r="CC117" s="1016"/>
      <c r="CD117" s="1016"/>
      <c r="CE117" s="1016"/>
      <c r="CF117" s="944" t="s">
        <v>430</v>
      </c>
      <c r="CG117" s="945"/>
      <c r="CH117" s="945"/>
      <c r="CI117" s="945"/>
      <c r="CJ117" s="945"/>
      <c r="CK117" s="975"/>
      <c r="CL117" s="976"/>
      <c r="CM117" s="946" t="s">
        <v>431</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430</v>
      </c>
      <c r="DH117" s="989"/>
      <c r="DI117" s="989"/>
      <c r="DJ117" s="989"/>
      <c r="DK117" s="990"/>
      <c r="DL117" s="991" t="s">
        <v>430</v>
      </c>
      <c r="DM117" s="989"/>
      <c r="DN117" s="989"/>
      <c r="DO117" s="989"/>
      <c r="DP117" s="990"/>
      <c r="DQ117" s="991" t="s">
        <v>430</v>
      </c>
      <c r="DR117" s="989"/>
      <c r="DS117" s="989"/>
      <c r="DT117" s="989"/>
      <c r="DU117" s="990"/>
      <c r="DV117" s="992" t="s">
        <v>430</v>
      </c>
      <c r="DW117" s="993"/>
      <c r="DX117" s="993"/>
      <c r="DY117" s="993"/>
      <c r="DZ117" s="994"/>
    </row>
    <row r="118" spans="1:130" s="197" customFormat="1" ht="26.25" customHeight="1" x14ac:dyDescent="0.15">
      <c r="A118" s="934" t="s">
        <v>403</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401</v>
      </c>
      <c r="AB118" s="913"/>
      <c r="AC118" s="913"/>
      <c r="AD118" s="913"/>
      <c r="AE118" s="914"/>
      <c r="AF118" s="912" t="s">
        <v>286</v>
      </c>
      <c r="AG118" s="913"/>
      <c r="AH118" s="913"/>
      <c r="AI118" s="913"/>
      <c r="AJ118" s="914"/>
      <c r="AK118" s="912" t="s">
        <v>285</v>
      </c>
      <c r="AL118" s="913"/>
      <c r="AM118" s="913"/>
      <c r="AN118" s="913"/>
      <c r="AO118" s="914"/>
      <c r="AP118" s="1020" t="s">
        <v>402</v>
      </c>
      <c r="AQ118" s="1021"/>
      <c r="AR118" s="1021"/>
      <c r="AS118" s="1021"/>
      <c r="AT118" s="1022"/>
      <c r="AU118" s="932"/>
      <c r="AV118" s="933"/>
      <c r="AW118" s="933"/>
      <c r="AX118" s="933"/>
      <c r="AY118" s="933"/>
      <c r="AZ118" s="228" t="s">
        <v>169</v>
      </c>
      <c r="BA118" s="228"/>
      <c r="BB118" s="228"/>
      <c r="BC118" s="228"/>
      <c r="BD118" s="228"/>
      <c r="BE118" s="228"/>
      <c r="BF118" s="228"/>
      <c r="BG118" s="228"/>
      <c r="BH118" s="228"/>
      <c r="BI118" s="228"/>
      <c r="BJ118" s="228"/>
      <c r="BK118" s="228"/>
      <c r="BL118" s="228"/>
      <c r="BM118" s="228"/>
      <c r="BN118" s="228"/>
      <c r="BO118" s="1023" t="s">
        <v>432</v>
      </c>
      <c r="BP118" s="1024"/>
      <c r="BQ118" s="1015">
        <v>15123792</v>
      </c>
      <c r="BR118" s="1016"/>
      <c r="BS118" s="1016"/>
      <c r="BT118" s="1016"/>
      <c r="BU118" s="1016"/>
      <c r="BV118" s="1016">
        <v>14853158</v>
      </c>
      <c r="BW118" s="1016"/>
      <c r="BX118" s="1016"/>
      <c r="BY118" s="1016"/>
      <c r="BZ118" s="1016"/>
      <c r="CA118" s="1016">
        <v>13931999</v>
      </c>
      <c r="CB118" s="1016"/>
      <c r="CC118" s="1016"/>
      <c r="CD118" s="1016"/>
      <c r="CE118" s="1016"/>
      <c r="CF118" s="1017"/>
      <c r="CG118" s="1018"/>
      <c r="CH118" s="1018"/>
      <c r="CI118" s="1018"/>
      <c r="CJ118" s="1019"/>
      <c r="CK118" s="975"/>
      <c r="CL118" s="976"/>
      <c r="CM118" s="946" t="s">
        <v>433</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434</v>
      </c>
      <c r="DH118" s="989"/>
      <c r="DI118" s="989"/>
      <c r="DJ118" s="989"/>
      <c r="DK118" s="990"/>
      <c r="DL118" s="991" t="s">
        <v>434</v>
      </c>
      <c r="DM118" s="989"/>
      <c r="DN118" s="989"/>
      <c r="DO118" s="989"/>
      <c r="DP118" s="990"/>
      <c r="DQ118" s="991" t="s">
        <v>434</v>
      </c>
      <c r="DR118" s="989"/>
      <c r="DS118" s="989"/>
      <c r="DT118" s="989"/>
      <c r="DU118" s="990"/>
      <c r="DV118" s="992" t="s">
        <v>434</v>
      </c>
      <c r="DW118" s="993"/>
      <c r="DX118" s="993"/>
      <c r="DY118" s="993"/>
      <c r="DZ118" s="994"/>
    </row>
    <row r="119" spans="1:130" s="197" customFormat="1" ht="26.25" customHeight="1" x14ac:dyDescent="0.15">
      <c r="A119" s="1004"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434</v>
      </c>
      <c r="AB119" s="920"/>
      <c r="AC119" s="920"/>
      <c r="AD119" s="920"/>
      <c r="AE119" s="921"/>
      <c r="AF119" s="922" t="s">
        <v>434</v>
      </c>
      <c r="AG119" s="920"/>
      <c r="AH119" s="920"/>
      <c r="AI119" s="920"/>
      <c r="AJ119" s="921"/>
      <c r="AK119" s="922" t="s">
        <v>434</v>
      </c>
      <c r="AL119" s="920"/>
      <c r="AM119" s="920"/>
      <c r="AN119" s="920"/>
      <c r="AO119" s="921"/>
      <c r="AP119" s="923" t="s">
        <v>434</v>
      </c>
      <c r="AQ119" s="924"/>
      <c r="AR119" s="924"/>
      <c r="AS119" s="924"/>
      <c r="AT119" s="925"/>
      <c r="AU119" s="1007" t="s">
        <v>435</v>
      </c>
      <c r="AV119" s="1008"/>
      <c r="AW119" s="1008"/>
      <c r="AX119" s="1008"/>
      <c r="AY119" s="1009"/>
      <c r="AZ119" s="970" t="s">
        <v>436</v>
      </c>
      <c r="BA119" s="917"/>
      <c r="BB119" s="917"/>
      <c r="BC119" s="917"/>
      <c r="BD119" s="917"/>
      <c r="BE119" s="917"/>
      <c r="BF119" s="917"/>
      <c r="BG119" s="917"/>
      <c r="BH119" s="917"/>
      <c r="BI119" s="917"/>
      <c r="BJ119" s="917"/>
      <c r="BK119" s="917"/>
      <c r="BL119" s="917"/>
      <c r="BM119" s="917"/>
      <c r="BN119" s="917"/>
      <c r="BO119" s="917"/>
      <c r="BP119" s="918"/>
      <c r="BQ119" s="956">
        <v>5401940</v>
      </c>
      <c r="BR119" s="957"/>
      <c r="BS119" s="957"/>
      <c r="BT119" s="957"/>
      <c r="BU119" s="957"/>
      <c r="BV119" s="957">
        <v>5692396</v>
      </c>
      <c r="BW119" s="957"/>
      <c r="BX119" s="957"/>
      <c r="BY119" s="957"/>
      <c r="BZ119" s="957"/>
      <c r="CA119" s="957">
        <v>5794822</v>
      </c>
      <c r="CB119" s="957"/>
      <c r="CC119" s="957"/>
      <c r="CD119" s="957"/>
      <c r="CE119" s="957"/>
      <c r="CF119" s="971">
        <v>137</v>
      </c>
      <c r="CG119" s="972"/>
      <c r="CH119" s="972"/>
      <c r="CI119" s="972"/>
      <c r="CJ119" s="972"/>
      <c r="CK119" s="977"/>
      <c r="CL119" s="978"/>
      <c r="CM119" s="1034" t="s">
        <v>437</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434</v>
      </c>
      <c r="DH119" s="1028"/>
      <c r="DI119" s="1028"/>
      <c r="DJ119" s="1028"/>
      <c r="DK119" s="1029"/>
      <c r="DL119" s="1030" t="s">
        <v>434</v>
      </c>
      <c r="DM119" s="1028"/>
      <c r="DN119" s="1028"/>
      <c r="DO119" s="1028"/>
      <c r="DP119" s="1029"/>
      <c r="DQ119" s="1030" t="s">
        <v>434</v>
      </c>
      <c r="DR119" s="1028"/>
      <c r="DS119" s="1028"/>
      <c r="DT119" s="1028"/>
      <c r="DU119" s="1029"/>
      <c r="DV119" s="1031" t="s">
        <v>434</v>
      </c>
      <c r="DW119" s="1032"/>
      <c r="DX119" s="1032"/>
      <c r="DY119" s="1032"/>
      <c r="DZ119" s="1033"/>
    </row>
    <row r="120" spans="1:130" s="197" customFormat="1" ht="26.25" customHeight="1" x14ac:dyDescent="0.15">
      <c r="A120" s="1005"/>
      <c r="B120" s="976"/>
      <c r="C120" s="946" t="s">
        <v>411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434</v>
      </c>
      <c r="AB120" s="989"/>
      <c r="AC120" s="989"/>
      <c r="AD120" s="989"/>
      <c r="AE120" s="990"/>
      <c r="AF120" s="991" t="s">
        <v>434</v>
      </c>
      <c r="AG120" s="989"/>
      <c r="AH120" s="989"/>
      <c r="AI120" s="989"/>
      <c r="AJ120" s="990"/>
      <c r="AK120" s="991" t="s">
        <v>434</v>
      </c>
      <c r="AL120" s="989"/>
      <c r="AM120" s="989"/>
      <c r="AN120" s="989"/>
      <c r="AO120" s="990"/>
      <c r="AP120" s="992" t="s">
        <v>434</v>
      </c>
      <c r="AQ120" s="993"/>
      <c r="AR120" s="993"/>
      <c r="AS120" s="993"/>
      <c r="AT120" s="994"/>
      <c r="AU120" s="1010"/>
      <c r="AV120" s="1011"/>
      <c r="AW120" s="1011"/>
      <c r="AX120" s="1011"/>
      <c r="AY120" s="1012"/>
      <c r="AZ120" s="979" t="s">
        <v>438</v>
      </c>
      <c r="BA120" s="980"/>
      <c r="BB120" s="980"/>
      <c r="BC120" s="980"/>
      <c r="BD120" s="980"/>
      <c r="BE120" s="980"/>
      <c r="BF120" s="980"/>
      <c r="BG120" s="980"/>
      <c r="BH120" s="980"/>
      <c r="BI120" s="980"/>
      <c r="BJ120" s="980"/>
      <c r="BK120" s="980"/>
      <c r="BL120" s="980"/>
      <c r="BM120" s="980"/>
      <c r="BN120" s="980"/>
      <c r="BO120" s="980"/>
      <c r="BP120" s="981"/>
      <c r="BQ120" s="949">
        <v>2847286</v>
      </c>
      <c r="BR120" s="950"/>
      <c r="BS120" s="950"/>
      <c r="BT120" s="950"/>
      <c r="BU120" s="950"/>
      <c r="BV120" s="950">
        <v>3192353</v>
      </c>
      <c r="BW120" s="950"/>
      <c r="BX120" s="950"/>
      <c r="BY120" s="950"/>
      <c r="BZ120" s="950"/>
      <c r="CA120" s="950">
        <v>2998501</v>
      </c>
      <c r="CB120" s="950"/>
      <c r="CC120" s="950"/>
      <c r="CD120" s="950"/>
      <c r="CE120" s="950"/>
      <c r="CF120" s="944">
        <v>70.900000000000006</v>
      </c>
      <c r="CG120" s="945"/>
      <c r="CH120" s="945"/>
      <c r="CI120" s="945"/>
      <c r="CJ120" s="945"/>
      <c r="CK120" s="1043" t="s">
        <v>439</v>
      </c>
      <c r="CL120" s="1044"/>
      <c r="CM120" s="1044"/>
      <c r="CN120" s="1044"/>
      <c r="CO120" s="1045"/>
      <c r="CP120" s="1051" t="s">
        <v>440</v>
      </c>
      <c r="CQ120" s="1052"/>
      <c r="CR120" s="1052"/>
      <c r="CS120" s="1052"/>
      <c r="CT120" s="1052"/>
      <c r="CU120" s="1052"/>
      <c r="CV120" s="1052"/>
      <c r="CW120" s="1052"/>
      <c r="CX120" s="1052"/>
      <c r="CY120" s="1052"/>
      <c r="CZ120" s="1052"/>
      <c r="DA120" s="1052"/>
      <c r="DB120" s="1052"/>
      <c r="DC120" s="1052"/>
      <c r="DD120" s="1052"/>
      <c r="DE120" s="1052"/>
      <c r="DF120" s="1053"/>
      <c r="DG120" s="956">
        <v>5666759</v>
      </c>
      <c r="DH120" s="957"/>
      <c r="DI120" s="957"/>
      <c r="DJ120" s="957"/>
      <c r="DK120" s="957"/>
      <c r="DL120" s="957">
        <v>5466580</v>
      </c>
      <c r="DM120" s="957"/>
      <c r="DN120" s="957"/>
      <c r="DO120" s="957"/>
      <c r="DP120" s="957"/>
      <c r="DQ120" s="957">
        <v>5051421</v>
      </c>
      <c r="DR120" s="957"/>
      <c r="DS120" s="957"/>
      <c r="DT120" s="957"/>
      <c r="DU120" s="957"/>
      <c r="DV120" s="958">
        <v>119.5</v>
      </c>
      <c r="DW120" s="958"/>
      <c r="DX120" s="958"/>
      <c r="DY120" s="958"/>
      <c r="DZ120" s="959"/>
    </row>
    <row r="121" spans="1:130" s="197" customFormat="1" ht="26.25" customHeight="1" x14ac:dyDescent="0.15">
      <c r="A121" s="1005"/>
      <c r="B121" s="976"/>
      <c r="C121" s="1040" t="s">
        <v>441</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434</v>
      </c>
      <c r="AB121" s="989"/>
      <c r="AC121" s="989"/>
      <c r="AD121" s="989"/>
      <c r="AE121" s="990"/>
      <c r="AF121" s="991" t="s">
        <v>434</v>
      </c>
      <c r="AG121" s="989"/>
      <c r="AH121" s="989"/>
      <c r="AI121" s="989"/>
      <c r="AJ121" s="990"/>
      <c r="AK121" s="991" t="s">
        <v>434</v>
      </c>
      <c r="AL121" s="989"/>
      <c r="AM121" s="989"/>
      <c r="AN121" s="989"/>
      <c r="AO121" s="990"/>
      <c r="AP121" s="992" t="s">
        <v>434</v>
      </c>
      <c r="AQ121" s="993"/>
      <c r="AR121" s="993"/>
      <c r="AS121" s="993"/>
      <c r="AT121" s="994"/>
      <c r="AU121" s="1010"/>
      <c r="AV121" s="1011"/>
      <c r="AW121" s="1011"/>
      <c r="AX121" s="1011"/>
      <c r="AY121" s="1012"/>
      <c r="AZ121" s="1025" t="s">
        <v>442</v>
      </c>
      <c r="BA121" s="1001"/>
      <c r="BB121" s="1001"/>
      <c r="BC121" s="1001"/>
      <c r="BD121" s="1001"/>
      <c r="BE121" s="1001"/>
      <c r="BF121" s="1001"/>
      <c r="BG121" s="1001"/>
      <c r="BH121" s="1001"/>
      <c r="BI121" s="1001"/>
      <c r="BJ121" s="1001"/>
      <c r="BK121" s="1001"/>
      <c r="BL121" s="1001"/>
      <c r="BM121" s="1001"/>
      <c r="BN121" s="1001"/>
      <c r="BO121" s="1001"/>
      <c r="BP121" s="1002"/>
      <c r="BQ121" s="1015">
        <v>9906720</v>
      </c>
      <c r="BR121" s="1016"/>
      <c r="BS121" s="1016"/>
      <c r="BT121" s="1016"/>
      <c r="BU121" s="1016"/>
      <c r="BV121" s="1016">
        <v>9759382</v>
      </c>
      <c r="BW121" s="1016"/>
      <c r="BX121" s="1016"/>
      <c r="BY121" s="1016"/>
      <c r="BZ121" s="1016"/>
      <c r="CA121" s="1016">
        <v>8853754</v>
      </c>
      <c r="CB121" s="1016"/>
      <c r="CC121" s="1016"/>
      <c r="CD121" s="1016"/>
      <c r="CE121" s="1016"/>
      <c r="CF121" s="1054">
        <v>209.4</v>
      </c>
      <c r="CG121" s="1055"/>
      <c r="CH121" s="1055"/>
      <c r="CI121" s="1055"/>
      <c r="CJ121" s="1055"/>
      <c r="CK121" s="1046"/>
      <c r="CL121" s="1047"/>
      <c r="CM121" s="1047"/>
      <c r="CN121" s="1047"/>
      <c r="CO121" s="1048"/>
      <c r="CP121" s="1037" t="s">
        <v>443</v>
      </c>
      <c r="CQ121" s="1038"/>
      <c r="CR121" s="1038"/>
      <c r="CS121" s="1038"/>
      <c r="CT121" s="1038"/>
      <c r="CU121" s="1038"/>
      <c r="CV121" s="1038"/>
      <c r="CW121" s="1038"/>
      <c r="CX121" s="1038"/>
      <c r="CY121" s="1038"/>
      <c r="CZ121" s="1038"/>
      <c r="DA121" s="1038"/>
      <c r="DB121" s="1038"/>
      <c r="DC121" s="1038"/>
      <c r="DD121" s="1038"/>
      <c r="DE121" s="1038"/>
      <c r="DF121" s="1039"/>
      <c r="DG121" s="949" t="s">
        <v>109</v>
      </c>
      <c r="DH121" s="950"/>
      <c r="DI121" s="950"/>
      <c r="DJ121" s="950"/>
      <c r="DK121" s="950"/>
      <c r="DL121" s="950" t="s">
        <v>109</v>
      </c>
      <c r="DM121" s="950"/>
      <c r="DN121" s="950"/>
      <c r="DO121" s="950"/>
      <c r="DP121" s="950"/>
      <c r="DQ121" s="950">
        <v>79106</v>
      </c>
      <c r="DR121" s="950"/>
      <c r="DS121" s="950"/>
      <c r="DT121" s="950"/>
      <c r="DU121" s="950"/>
      <c r="DV121" s="951">
        <v>1.9</v>
      </c>
      <c r="DW121" s="951"/>
      <c r="DX121" s="951"/>
      <c r="DY121" s="951"/>
      <c r="DZ121" s="952"/>
    </row>
    <row r="122" spans="1:130" s="197" customFormat="1" ht="26.25" customHeight="1" x14ac:dyDescent="0.15">
      <c r="A122" s="1005"/>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169</v>
      </c>
      <c r="BA122" s="228"/>
      <c r="BB122" s="228"/>
      <c r="BC122" s="228"/>
      <c r="BD122" s="228"/>
      <c r="BE122" s="228"/>
      <c r="BF122" s="228"/>
      <c r="BG122" s="228"/>
      <c r="BH122" s="228"/>
      <c r="BI122" s="228"/>
      <c r="BJ122" s="228"/>
      <c r="BK122" s="228"/>
      <c r="BL122" s="228"/>
      <c r="BM122" s="228"/>
      <c r="BN122" s="228"/>
      <c r="BO122" s="1023" t="s">
        <v>444</v>
      </c>
      <c r="BP122" s="1024"/>
      <c r="BQ122" s="1064">
        <v>18155946</v>
      </c>
      <c r="BR122" s="1065"/>
      <c r="BS122" s="1065"/>
      <c r="BT122" s="1065"/>
      <c r="BU122" s="1065"/>
      <c r="BV122" s="1065">
        <v>18644131</v>
      </c>
      <c r="BW122" s="1065"/>
      <c r="BX122" s="1065"/>
      <c r="BY122" s="1065"/>
      <c r="BZ122" s="1065"/>
      <c r="CA122" s="1065">
        <v>17647077</v>
      </c>
      <c r="CB122" s="1065"/>
      <c r="CC122" s="1065"/>
      <c r="CD122" s="1065"/>
      <c r="CE122" s="1065"/>
      <c r="CF122" s="1017"/>
      <c r="CG122" s="1018"/>
      <c r="CH122" s="1018"/>
      <c r="CI122" s="1018"/>
      <c r="CJ122" s="1019"/>
      <c r="CK122" s="1046"/>
      <c r="CL122" s="1047"/>
      <c r="CM122" s="1047"/>
      <c r="CN122" s="1047"/>
      <c r="CO122" s="1048"/>
      <c r="CP122" s="1037" t="s">
        <v>445</v>
      </c>
      <c r="CQ122" s="1038"/>
      <c r="CR122" s="1038"/>
      <c r="CS122" s="1038"/>
      <c r="CT122" s="1038"/>
      <c r="CU122" s="1038"/>
      <c r="CV122" s="1038"/>
      <c r="CW122" s="1038"/>
      <c r="CX122" s="1038"/>
      <c r="CY122" s="1038"/>
      <c r="CZ122" s="1038"/>
      <c r="DA122" s="1038"/>
      <c r="DB122" s="1038"/>
      <c r="DC122" s="1038"/>
      <c r="DD122" s="1038"/>
      <c r="DE122" s="1038"/>
      <c r="DF122" s="1039"/>
      <c r="DG122" s="949" t="s">
        <v>446</v>
      </c>
      <c r="DH122" s="950"/>
      <c r="DI122" s="950"/>
      <c r="DJ122" s="950"/>
      <c r="DK122" s="950"/>
      <c r="DL122" s="950" t="s">
        <v>446</v>
      </c>
      <c r="DM122" s="950"/>
      <c r="DN122" s="950"/>
      <c r="DO122" s="950"/>
      <c r="DP122" s="950"/>
      <c r="DQ122" s="950" t="s">
        <v>446</v>
      </c>
      <c r="DR122" s="950"/>
      <c r="DS122" s="950"/>
      <c r="DT122" s="950"/>
      <c r="DU122" s="950"/>
      <c r="DV122" s="951" t="s">
        <v>446</v>
      </c>
      <c r="DW122" s="951"/>
      <c r="DX122" s="951"/>
      <c r="DY122" s="951"/>
      <c r="DZ122" s="952"/>
    </row>
    <row r="123" spans="1:130" s="197" customFormat="1" ht="26.25" customHeight="1" thickBot="1" x14ac:dyDescent="0.2">
      <c r="A123" s="1005"/>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446</v>
      </c>
      <c r="AB123" s="989"/>
      <c r="AC123" s="989"/>
      <c r="AD123" s="989"/>
      <c r="AE123" s="990"/>
      <c r="AF123" s="991" t="s">
        <v>446</v>
      </c>
      <c r="AG123" s="989"/>
      <c r="AH123" s="989"/>
      <c r="AI123" s="989"/>
      <c r="AJ123" s="990"/>
      <c r="AK123" s="991" t="s">
        <v>446</v>
      </c>
      <c r="AL123" s="989"/>
      <c r="AM123" s="989"/>
      <c r="AN123" s="989"/>
      <c r="AO123" s="990"/>
      <c r="AP123" s="992" t="s">
        <v>446</v>
      </c>
      <c r="AQ123" s="993"/>
      <c r="AR123" s="993"/>
      <c r="AS123" s="993"/>
      <c r="AT123" s="994"/>
      <c r="AU123" s="1061" t="s">
        <v>447</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446</v>
      </c>
      <c r="BR123" s="1057"/>
      <c r="BS123" s="1057"/>
      <c r="BT123" s="1057"/>
      <c r="BU123" s="1057"/>
      <c r="BV123" s="1057" t="s">
        <v>446</v>
      </c>
      <c r="BW123" s="1057"/>
      <c r="BX123" s="1057"/>
      <c r="BY123" s="1057"/>
      <c r="BZ123" s="1057"/>
      <c r="CA123" s="1057" t="s">
        <v>446</v>
      </c>
      <c r="CB123" s="1057"/>
      <c r="CC123" s="1057"/>
      <c r="CD123" s="1057"/>
      <c r="CE123" s="1057"/>
      <c r="CF123" s="1058"/>
      <c r="CG123" s="1059"/>
      <c r="CH123" s="1059"/>
      <c r="CI123" s="1059"/>
      <c r="CJ123" s="1060"/>
      <c r="CK123" s="1046"/>
      <c r="CL123" s="1047"/>
      <c r="CM123" s="1047"/>
      <c r="CN123" s="1047"/>
      <c r="CO123" s="1048"/>
      <c r="CP123" s="1037" t="s">
        <v>448</v>
      </c>
      <c r="CQ123" s="1038"/>
      <c r="CR123" s="1038"/>
      <c r="CS123" s="1038"/>
      <c r="CT123" s="1038"/>
      <c r="CU123" s="1038"/>
      <c r="CV123" s="1038"/>
      <c r="CW123" s="1038"/>
      <c r="CX123" s="1038"/>
      <c r="CY123" s="1038"/>
      <c r="CZ123" s="1038"/>
      <c r="DA123" s="1038"/>
      <c r="DB123" s="1038"/>
      <c r="DC123" s="1038"/>
      <c r="DD123" s="1038"/>
      <c r="DE123" s="1038"/>
      <c r="DF123" s="1039"/>
      <c r="DG123" s="988" t="s">
        <v>446</v>
      </c>
      <c r="DH123" s="989"/>
      <c r="DI123" s="989"/>
      <c r="DJ123" s="989"/>
      <c r="DK123" s="990"/>
      <c r="DL123" s="991" t="s">
        <v>446</v>
      </c>
      <c r="DM123" s="989"/>
      <c r="DN123" s="989"/>
      <c r="DO123" s="989"/>
      <c r="DP123" s="990"/>
      <c r="DQ123" s="991" t="s">
        <v>446</v>
      </c>
      <c r="DR123" s="989"/>
      <c r="DS123" s="989"/>
      <c r="DT123" s="989"/>
      <c r="DU123" s="990"/>
      <c r="DV123" s="992" t="s">
        <v>446</v>
      </c>
      <c r="DW123" s="993"/>
      <c r="DX123" s="993"/>
      <c r="DY123" s="993"/>
      <c r="DZ123" s="994"/>
    </row>
    <row r="124" spans="1:130" s="197" customFormat="1" ht="26.25" customHeight="1" x14ac:dyDescent="0.15">
      <c r="A124" s="1005"/>
      <c r="B124" s="976"/>
      <c r="C124" s="946" t="s">
        <v>431</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446</v>
      </c>
      <c r="AB124" s="989"/>
      <c r="AC124" s="989"/>
      <c r="AD124" s="989"/>
      <c r="AE124" s="990"/>
      <c r="AF124" s="991" t="s">
        <v>446</v>
      </c>
      <c r="AG124" s="989"/>
      <c r="AH124" s="989"/>
      <c r="AI124" s="989"/>
      <c r="AJ124" s="990"/>
      <c r="AK124" s="991" t="s">
        <v>446</v>
      </c>
      <c r="AL124" s="989"/>
      <c r="AM124" s="989"/>
      <c r="AN124" s="989"/>
      <c r="AO124" s="990"/>
      <c r="AP124" s="992" t="s">
        <v>446</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449</v>
      </c>
      <c r="CQ124" s="1038"/>
      <c r="CR124" s="1038"/>
      <c r="CS124" s="1038"/>
      <c r="CT124" s="1038"/>
      <c r="CU124" s="1038"/>
      <c r="CV124" s="1038"/>
      <c r="CW124" s="1038"/>
      <c r="CX124" s="1038"/>
      <c r="CY124" s="1038"/>
      <c r="CZ124" s="1038"/>
      <c r="DA124" s="1038"/>
      <c r="DB124" s="1038"/>
      <c r="DC124" s="1038"/>
      <c r="DD124" s="1038"/>
      <c r="DE124" s="1038"/>
      <c r="DF124" s="1039"/>
      <c r="DG124" s="1027" t="s">
        <v>446</v>
      </c>
      <c r="DH124" s="1028"/>
      <c r="DI124" s="1028"/>
      <c r="DJ124" s="1028"/>
      <c r="DK124" s="1029"/>
      <c r="DL124" s="1030" t="s">
        <v>446</v>
      </c>
      <c r="DM124" s="1028"/>
      <c r="DN124" s="1028"/>
      <c r="DO124" s="1028"/>
      <c r="DP124" s="1029"/>
      <c r="DQ124" s="1030" t="s">
        <v>446</v>
      </c>
      <c r="DR124" s="1028"/>
      <c r="DS124" s="1028"/>
      <c r="DT124" s="1028"/>
      <c r="DU124" s="1029"/>
      <c r="DV124" s="1031" t="s">
        <v>446</v>
      </c>
      <c r="DW124" s="1032"/>
      <c r="DX124" s="1032"/>
      <c r="DY124" s="1032"/>
      <c r="DZ124" s="1033"/>
    </row>
    <row r="125" spans="1:130" s="197" customFormat="1" ht="26.25" customHeight="1" thickBot="1" x14ac:dyDescent="0.2">
      <c r="A125" s="1005"/>
      <c r="B125" s="976"/>
      <c r="C125" s="946" t="s">
        <v>433</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446</v>
      </c>
      <c r="AB125" s="989"/>
      <c r="AC125" s="989"/>
      <c r="AD125" s="989"/>
      <c r="AE125" s="990"/>
      <c r="AF125" s="991" t="s">
        <v>446</v>
      </c>
      <c r="AG125" s="989"/>
      <c r="AH125" s="989"/>
      <c r="AI125" s="989"/>
      <c r="AJ125" s="990"/>
      <c r="AK125" s="991" t="s">
        <v>446</v>
      </c>
      <c r="AL125" s="989"/>
      <c r="AM125" s="989"/>
      <c r="AN125" s="989"/>
      <c r="AO125" s="990"/>
      <c r="AP125" s="992" t="s">
        <v>446</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450</v>
      </c>
      <c r="CL125" s="1044"/>
      <c r="CM125" s="1044"/>
      <c r="CN125" s="1044"/>
      <c r="CO125" s="1045"/>
      <c r="CP125" s="970" t="s">
        <v>451</v>
      </c>
      <c r="CQ125" s="917"/>
      <c r="CR125" s="917"/>
      <c r="CS125" s="917"/>
      <c r="CT125" s="917"/>
      <c r="CU125" s="917"/>
      <c r="CV125" s="917"/>
      <c r="CW125" s="917"/>
      <c r="CX125" s="917"/>
      <c r="CY125" s="917"/>
      <c r="CZ125" s="917"/>
      <c r="DA125" s="917"/>
      <c r="DB125" s="917"/>
      <c r="DC125" s="917"/>
      <c r="DD125" s="917"/>
      <c r="DE125" s="917"/>
      <c r="DF125" s="918"/>
      <c r="DG125" s="956" t="s">
        <v>446</v>
      </c>
      <c r="DH125" s="957"/>
      <c r="DI125" s="957"/>
      <c r="DJ125" s="957"/>
      <c r="DK125" s="957"/>
      <c r="DL125" s="957" t="s">
        <v>446</v>
      </c>
      <c r="DM125" s="957"/>
      <c r="DN125" s="957"/>
      <c r="DO125" s="957"/>
      <c r="DP125" s="957"/>
      <c r="DQ125" s="957" t="s">
        <v>446</v>
      </c>
      <c r="DR125" s="957"/>
      <c r="DS125" s="957"/>
      <c r="DT125" s="957"/>
      <c r="DU125" s="957"/>
      <c r="DV125" s="958" t="s">
        <v>446</v>
      </c>
      <c r="DW125" s="958"/>
      <c r="DX125" s="958"/>
      <c r="DY125" s="958"/>
      <c r="DZ125" s="959"/>
    </row>
    <row r="126" spans="1:130" s="197" customFormat="1" ht="26.25" customHeight="1" x14ac:dyDescent="0.15">
      <c r="A126" s="1005"/>
      <c r="B126" s="976"/>
      <c r="C126" s="946" t="s">
        <v>437</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446</v>
      </c>
      <c r="AB126" s="989"/>
      <c r="AC126" s="989"/>
      <c r="AD126" s="989"/>
      <c r="AE126" s="990"/>
      <c r="AF126" s="991" t="s">
        <v>446</v>
      </c>
      <c r="AG126" s="989"/>
      <c r="AH126" s="989"/>
      <c r="AI126" s="989"/>
      <c r="AJ126" s="990"/>
      <c r="AK126" s="991" t="s">
        <v>446</v>
      </c>
      <c r="AL126" s="989"/>
      <c r="AM126" s="989"/>
      <c r="AN126" s="989"/>
      <c r="AO126" s="990"/>
      <c r="AP126" s="992" t="s">
        <v>446</v>
      </c>
      <c r="AQ126" s="993"/>
      <c r="AR126" s="993"/>
      <c r="AS126" s="993"/>
      <c r="AT126" s="994"/>
      <c r="AU126" s="233"/>
      <c r="AV126" s="233"/>
      <c r="AW126" s="233"/>
      <c r="AX126" s="1066" t="s">
        <v>452</v>
      </c>
      <c r="AY126" s="1067"/>
      <c r="AZ126" s="1067"/>
      <c r="BA126" s="1067"/>
      <c r="BB126" s="1067"/>
      <c r="BC126" s="1067"/>
      <c r="BD126" s="1067"/>
      <c r="BE126" s="1068"/>
      <c r="BF126" s="1082" t="s">
        <v>453</v>
      </c>
      <c r="BG126" s="1067"/>
      <c r="BH126" s="1067"/>
      <c r="BI126" s="1067"/>
      <c r="BJ126" s="1067"/>
      <c r="BK126" s="1067"/>
      <c r="BL126" s="1068"/>
      <c r="BM126" s="1082" t="s">
        <v>454</v>
      </c>
      <c r="BN126" s="1067"/>
      <c r="BO126" s="1067"/>
      <c r="BP126" s="1067"/>
      <c r="BQ126" s="1067"/>
      <c r="BR126" s="1067"/>
      <c r="BS126" s="1068"/>
      <c r="BT126" s="1082" t="s">
        <v>455</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456</v>
      </c>
      <c r="CQ126" s="980"/>
      <c r="CR126" s="980"/>
      <c r="CS126" s="980"/>
      <c r="CT126" s="980"/>
      <c r="CU126" s="980"/>
      <c r="CV126" s="980"/>
      <c r="CW126" s="980"/>
      <c r="CX126" s="980"/>
      <c r="CY126" s="980"/>
      <c r="CZ126" s="980"/>
      <c r="DA126" s="980"/>
      <c r="DB126" s="980"/>
      <c r="DC126" s="980"/>
      <c r="DD126" s="980"/>
      <c r="DE126" s="980"/>
      <c r="DF126" s="981"/>
      <c r="DG126" s="949" t="s">
        <v>446</v>
      </c>
      <c r="DH126" s="950"/>
      <c r="DI126" s="950"/>
      <c r="DJ126" s="950"/>
      <c r="DK126" s="950"/>
      <c r="DL126" s="950">
        <v>538879</v>
      </c>
      <c r="DM126" s="950"/>
      <c r="DN126" s="950"/>
      <c r="DO126" s="950"/>
      <c r="DP126" s="950"/>
      <c r="DQ126" s="950">
        <v>585426</v>
      </c>
      <c r="DR126" s="950"/>
      <c r="DS126" s="950"/>
      <c r="DT126" s="950"/>
      <c r="DU126" s="950"/>
      <c r="DV126" s="951">
        <v>13.8</v>
      </c>
      <c r="DW126" s="951"/>
      <c r="DX126" s="951"/>
      <c r="DY126" s="951"/>
      <c r="DZ126" s="952"/>
    </row>
    <row r="127" spans="1:130" s="197" customFormat="1" ht="26.25" customHeight="1" thickBot="1" x14ac:dyDescent="0.2">
      <c r="A127" s="1006"/>
      <c r="B127" s="978"/>
      <c r="C127" s="1034" t="s">
        <v>457</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446</v>
      </c>
      <c r="AB127" s="989"/>
      <c r="AC127" s="989"/>
      <c r="AD127" s="989"/>
      <c r="AE127" s="990"/>
      <c r="AF127" s="991" t="s">
        <v>446</v>
      </c>
      <c r="AG127" s="989"/>
      <c r="AH127" s="989"/>
      <c r="AI127" s="989"/>
      <c r="AJ127" s="990"/>
      <c r="AK127" s="991" t="s">
        <v>446</v>
      </c>
      <c r="AL127" s="989"/>
      <c r="AM127" s="989"/>
      <c r="AN127" s="989"/>
      <c r="AO127" s="990"/>
      <c r="AP127" s="992" t="s">
        <v>446</v>
      </c>
      <c r="AQ127" s="993"/>
      <c r="AR127" s="993"/>
      <c r="AS127" s="993"/>
      <c r="AT127" s="994"/>
      <c r="AU127" s="233"/>
      <c r="AV127" s="233"/>
      <c r="AW127" s="233"/>
      <c r="AX127" s="916" t="s">
        <v>458</v>
      </c>
      <c r="AY127" s="917"/>
      <c r="AZ127" s="917"/>
      <c r="BA127" s="917"/>
      <c r="BB127" s="917"/>
      <c r="BC127" s="917"/>
      <c r="BD127" s="917"/>
      <c r="BE127" s="918"/>
      <c r="BF127" s="1071" t="s">
        <v>446</v>
      </c>
      <c r="BG127" s="1072"/>
      <c r="BH127" s="1072"/>
      <c r="BI127" s="1072"/>
      <c r="BJ127" s="1072"/>
      <c r="BK127" s="1072"/>
      <c r="BL127" s="1081"/>
      <c r="BM127" s="1071">
        <v>14.95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459</v>
      </c>
      <c r="CQ127" s="1075"/>
      <c r="CR127" s="1075"/>
      <c r="CS127" s="1075"/>
      <c r="CT127" s="1075"/>
      <c r="CU127" s="1075"/>
      <c r="CV127" s="1075"/>
      <c r="CW127" s="1075"/>
      <c r="CX127" s="1075"/>
      <c r="CY127" s="1075"/>
      <c r="CZ127" s="1075"/>
      <c r="DA127" s="1075"/>
      <c r="DB127" s="1075"/>
      <c r="DC127" s="1075"/>
      <c r="DD127" s="1075"/>
      <c r="DE127" s="1075"/>
      <c r="DF127" s="1076"/>
      <c r="DG127" s="1077" t="s">
        <v>460</v>
      </c>
      <c r="DH127" s="1078"/>
      <c r="DI127" s="1078"/>
      <c r="DJ127" s="1078"/>
      <c r="DK127" s="1078"/>
      <c r="DL127" s="1078" t="s">
        <v>109</v>
      </c>
      <c r="DM127" s="1078"/>
      <c r="DN127" s="1078"/>
      <c r="DO127" s="1078"/>
      <c r="DP127" s="1078"/>
      <c r="DQ127" s="1078" t="s">
        <v>109</v>
      </c>
      <c r="DR127" s="1078"/>
      <c r="DS127" s="1078"/>
      <c r="DT127" s="1078"/>
      <c r="DU127" s="1078"/>
      <c r="DV127" s="1079" t="s">
        <v>109</v>
      </c>
      <c r="DW127" s="1079"/>
      <c r="DX127" s="1079"/>
      <c r="DY127" s="1079"/>
      <c r="DZ127" s="1080"/>
    </row>
    <row r="128" spans="1:130" s="197" customFormat="1" ht="26.25" customHeight="1" x14ac:dyDescent="0.15">
      <c r="A128" s="1101" t="s">
        <v>461</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462</v>
      </c>
      <c r="X128" s="1103"/>
      <c r="Y128" s="1103"/>
      <c r="Z128" s="1104"/>
      <c r="AA128" s="1119">
        <v>263731</v>
      </c>
      <c r="AB128" s="1120"/>
      <c r="AC128" s="1120"/>
      <c r="AD128" s="1120"/>
      <c r="AE128" s="1121"/>
      <c r="AF128" s="1122">
        <v>289489</v>
      </c>
      <c r="AG128" s="1120"/>
      <c r="AH128" s="1120"/>
      <c r="AI128" s="1120"/>
      <c r="AJ128" s="1121"/>
      <c r="AK128" s="1122">
        <v>245356</v>
      </c>
      <c r="AL128" s="1120"/>
      <c r="AM128" s="1120"/>
      <c r="AN128" s="1120"/>
      <c r="AO128" s="1121"/>
      <c r="AP128" s="1123"/>
      <c r="AQ128" s="1124"/>
      <c r="AR128" s="1124"/>
      <c r="AS128" s="1124"/>
      <c r="AT128" s="1125"/>
      <c r="AU128" s="235"/>
      <c r="AV128" s="235"/>
      <c r="AW128" s="235"/>
      <c r="AX128" s="1084" t="s">
        <v>463</v>
      </c>
      <c r="AY128" s="980"/>
      <c r="AZ128" s="980"/>
      <c r="BA128" s="980"/>
      <c r="BB128" s="980"/>
      <c r="BC128" s="980"/>
      <c r="BD128" s="980"/>
      <c r="BE128" s="981"/>
      <c r="BF128" s="1096" t="s">
        <v>464</v>
      </c>
      <c r="BG128" s="1097"/>
      <c r="BH128" s="1097"/>
      <c r="BI128" s="1097"/>
      <c r="BJ128" s="1097"/>
      <c r="BK128" s="1097"/>
      <c r="BL128" s="1098"/>
      <c r="BM128" s="1096">
        <v>19.95</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465</v>
      </c>
      <c r="X129" s="1091"/>
      <c r="Y129" s="1091"/>
      <c r="Z129" s="1092"/>
      <c r="AA129" s="988">
        <v>5004391</v>
      </c>
      <c r="AB129" s="989"/>
      <c r="AC129" s="989"/>
      <c r="AD129" s="989"/>
      <c r="AE129" s="990"/>
      <c r="AF129" s="991">
        <v>5057208</v>
      </c>
      <c r="AG129" s="989"/>
      <c r="AH129" s="989"/>
      <c r="AI129" s="989"/>
      <c r="AJ129" s="990"/>
      <c r="AK129" s="991">
        <v>5077169</v>
      </c>
      <c r="AL129" s="989"/>
      <c r="AM129" s="989"/>
      <c r="AN129" s="989"/>
      <c r="AO129" s="990"/>
      <c r="AP129" s="1093"/>
      <c r="AQ129" s="1094"/>
      <c r="AR129" s="1094"/>
      <c r="AS129" s="1094"/>
      <c r="AT129" s="1095"/>
      <c r="AU129" s="235"/>
      <c r="AV129" s="235"/>
      <c r="AW129" s="235"/>
      <c r="AX129" s="1084" t="s">
        <v>466</v>
      </c>
      <c r="AY129" s="980"/>
      <c r="AZ129" s="980"/>
      <c r="BA129" s="980"/>
      <c r="BB129" s="980"/>
      <c r="BC129" s="980"/>
      <c r="BD129" s="980"/>
      <c r="BE129" s="981"/>
      <c r="BF129" s="1085">
        <v>5.5</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467</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468</v>
      </c>
      <c r="X130" s="1091"/>
      <c r="Y130" s="1091"/>
      <c r="Z130" s="1092"/>
      <c r="AA130" s="988">
        <v>891250</v>
      </c>
      <c r="AB130" s="989"/>
      <c r="AC130" s="989"/>
      <c r="AD130" s="989"/>
      <c r="AE130" s="990"/>
      <c r="AF130" s="991">
        <v>899228</v>
      </c>
      <c r="AG130" s="989"/>
      <c r="AH130" s="989"/>
      <c r="AI130" s="989"/>
      <c r="AJ130" s="990"/>
      <c r="AK130" s="991">
        <v>848505</v>
      </c>
      <c r="AL130" s="989"/>
      <c r="AM130" s="989"/>
      <c r="AN130" s="989"/>
      <c r="AO130" s="990"/>
      <c r="AP130" s="1093"/>
      <c r="AQ130" s="1094"/>
      <c r="AR130" s="1094"/>
      <c r="AS130" s="1094"/>
      <c r="AT130" s="1095"/>
      <c r="AU130" s="235"/>
      <c r="AV130" s="235"/>
      <c r="AW130" s="235"/>
      <c r="AX130" s="1143" t="s">
        <v>469</v>
      </c>
      <c r="AY130" s="1075"/>
      <c r="AZ130" s="1075"/>
      <c r="BA130" s="1075"/>
      <c r="BB130" s="1075"/>
      <c r="BC130" s="1075"/>
      <c r="BD130" s="1075"/>
      <c r="BE130" s="1076"/>
      <c r="BF130" s="1105" t="s">
        <v>434</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470</v>
      </c>
      <c r="X131" s="1114"/>
      <c r="Y131" s="1114"/>
      <c r="Z131" s="1115"/>
      <c r="AA131" s="1027">
        <v>4113141</v>
      </c>
      <c r="AB131" s="1028"/>
      <c r="AC131" s="1028"/>
      <c r="AD131" s="1028"/>
      <c r="AE131" s="1029"/>
      <c r="AF131" s="1030">
        <v>4157980</v>
      </c>
      <c r="AG131" s="1028"/>
      <c r="AH131" s="1028"/>
      <c r="AI131" s="1028"/>
      <c r="AJ131" s="1029"/>
      <c r="AK131" s="1030">
        <v>4228664</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471</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472</v>
      </c>
      <c r="W132" s="1131"/>
      <c r="X132" s="1131"/>
      <c r="Y132" s="1131"/>
      <c r="Z132" s="1132"/>
      <c r="AA132" s="1133">
        <v>8.5807658920000005</v>
      </c>
      <c r="AB132" s="1134"/>
      <c r="AC132" s="1134"/>
      <c r="AD132" s="1134"/>
      <c r="AE132" s="1135"/>
      <c r="AF132" s="1136">
        <v>4.5339563920000003</v>
      </c>
      <c r="AG132" s="1134"/>
      <c r="AH132" s="1134"/>
      <c r="AI132" s="1134"/>
      <c r="AJ132" s="1135"/>
      <c r="AK132" s="1136">
        <v>3.6490721420000001</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473</v>
      </c>
      <c r="W133" s="1138"/>
      <c r="X133" s="1138"/>
      <c r="Y133" s="1138"/>
      <c r="Z133" s="1139"/>
      <c r="AA133" s="1140">
        <v>10.9</v>
      </c>
      <c r="AB133" s="1141"/>
      <c r="AC133" s="1141"/>
      <c r="AD133" s="1141"/>
      <c r="AE133" s="1142"/>
      <c r="AF133" s="1140">
        <v>8.1</v>
      </c>
      <c r="AG133" s="1141"/>
      <c r="AH133" s="1141"/>
      <c r="AI133" s="1141"/>
      <c r="AJ133" s="1142"/>
      <c r="AK133" s="1140">
        <v>5.5</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474</v>
      </c>
      <c r="B5" s="246"/>
      <c r="C5" s="246"/>
      <c r="D5" s="246"/>
      <c r="E5" s="246"/>
      <c r="F5" s="246"/>
      <c r="G5" s="246"/>
      <c r="H5" s="246"/>
      <c r="I5" s="246"/>
      <c r="J5" s="246"/>
      <c r="K5" s="246"/>
      <c r="L5" s="246"/>
      <c r="M5" s="246"/>
      <c r="N5" s="246"/>
      <c r="O5" s="247"/>
    </row>
    <row r="6" spans="1:16" x14ac:dyDescent="0.15">
      <c r="A6" s="248"/>
      <c r="B6" s="244"/>
      <c r="C6" s="244"/>
      <c r="D6" s="244"/>
      <c r="E6" s="244"/>
      <c r="F6" s="244"/>
      <c r="G6" s="249" t="s">
        <v>475</v>
      </c>
      <c r="H6" s="249"/>
      <c r="I6" s="249"/>
      <c r="J6" s="249"/>
      <c r="K6" s="244"/>
      <c r="L6" s="244"/>
      <c r="M6" s="244"/>
      <c r="N6" s="244"/>
    </row>
    <row r="7" spans="1:16" x14ac:dyDescent="0.15">
      <c r="A7" s="248"/>
      <c r="B7" s="244"/>
      <c r="C7" s="244"/>
      <c r="D7" s="244"/>
      <c r="E7" s="244"/>
      <c r="F7" s="244"/>
      <c r="G7" s="251"/>
      <c r="H7" s="252"/>
      <c r="I7" s="252"/>
      <c r="J7" s="253"/>
      <c r="K7" s="1147" t="s">
        <v>476</v>
      </c>
      <c r="L7" s="254"/>
      <c r="M7" s="255" t="s">
        <v>477</v>
      </c>
      <c r="N7" s="256"/>
    </row>
    <row r="8" spans="1:16" x14ac:dyDescent="0.15">
      <c r="A8" s="248"/>
      <c r="B8" s="244"/>
      <c r="C8" s="244"/>
      <c r="D8" s="244"/>
      <c r="E8" s="244"/>
      <c r="F8" s="244"/>
      <c r="G8" s="257"/>
      <c r="H8" s="258"/>
      <c r="I8" s="258"/>
      <c r="J8" s="259"/>
      <c r="K8" s="1148"/>
      <c r="L8" s="260" t="s">
        <v>478</v>
      </c>
      <c r="M8" s="261" t="s">
        <v>479</v>
      </c>
      <c r="N8" s="262" t="s">
        <v>480</v>
      </c>
    </row>
    <row r="9" spans="1:16" x14ac:dyDescent="0.15">
      <c r="A9" s="248"/>
      <c r="B9" s="244"/>
      <c r="C9" s="244"/>
      <c r="D9" s="244"/>
      <c r="E9" s="244"/>
      <c r="F9" s="244"/>
      <c r="G9" s="1149" t="s">
        <v>481</v>
      </c>
      <c r="H9" s="1150"/>
      <c r="I9" s="1150"/>
      <c r="J9" s="1151"/>
      <c r="K9" s="263">
        <v>1241729</v>
      </c>
      <c r="L9" s="264">
        <v>52862</v>
      </c>
      <c r="M9" s="265">
        <v>55347</v>
      </c>
      <c r="N9" s="266">
        <v>-4.5</v>
      </c>
    </row>
    <row r="10" spans="1:16" x14ac:dyDescent="0.15">
      <c r="A10" s="248"/>
      <c r="B10" s="244"/>
      <c r="C10" s="244"/>
      <c r="D10" s="244"/>
      <c r="E10" s="244"/>
      <c r="F10" s="244"/>
      <c r="G10" s="1149" t="s">
        <v>482</v>
      </c>
      <c r="H10" s="1150"/>
      <c r="I10" s="1150"/>
      <c r="J10" s="1151"/>
      <c r="K10" s="267">
        <v>169523</v>
      </c>
      <c r="L10" s="268">
        <v>7217</v>
      </c>
      <c r="M10" s="269">
        <v>5378</v>
      </c>
      <c r="N10" s="270">
        <v>34.200000000000003</v>
      </c>
    </row>
    <row r="11" spans="1:16" ht="13.5" customHeight="1" x14ac:dyDescent="0.15">
      <c r="A11" s="248"/>
      <c r="B11" s="244"/>
      <c r="C11" s="244"/>
      <c r="D11" s="244"/>
      <c r="E11" s="244"/>
      <c r="F11" s="244"/>
      <c r="G11" s="1149" t="s">
        <v>483</v>
      </c>
      <c r="H11" s="1150"/>
      <c r="I11" s="1150"/>
      <c r="J11" s="1151"/>
      <c r="K11" s="267">
        <v>264536</v>
      </c>
      <c r="L11" s="268">
        <v>11262</v>
      </c>
      <c r="M11" s="269">
        <v>7824</v>
      </c>
      <c r="N11" s="270">
        <v>43.9</v>
      </c>
    </row>
    <row r="12" spans="1:16" ht="13.5" customHeight="1" x14ac:dyDescent="0.15">
      <c r="A12" s="248"/>
      <c r="B12" s="244"/>
      <c r="C12" s="244"/>
      <c r="D12" s="244"/>
      <c r="E12" s="244"/>
      <c r="F12" s="244"/>
      <c r="G12" s="1149" t="s">
        <v>484</v>
      </c>
      <c r="H12" s="1150"/>
      <c r="I12" s="1150"/>
      <c r="J12" s="1151"/>
      <c r="K12" s="267" t="s">
        <v>485</v>
      </c>
      <c r="L12" s="268" t="s">
        <v>485</v>
      </c>
      <c r="M12" s="269">
        <v>137</v>
      </c>
      <c r="N12" s="270" t="s">
        <v>485</v>
      </c>
    </row>
    <row r="13" spans="1:16" ht="13.5" customHeight="1" x14ac:dyDescent="0.15">
      <c r="A13" s="248"/>
      <c r="B13" s="244"/>
      <c r="C13" s="244"/>
      <c r="D13" s="244"/>
      <c r="E13" s="244"/>
      <c r="F13" s="244"/>
      <c r="G13" s="1149" t="s">
        <v>486</v>
      </c>
      <c r="H13" s="1150"/>
      <c r="I13" s="1150"/>
      <c r="J13" s="1151"/>
      <c r="K13" s="267" t="s">
        <v>485</v>
      </c>
      <c r="L13" s="268" t="s">
        <v>485</v>
      </c>
      <c r="M13" s="269">
        <v>6</v>
      </c>
      <c r="N13" s="270" t="s">
        <v>485</v>
      </c>
    </row>
    <row r="14" spans="1:16" ht="13.5" customHeight="1" x14ac:dyDescent="0.15">
      <c r="A14" s="248"/>
      <c r="B14" s="244"/>
      <c r="C14" s="244"/>
      <c r="D14" s="244"/>
      <c r="E14" s="244"/>
      <c r="F14" s="244"/>
      <c r="G14" s="1149" t="s">
        <v>487</v>
      </c>
      <c r="H14" s="1150"/>
      <c r="I14" s="1150"/>
      <c r="J14" s="1151"/>
      <c r="K14" s="267">
        <v>56040</v>
      </c>
      <c r="L14" s="268">
        <v>2386</v>
      </c>
      <c r="M14" s="269">
        <v>2598</v>
      </c>
      <c r="N14" s="270">
        <v>-8.1999999999999993</v>
      </c>
    </row>
    <row r="15" spans="1:16" ht="13.5" customHeight="1" x14ac:dyDescent="0.15">
      <c r="A15" s="248"/>
      <c r="B15" s="244"/>
      <c r="C15" s="244"/>
      <c r="D15" s="244"/>
      <c r="E15" s="244"/>
      <c r="F15" s="244"/>
      <c r="G15" s="1149" t="s">
        <v>488</v>
      </c>
      <c r="H15" s="1150"/>
      <c r="I15" s="1150"/>
      <c r="J15" s="1151"/>
      <c r="K15" s="267" t="s">
        <v>485</v>
      </c>
      <c r="L15" s="268" t="s">
        <v>485</v>
      </c>
      <c r="M15" s="269">
        <v>1203</v>
      </c>
      <c r="N15" s="270" t="s">
        <v>485</v>
      </c>
    </row>
    <row r="16" spans="1:16" x14ac:dyDescent="0.15">
      <c r="A16" s="248"/>
      <c r="B16" s="244"/>
      <c r="C16" s="244"/>
      <c r="D16" s="244"/>
      <c r="E16" s="244"/>
      <c r="F16" s="244"/>
      <c r="G16" s="1152" t="s">
        <v>489</v>
      </c>
      <c r="H16" s="1153"/>
      <c r="I16" s="1153"/>
      <c r="J16" s="1154"/>
      <c r="K16" s="268">
        <v>-137159</v>
      </c>
      <c r="L16" s="268">
        <v>-5839</v>
      </c>
      <c r="M16" s="269">
        <v>-5188</v>
      </c>
      <c r="N16" s="270">
        <v>12.5</v>
      </c>
    </row>
    <row r="17" spans="1:16" x14ac:dyDescent="0.15">
      <c r="A17" s="248"/>
      <c r="B17" s="244"/>
      <c r="C17" s="244"/>
      <c r="D17" s="244"/>
      <c r="E17" s="244"/>
      <c r="F17" s="244"/>
      <c r="G17" s="1152" t="s">
        <v>169</v>
      </c>
      <c r="H17" s="1153"/>
      <c r="I17" s="1153"/>
      <c r="J17" s="1154"/>
      <c r="K17" s="268">
        <v>1594669</v>
      </c>
      <c r="L17" s="268">
        <v>67887</v>
      </c>
      <c r="M17" s="269">
        <v>67305</v>
      </c>
      <c r="N17" s="270">
        <v>0.9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490</v>
      </c>
      <c r="H19" s="244"/>
      <c r="I19" s="244"/>
      <c r="J19" s="244"/>
      <c r="K19" s="244"/>
      <c r="L19" s="244"/>
      <c r="M19" s="244"/>
      <c r="N19" s="244"/>
    </row>
    <row r="20" spans="1:16" x14ac:dyDescent="0.15">
      <c r="A20" s="248"/>
      <c r="B20" s="244"/>
      <c r="C20" s="244"/>
      <c r="D20" s="244"/>
      <c r="E20" s="244"/>
      <c r="F20" s="244"/>
      <c r="G20" s="272"/>
      <c r="H20" s="273"/>
      <c r="I20" s="273"/>
      <c r="J20" s="274"/>
      <c r="K20" s="275" t="s">
        <v>491</v>
      </c>
      <c r="L20" s="276" t="s">
        <v>492</v>
      </c>
      <c r="M20" s="277" t="s">
        <v>493</v>
      </c>
      <c r="N20" s="278"/>
    </row>
    <row r="21" spans="1:16" s="284" customFormat="1" x14ac:dyDescent="0.15">
      <c r="A21" s="279"/>
      <c r="B21" s="249"/>
      <c r="C21" s="249"/>
      <c r="D21" s="249"/>
      <c r="E21" s="249"/>
      <c r="F21" s="249"/>
      <c r="G21" s="1144" t="s">
        <v>494</v>
      </c>
      <c r="H21" s="1145"/>
      <c r="I21" s="1145"/>
      <c r="J21" s="1146"/>
      <c r="K21" s="280">
        <v>6.05</v>
      </c>
      <c r="L21" s="281">
        <v>6.27</v>
      </c>
      <c r="M21" s="282">
        <v>-0.22</v>
      </c>
      <c r="N21" s="249"/>
      <c r="O21" s="283"/>
      <c r="P21" s="279"/>
    </row>
    <row r="22" spans="1:16" s="284" customFormat="1" x14ac:dyDescent="0.15">
      <c r="A22" s="279"/>
      <c r="B22" s="249"/>
      <c r="C22" s="249"/>
      <c r="D22" s="249"/>
      <c r="E22" s="249"/>
      <c r="F22" s="249"/>
      <c r="G22" s="1144" t="s">
        <v>495</v>
      </c>
      <c r="H22" s="1145"/>
      <c r="I22" s="1145"/>
      <c r="J22" s="1146"/>
      <c r="K22" s="285">
        <v>94.9</v>
      </c>
      <c r="L22" s="286">
        <v>97.2</v>
      </c>
      <c r="M22" s="287">
        <v>-2.2999999999999998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496</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498</v>
      </c>
      <c r="H29" s="249"/>
      <c r="I29" s="249"/>
      <c r="J29" s="249"/>
      <c r="K29" s="244"/>
      <c r="L29" s="244"/>
      <c r="M29" s="244"/>
      <c r="N29" s="244"/>
      <c r="O29" s="293"/>
    </row>
    <row r="30" spans="1:16" x14ac:dyDescent="0.15">
      <c r="A30" s="248"/>
      <c r="B30" s="244"/>
      <c r="C30" s="244"/>
      <c r="D30" s="244"/>
      <c r="E30" s="244"/>
      <c r="F30" s="244"/>
      <c r="G30" s="251"/>
      <c r="H30" s="252"/>
      <c r="I30" s="252"/>
      <c r="J30" s="253"/>
      <c r="K30" s="1147" t="s">
        <v>476</v>
      </c>
      <c r="L30" s="254"/>
      <c r="M30" s="255" t="s">
        <v>477</v>
      </c>
      <c r="N30" s="256"/>
    </row>
    <row r="31" spans="1:16" x14ac:dyDescent="0.15">
      <c r="A31" s="248"/>
      <c r="B31" s="244"/>
      <c r="C31" s="244"/>
      <c r="D31" s="244"/>
      <c r="E31" s="244"/>
      <c r="F31" s="244"/>
      <c r="G31" s="257"/>
      <c r="H31" s="258"/>
      <c r="I31" s="258"/>
      <c r="J31" s="259"/>
      <c r="K31" s="1148"/>
      <c r="L31" s="260" t="s">
        <v>478</v>
      </c>
      <c r="M31" s="261" t="s">
        <v>479</v>
      </c>
      <c r="N31" s="262" t="s">
        <v>480</v>
      </c>
    </row>
    <row r="32" spans="1:16" ht="27" customHeight="1" x14ac:dyDescent="0.15">
      <c r="A32" s="248"/>
      <c r="B32" s="244"/>
      <c r="C32" s="244"/>
      <c r="D32" s="244"/>
      <c r="E32" s="244"/>
      <c r="F32" s="244"/>
      <c r="G32" s="1160" t="s">
        <v>499</v>
      </c>
      <c r="H32" s="1161"/>
      <c r="I32" s="1161"/>
      <c r="J32" s="1162"/>
      <c r="K32" s="294">
        <v>734050</v>
      </c>
      <c r="L32" s="294">
        <v>31249</v>
      </c>
      <c r="M32" s="295">
        <v>29478</v>
      </c>
      <c r="N32" s="296">
        <v>6</v>
      </c>
    </row>
    <row r="33" spans="1:16" ht="13.5" customHeight="1" x14ac:dyDescent="0.15">
      <c r="A33" s="248"/>
      <c r="B33" s="244"/>
      <c r="C33" s="244"/>
      <c r="D33" s="244"/>
      <c r="E33" s="244"/>
      <c r="F33" s="244"/>
      <c r="G33" s="1160" t="s">
        <v>500</v>
      </c>
      <c r="H33" s="1161"/>
      <c r="I33" s="1161"/>
      <c r="J33" s="1162"/>
      <c r="K33" s="294" t="s">
        <v>485</v>
      </c>
      <c r="L33" s="294" t="s">
        <v>485</v>
      </c>
      <c r="M33" s="295" t="s">
        <v>485</v>
      </c>
      <c r="N33" s="296" t="s">
        <v>485</v>
      </c>
    </row>
    <row r="34" spans="1:16" ht="27" customHeight="1" x14ac:dyDescent="0.15">
      <c r="A34" s="248"/>
      <c r="B34" s="244"/>
      <c r="C34" s="244"/>
      <c r="D34" s="244"/>
      <c r="E34" s="244"/>
      <c r="F34" s="244"/>
      <c r="G34" s="1160" t="s">
        <v>501</v>
      </c>
      <c r="H34" s="1161"/>
      <c r="I34" s="1161"/>
      <c r="J34" s="1162"/>
      <c r="K34" s="294" t="s">
        <v>485</v>
      </c>
      <c r="L34" s="294" t="s">
        <v>485</v>
      </c>
      <c r="M34" s="295" t="s">
        <v>485</v>
      </c>
      <c r="N34" s="296" t="s">
        <v>485</v>
      </c>
    </row>
    <row r="35" spans="1:16" ht="27" customHeight="1" x14ac:dyDescent="0.15">
      <c r="A35" s="248"/>
      <c r="B35" s="244"/>
      <c r="C35" s="244"/>
      <c r="D35" s="244"/>
      <c r="E35" s="244"/>
      <c r="F35" s="244"/>
      <c r="G35" s="1160" t="s">
        <v>502</v>
      </c>
      <c r="H35" s="1161"/>
      <c r="I35" s="1161"/>
      <c r="J35" s="1162"/>
      <c r="K35" s="294">
        <v>368984</v>
      </c>
      <c r="L35" s="294">
        <v>15708</v>
      </c>
      <c r="M35" s="295">
        <v>9466</v>
      </c>
      <c r="N35" s="296">
        <v>65.900000000000006</v>
      </c>
    </row>
    <row r="36" spans="1:16" ht="27" customHeight="1" x14ac:dyDescent="0.15">
      <c r="A36" s="248"/>
      <c r="B36" s="244"/>
      <c r="C36" s="244"/>
      <c r="D36" s="244"/>
      <c r="E36" s="244"/>
      <c r="F36" s="244"/>
      <c r="G36" s="1160" t="s">
        <v>503</v>
      </c>
      <c r="H36" s="1161"/>
      <c r="I36" s="1161"/>
      <c r="J36" s="1162"/>
      <c r="K36" s="294">
        <v>144921</v>
      </c>
      <c r="L36" s="294">
        <v>6169</v>
      </c>
      <c r="M36" s="295">
        <v>2568</v>
      </c>
      <c r="N36" s="296">
        <v>140.19999999999999</v>
      </c>
    </row>
    <row r="37" spans="1:16" ht="13.5" customHeight="1" x14ac:dyDescent="0.15">
      <c r="A37" s="248"/>
      <c r="B37" s="244"/>
      <c r="C37" s="244"/>
      <c r="D37" s="244"/>
      <c r="E37" s="244"/>
      <c r="F37" s="244"/>
      <c r="G37" s="1160" t="s">
        <v>504</v>
      </c>
      <c r="H37" s="1161"/>
      <c r="I37" s="1161"/>
      <c r="J37" s="1162"/>
      <c r="K37" s="294" t="s">
        <v>485</v>
      </c>
      <c r="L37" s="294" t="s">
        <v>485</v>
      </c>
      <c r="M37" s="295">
        <v>1267</v>
      </c>
      <c r="N37" s="296" t="s">
        <v>485</v>
      </c>
    </row>
    <row r="38" spans="1:16" ht="27" customHeight="1" x14ac:dyDescent="0.15">
      <c r="A38" s="248"/>
      <c r="B38" s="244"/>
      <c r="C38" s="244"/>
      <c r="D38" s="244"/>
      <c r="E38" s="244"/>
      <c r="F38" s="244"/>
      <c r="G38" s="1163" t="s">
        <v>505</v>
      </c>
      <c r="H38" s="1164"/>
      <c r="I38" s="1164"/>
      <c r="J38" s="1165"/>
      <c r="K38" s="297">
        <v>213</v>
      </c>
      <c r="L38" s="297">
        <v>9</v>
      </c>
      <c r="M38" s="298">
        <v>1</v>
      </c>
      <c r="N38" s="299">
        <v>800</v>
      </c>
      <c r="O38" s="293"/>
    </row>
    <row r="39" spans="1:16" x14ac:dyDescent="0.15">
      <c r="A39" s="248"/>
      <c r="B39" s="244"/>
      <c r="C39" s="244"/>
      <c r="D39" s="244"/>
      <c r="E39" s="244"/>
      <c r="F39" s="244"/>
      <c r="G39" s="1163" t="s">
        <v>506</v>
      </c>
      <c r="H39" s="1164"/>
      <c r="I39" s="1164"/>
      <c r="J39" s="1165"/>
      <c r="K39" s="300">
        <v>-245356</v>
      </c>
      <c r="L39" s="300">
        <v>-10445</v>
      </c>
      <c r="M39" s="301">
        <v>-3176</v>
      </c>
      <c r="N39" s="302">
        <v>228.9</v>
      </c>
      <c r="O39" s="293"/>
    </row>
    <row r="40" spans="1:16" ht="27" customHeight="1" x14ac:dyDescent="0.15">
      <c r="A40" s="248"/>
      <c r="B40" s="244"/>
      <c r="C40" s="244"/>
      <c r="D40" s="244"/>
      <c r="E40" s="244"/>
      <c r="F40" s="244"/>
      <c r="G40" s="1160" t="s">
        <v>507</v>
      </c>
      <c r="H40" s="1161"/>
      <c r="I40" s="1161"/>
      <c r="J40" s="1162"/>
      <c r="K40" s="300">
        <v>-848505</v>
      </c>
      <c r="L40" s="300">
        <v>-36122</v>
      </c>
      <c r="M40" s="301">
        <v>-27766</v>
      </c>
      <c r="N40" s="302">
        <v>30.1</v>
      </c>
      <c r="O40" s="293"/>
    </row>
    <row r="41" spans="1:16" x14ac:dyDescent="0.15">
      <c r="A41" s="248"/>
      <c r="B41" s="244"/>
      <c r="C41" s="244"/>
      <c r="D41" s="244"/>
      <c r="E41" s="244"/>
      <c r="F41" s="244"/>
      <c r="G41" s="1166" t="s">
        <v>280</v>
      </c>
      <c r="H41" s="1167"/>
      <c r="I41" s="1167"/>
      <c r="J41" s="1168"/>
      <c r="K41" s="294">
        <v>154307</v>
      </c>
      <c r="L41" s="300">
        <v>6569</v>
      </c>
      <c r="M41" s="301">
        <v>11838</v>
      </c>
      <c r="N41" s="302">
        <v>-44.5</v>
      </c>
      <c r="O41" s="293"/>
    </row>
    <row r="42" spans="1:16" x14ac:dyDescent="0.15">
      <c r="A42" s="248"/>
      <c r="B42" s="244"/>
      <c r="C42" s="244"/>
      <c r="D42" s="244"/>
      <c r="E42" s="244"/>
      <c r="F42" s="244"/>
      <c r="G42" s="303" t="s">
        <v>508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510</v>
      </c>
      <c r="H48" s="308"/>
      <c r="I48" s="308"/>
      <c r="J48" s="308"/>
      <c r="K48" s="308"/>
      <c r="L48" s="308"/>
      <c r="M48" s="309"/>
      <c r="N48" s="308"/>
    </row>
    <row r="49" spans="1:14" ht="13.5" customHeight="1" x14ac:dyDescent="0.15">
      <c r="A49" s="248"/>
      <c r="B49" s="244"/>
      <c r="C49" s="244"/>
      <c r="D49" s="244"/>
      <c r="E49" s="244"/>
      <c r="F49" s="244"/>
      <c r="G49" s="310"/>
      <c r="H49" s="311"/>
      <c r="I49" s="1155" t="s">
        <v>476</v>
      </c>
      <c r="J49" s="1157" t="s">
        <v>511</v>
      </c>
      <c r="K49" s="1158"/>
      <c r="L49" s="1158"/>
      <c r="M49" s="1158"/>
      <c r="N49" s="1159"/>
    </row>
    <row r="50" spans="1:14" x14ac:dyDescent="0.15">
      <c r="A50" s="248"/>
      <c r="B50" s="244"/>
      <c r="C50" s="244"/>
      <c r="D50" s="244"/>
      <c r="E50" s="244"/>
      <c r="F50" s="244"/>
      <c r="G50" s="312"/>
      <c r="H50" s="313"/>
      <c r="I50" s="1156"/>
      <c r="J50" s="314" t="s">
        <v>512</v>
      </c>
      <c r="K50" s="315" t="s">
        <v>513</v>
      </c>
      <c r="L50" s="316" t="s">
        <v>514</v>
      </c>
      <c r="M50" s="317" t="s">
        <v>515</v>
      </c>
      <c r="N50" s="318" t="s">
        <v>516</v>
      </c>
    </row>
    <row r="51" spans="1:14" x14ac:dyDescent="0.15">
      <c r="A51" s="248"/>
      <c r="B51" s="244"/>
      <c r="C51" s="244"/>
      <c r="D51" s="244"/>
      <c r="E51" s="244"/>
      <c r="F51" s="244"/>
      <c r="G51" s="310" t="s">
        <v>517</v>
      </c>
      <c r="H51" s="311"/>
      <c r="I51" s="319">
        <v>218670</v>
      </c>
      <c r="J51" s="320">
        <v>9710</v>
      </c>
      <c r="K51" s="321">
        <v>-17.8</v>
      </c>
      <c r="L51" s="322">
        <v>42839</v>
      </c>
      <c r="M51" s="323">
        <v>-13.3</v>
      </c>
      <c r="N51" s="324">
        <v>-4.5</v>
      </c>
    </row>
    <row r="52" spans="1:14" x14ac:dyDescent="0.15">
      <c r="A52" s="248"/>
      <c r="B52" s="244"/>
      <c r="C52" s="244"/>
      <c r="D52" s="244"/>
      <c r="E52" s="244"/>
      <c r="F52" s="244"/>
      <c r="G52" s="325"/>
      <c r="H52" s="326" t="s">
        <v>518</v>
      </c>
      <c r="I52" s="327">
        <v>81662</v>
      </c>
      <c r="J52" s="328">
        <v>3626</v>
      </c>
      <c r="K52" s="329">
        <v>-31.8</v>
      </c>
      <c r="L52" s="330">
        <v>22027</v>
      </c>
      <c r="M52" s="331">
        <v>-17.100000000000001</v>
      </c>
      <c r="N52" s="332">
        <v>-14.7</v>
      </c>
    </row>
    <row r="53" spans="1:14" x14ac:dyDescent="0.15">
      <c r="A53" s="248"/>
      <c r="B53" s="244"/>
      <c r="C53" s="244"/>
      <c r="D53" s="244"/>
      <c r="E53" s="244"/>
      <c r="F53" s="244"/>
      <c r="G53" s="310" t="s">
        <v>519</v>
      </c>
      <c r="H53" s="311"/>
      <c r="I53" s="319">
        <v>80444</v>
      </c>
      <c r="J53" s="320">
        <v>3495</v>
      </c>
      <c r="K53" s="321">
        <v>-64</v>
      </c>
      <c r="L53" s="322">
        <v>46819</v>
      </c>
      <c r="M53" s="323">
        <v>9.3000000000000007</v>
      </c>
      <c r="N53" s="324">
        <v>-73.3</v>
      </c>
    </row>
    <row r="54" spans="1:14" x14ac:dyDescent="0.15">
      <c r="A54" s="248"/>
      <c r="B54" s="244"/>
      <c r="C54" s="244"/>
      <c r="D54" s="244"/>
      <c r="E54" s="244"/>
      <c r="F54" s="244"/>
      <c r="G54" s="325"/>
      <c r="H54" s="326" t="s">
        <v>518</v>
      </c>
      <c r="I54" s="327">
        <v>62773</v>
      </c>
      <c r="J54" s="328">
        <v>2727</v>
      </c>
      <c r="K54" s="329">
        <v>-24.8</v>
      </c>
      <c r="L54" s="330">
        <v>24121</v>
      </c>
      <c r="M54" s="331">
        <v>9.5</v>
      </c>
      <c r="N54" s="332">
        <v>-34.299999999999997</v>
      </c>
    </row>
    <row r="55" spans="1:14" x14ac:dyDescent="0.15">
      <c r="A55" s="248"/>
      <c r="B55" s="244"/>
      <c r="C55" s="244"/>
      <c r="D55" s="244"/>
      <c r="E55" s="244"/>
      <c r="F55" s="244"/>
      <c r="G55" s="310" t="s">
        <v>520</v>
      </c>
      <c r="H55" s="311"/>
      <c r="I55" s="319">
        <v>172057</v>
      </c>
      <c r="J55" s="320">
        <v>7438</v>
      </c>
      <c r="K55" s="321">
        <v>112.8</v>
      </c>
      <c r="L55" s="322">
        <v>53270</v>
      </c>
      <c r="M55" s="323">
        <v>13.8</v>
      </c>
      <c r="N55" s="324">
        <v>99</v>
      </c>
    </row>
    <row r="56" spans="1:14" x14ac:dyDescent="0.15">
      <c r="A56" s="248"/>
      <c r="B56" s="244"/>
      <c r="C56" s="244"/>
      <c r="D56" s="244"/>
      <c r="E56" s="244"/>
      <c r="F56" s="244"/>
      <c r="G56" s="325"/>
      <c r="H56" s="326" t="s">
        <v>518</v>
      </c>
      <c r="I56" s="327">
        <v>141629</v>
      </c>
      <c r="J56" s="328">
        <v>6123</v>
      </c>
      <c r="K56" s="329">
        <v>124.5</v>
      </c>
      <c r="L56" s="330">
        <v>24316</v>
      </c>
      <c r="M56" s="331">
        <v>0.8</v>
      </c>
      <c r="N56" s="332">
        <v>123.7</v>
      </c>
    </row>
    <row r="57" spans="1:14" x14ac:dyDescent="0.15">
      <c r="A57" s="248"/>
      <c r="B57" s="244"/>
      <c r="C57" s="244"/>
      <c r="D57" s="244"/>
      <c r="E57" s="244"/>
      <c r="F57" s="244"/>
      <c r="G57" s="310" t="s">
        <v>521</v>
      </c>
      <c r="H57" s="311"/>
      <c r="I57" s="319">
        <v>548940</v>
      </c>
      <c r="J57" s="320">
        <v>23575</v>
      </c>
      <c r="K57" s="321">
        <v>217</v>
      </c>
      <c r="L57" s="322">
        <v>53292</v>
      </c>
      <c r="M57" s="323">
        <v>0</v>
      </c>
      <c r="N57" s="324">
        <v>217</v>
      </c>
    </row>
    <row r="58" spans="1:14" x14ac:dyDescent="0.15">
      <c r="A58" s="248"/>
      <c r="B58" s="244"/>
      <c r="C58" s="244"/>
      <c r="D58" s="244"/>
      <c r="E58" s="244"/>
      <c r="F58" s="244"/>
      <c r="G58" s="325"/>
      <c r="H58" s="326" t="s">
        <v>518</v>
      </c>
      <c r="I58" s="327">
        <v>354789</v>
      </c>
      <c r="J58" s="328">
        <v>15237</v>
      </c>
      <c r="K58" s="329">
        <v>148.80000000000001</v>
      </c>
      <c r="L58" s="330">
        <v>28900</v>
      </c>
      <c r="M58" s="331">
        <v>18.899999999999999</v>
      </c>
      <c r="N58" s="332">
        <v>129.9</v>
      </c>
    </row>
    <row r="59" spans="1:14" x14ac:dyDescent="0.15">
      <c r="A59" s="248"/>
      <c r="B59" s="244"/>
      <c r="C59" s="244"/>
      <c r="D59" s="244"/>
      <c r="E59" s="244"/>
      <c r="F59" s="244"/>
      <c r="G59" s="310" t="s">
        <v>522</v>
      </c>
      <c r="H59" s="311"/>
      <c r="I59" s="319">
        <v>532999</v>
      </c>
      <c r="J59" s="320">
        <v>22690</v>
      </c>
      <c r="K59" s="321">
        <v>-3.8</v>
      </c>
      <c r="L59" s="322">
        <v>49919</v>
      </c>
      <c r="M59" s="323">
        <v>-6.3</v>
      </c>
      <c r="N59" s="324">
        <v>2.5</v>
      </c>
    </row>
    <row r="60" spans="1:14" x14ac:dyDescent="0.15">
      <c r="A60" s="248"/>
      <c r="B60" s="244"/>
      <c r="C60" s="244"/>
      <c r="D60" s="244"/>
      <c r="E60" s="244"/>
      <c r="F60" s="244"/>
      <c r="G60" s="325"/>
      <c r="H60" s="326" t="s">
        <v>518</v>
      </c>
      <c r="I60" s="333">
        <v>403686</v>
      </c>
      <c r="J60" s="328">
        <v>17185</v>
      </c>
      <c r="K60" s="329">
        <v>12.8</v>
      </c>
      <c r="L60" s="330">
        <v>26398</v>
      </c>
      <c r="M60" s="331">
        <v>-8.6999999999999993</v>
      </c>
      <c r="N60" s="332">
        <v>21.5</v>
      </c>
    </row>
    <row r="61" spans="1:14" x14ac:dyDescent="0.15">
      <c r="A61" s="248"/>
      <c r="B61" s="244"/>
      <c r="C61" s="244"/>
      <c r="D61" s="244"/>
      <c r="E61" s="244"/>
      <c r="F61" s="244"/>
      <c r="G61" s="310" t="s">
        <v>523</v>
      </c>
      <c r="H61" s="334"/>
      <c r="I61" s="335">
        <v>310622</v>
      </c>
      <c r="J61" s="336">
        <v>13382</v>
      </c>
      <c r="K61" s="337">
        <v>48.8</v>
      </c>
      <c r="L61" s="338">
        <v>49228</v>
      </c>
      <c r="M61" s="339">
        <v>0.7</v>
      </c>
      <c r="N61" s="324">
        <v>48.1</v>
      </c>
    </row>
    <row r="62" spans="1:14" x14ac:dyDescent="0.15">
      <c r="A62" s="248"/>
      <c r="B62" s="244"/>
      <c r="C62" s="244"/>
      <c r="D62" s="244"/>
      <c r="E62" s="244"/>
      <c r="F62" s="244"/>
      <c r="G62" s="325"/>
      <c r="H62" s="326" t="s">
        <v>518</v>
      </c>
      <c r="I62" s="327">
        <v>208908</v>
      </c>
      <c r="J62" s="328">
        <v>8980</v>
      </c>
      <c r="K62" s="329">
        <v>45.9</v>
      </c>
      <c r="L62" s="330">
        <v>25152</v>
      </c>
      <c r="M62" s="331">
        <v>0.7</v>
      </c>
      <c r="N62" s="332">
        <v>45.2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525</v>
      </c>
      <c r="G46" s="8" t="s">
        <v>526</v>
      </c>
      <c r="H46" s="8" t="s">
        <v>527</v>
      </c>
      <c r="I46" s="8" t="s">
        <v>528</v>
      </c>
      <c r="J46" s="9" t="s">
        <v>529</v>
      </c>
    </row>
    <row r="47" spans="2:10" ht="57.75" customHeight="1" x14ac:dyDescent="0.15">
      <c r="B47" s="10"/>
      <c r="C47" s="1169" t="s">
        <v>3</v>
      </c>
      <c r="D47" s="1169"/>
      <c r="E47" s="1170"/>
      <c r="F47" s="11">
        <v>40.79</v>
      </c>
      <c r="G47" s="12">
        <v>41.3</v>
      </c>
      <c r="H47" s="12">
        <v>46.75</v>
      </c>
      <c r="I47" s="12">
        <v>48.98</v>
      </c>
      <c r="J47" s="13">
        <v>51.54</v>
      </c>
    </row>
    <row r="48" spans="2:10" ht="57.75" customHeight="1" x14ac:dyDescent="0.15">
      <c r="B48" s="14"/>
      <c r="C48" s="1171" t="s">
        <v>4</v>
      </c>
      <c r="D48" s="1171"/>
      <c r="E48" s="1172"/>
      <c r="F48" s="15">
        <v>1.93</v>
      </c>
      <c r="G48" s="16">
        <v>2.08</v>
      </c>
      <c r="H48" s="16">
        <v>4.9800000000000004</v>
      </c>
      <c r="I48" s="16">
        <v>5.14</v>
      </c>
      <c r="J48" s="17">
        <v>4.83</v>
      </c>
    </row>
    <row r="49" spans="2:10" ht="57.75" customHeight="1" thickBot="1" x14ac:dyDescent="0.2">
      <c r="B49" s="18"/>
      <c r="C49" s="1173" t="s">
        <v>5</v>
      </c>
      <c r="D49" s="1173"/>
      <c r="E49" s="1174"/>
      <c r="F49" s="19">
        <v>2.91</v>
      </c>
      <c r="G49" s="20">
        <v>12.32</v>
      </c>
      <c r="H49" s="20">
        <v>12</v>
      </c>
      <c r="I49" s="20">
        <v>5.25</v>
      </c>
      <c r="J49" s="21">
        <v>2.46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2017-04-07T05:18:01Z</cp:lastPrinted>
  <dcterms:created xsi:type="dcterms:W3CDTF">2017-02-15T21:00:24Z</dcterms:created>
  <dcterms:modified xsi:type="dcterms:W3CDTF">2017-05-19T07:47:14Z</dcterms:modified>
</cp:coreProperties>
</file>