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10" tabRatio="78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BE35" i="9"/>
  <c r="AM35" i="9"/>
  <c r="CO34" i="9"/>
  <c r="C34" i="9"/>
  <c r="C35" i="9" s="1"/>
  <c r="C36" i="9" s="1"/>
  <c r="C37"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W34" i="9" s="1"/>
  <c r="BW35" i="9" s="1"/>
  <c r="BW36" i="9" s="1"/>
  <c r="BW37" i="9" s="1"/>
  <c r="BW38" i="9" s="1"/>
  <c r="BW39" i="9" s="1"/>
  <c r="BW40" i="9" s="1"/>
  <c r="BW41" i="9" s="1"/>
  <c r="BW42" i="9" s="1"/>
</calcChain>
</file>

<file path=xl/sharedStrings.xml><?xml version="1.0" encoding="utf-8"?>
<sst xmlns="http://schemas.openxmlformats.org/spreadsheetml/2006/main" count="1054" uniqueCount="567">
  <si>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</si>
  <si>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</si>
  <si>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</si>
  <si>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</si>
  <si>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</si>
  <si>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</si>
  <si>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</si>
  <si>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</si>
  <si>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</si>
  <si>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</si>
  <si>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</si>
  <si>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</si>
  <si>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</si>
  <si>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</si>
  <si>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</si>
  <si>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</si>
  <si>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</si>
  <si>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</si>
  <si>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</si>
  <si>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</si>
  <si>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</si>
  <si>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</si>
  <si>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</si>
  <si>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</si>
  <si>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</si>
  <si>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</si>
  <si>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</si>
  <si>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</si>
  <si>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</si>
  <si>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</si>
  <si>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</si>
  <si>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</si>
  <si>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</si>
  <si>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</si>
  <si>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</si>
  <si>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</si>
  <si>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</si>
  <si>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</si>
  <si>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</si>
  <si>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</si>
  <si>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</si>
  <si>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</si>
  <si>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</si>
  <si>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</si>
  <si>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</si>
  <si>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</si>
  <si>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</si>
  <si>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</si>
  <si>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</si>
  <si>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</si>
  <si>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</si>
  <si>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</si>
  <si>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</si>
  <si>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</si>
  <si>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</si>
  <si>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</si>
  <si>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</si>
  <si>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</si>
  <si>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</si>
  <si>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</si>
  <si>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</si>
  <si>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</si>
  <si>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</si>
  <si>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</si>
  <si>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</si>
  <si>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</si>
  <si>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</si>
  <si>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</si>
  <si>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</si>
  <si>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</si>
  <si>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</si>
  <si>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</si>
  <si>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</si>
  <si>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</si>
  <si>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</si>
  <si>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</si>
  <si>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</si>
  <si>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</si>
  <si>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</si>
  <si>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</si>
  <si>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</si>
  <si>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</si>
  <si>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河合町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</si>
  <si>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</si>
  <si>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</si>
  <si>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</si>
  <si>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</si>
  <si>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</si>
  <si>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</si>
  <si>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</si>
  <si>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</si>
  <si>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</si>
  <si>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</si>
  <si>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</si>
  <si>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</si>
  <si>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</si>
  <si>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</si>
  <si>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</si>
  <si>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</si>
  <si>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</si>
  <si>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</si>
  <si>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</si>
  <si>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</si>
  <si>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</si>
  <si>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</si>
  <si>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</si>
  <si>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</si>
  <si>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</si>
  <si>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</si>
  <si>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</si>
  <si>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</si>
  <si>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</si>
  <si>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</si>
  <si>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</si>
  <si>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</si>
  <si>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</si>
  <si>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</si>
  <si>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</si>
  <si>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</si>
  <si>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</si>
  <si>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</si>
  <si>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</si>
  <si>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</si>
  <si>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</si>
  <si>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</si>
  <si>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</si>
  <si>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</si>
  <si>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</si>
  <si>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</si>
  <si>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</si>
  <si>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</si>
  <si>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</si>
  <si>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</si>
  <si>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</si>
  <si>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</si>
  <si>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</si>
  <si>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</si>
  <si>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</si>
  <si>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</si>
  <si>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</si>
  <si>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</si>
  <si>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</si>
  <si>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</si>
  <si>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</si>
  <si>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</si>
  <si>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</si>
  <si>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</si>
  <si>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</si>
  <si>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</si>
  <si>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</si>
  <si>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</si>
  <si>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</si>
  <si>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</si>
  <si>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</si>
  <si>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</si>
  <si>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</si>
  <si>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</si>
  <si>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</si>
  <si>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</si>
  <si>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</si>
  <si>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</si>
  <si>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</si>
  <si>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</si>
  <si>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</si>
  <si>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</si>
  <si>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</si>
  <si>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</si>
  <si>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</si>
  <si>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</si>
  <si>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</si>
  <si>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</si>
  <si>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</si>
  <si>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</si>
  <si>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</si>
  <si>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</si>
  <si>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</si>
  <si>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</si>
  <si>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</si>
  <si>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</si>
  <si>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</si>
  <si>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</si>
  <si>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</si>
  <si>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</si>
  <si>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</si>
  <si>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</si>
  <si>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</si>
  <si>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</si>
  <si>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</si>
  <si>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</si>
  <si>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</si>
  <si>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</si>
  <si>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</si>
  <si>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</si>
  <si>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奈良県河合町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</si>
  <si>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</si>
  <si>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</si>
  <si>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</si>
  <si>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</si>
  <si>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</si>
  <si>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</si>
  <si>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</si>
  <si>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</si>
  <si>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</si>
  <si>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</si>
  <si>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</si>
  <si>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</si>
  <si>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</si>
  <si>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</si>
  <si>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</si>
  <si>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</si>
  <si>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</si>
  <si>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</si>
  <si>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</si>
  <si>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</si>
  <si>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</si>
  <si>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</si>
  <si>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</si>
  <si>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</si>
  <si>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</si>
  <si>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</si>
  <si>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</si>
  <si>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</si>
  <si>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</si>
  <si>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</si>
  <si>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</si>
  <si>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</si>
  <si>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</si>
  <si>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</si>
  <si>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</si>
  <si>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</si>
  <si>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</si>
  <si>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</si>
  <si>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</si>
  <si>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</si>
  <si>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</si>
  <si>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</si>
  <si>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</si>
  <si>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</si>
  <si>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</si>
  <si>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</si>
  <si>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</si>
  <si>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</si>
  <si>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</si>
  <si>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</si>
  <si>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</si>
  <si>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</si>
  <si>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</si>
  <si>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</si>
  <si>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</si>
  <si>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</si>
  <si>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</si>
  <si>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</si>
  <si>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</si>
  <si>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</si>
  <si>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</si>
  <si>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</si>
  <si>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</si>
  <si>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</si>
  <si>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</si>
  <si>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</si>
  <si>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</si>
  <si>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</si>
  <si>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</si>
  <si>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</si>
  <si>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</si>
  <si>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</si>
  <si>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</si>
  <si>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</si>
  <si>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</si>
  <si>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</si>
  <si>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</si>
  <si>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</si>
  <si>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</si>
  <si>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</si>
  <si>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</si>
  <si>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</si>
  <si>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</si>
  <si>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</si>
  <si>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</si>
  <si>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</si>
  <si>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</si>
  <si>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</si>
  <si>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</si>
  <si>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</si>
  <si>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</si>
  <si>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</si>
  <si>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</si>
  <si>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</si>
  <si>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</si>
  <si>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</si>
  <si>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</si>
  <si>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</si>
  <si>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</si>
  <si>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</si>
  <si>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</si>
  <si>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</si>
  <si>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</si>
  <si>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</si>
  <si>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</si>
  <si>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</si>
  <si>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</si>
  <si>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</si>
  <si>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</si>
  <si>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</si>
  <si>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</si>
  <si>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</si>
  <si>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</si>
  <si>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</si>
  <si>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</si>
  <si>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</si>
  <si>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</si>
  <si>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</si>
  <si>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</si>
  <si>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</si>
  <si>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</si>
  <si>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</si>
  <si>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</si>
  <si>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</si>
  <si>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</si>
  <si>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</si>
  <si>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</si>
  <si>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</si>
  <si>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</si>
  <si>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</si>
  <si>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</si>
  <si>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</si>
  <si>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</si>
  <si>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</si>
  <si>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</si>
  <si>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</si>
  <si>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</si>
  <si>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</si>
  <si>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</si>
  <si>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</si>
  <si>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</si>
  <si>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</si>
  <si>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</si>
  <si>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</si>
  <si>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</si>
  <si>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</si>
  <si>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</si>
  <si>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奈良県河合町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</si>
  <si>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</si>
  <si>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</si>
  <si>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</si>
  <si>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</si>
  <si>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</si>
  <si>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</si>
  <si>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</si>
  <si>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</si>
  <si>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</si>
  <si>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</si>
  <si>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</si>
  <si>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</si>
  <si>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</si>
  <si>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</si>
  <si>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</si>
  <si>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</si>
  <si>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</si>
  <si>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</si>
  <si>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</si>
  <si>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</si>
  <si>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生活資金貸付事業特別会計</t>
    <phoneticPr fontId="5"/>
  </si>
  <si>
    <t>住宅新築資金等貸付事業特別会計</t>
    <phoneticPr fontId="5"/>
  </si>
  <si>
    <t>水洗便所改造資金貸付事業特別会計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</si>
  <si>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</si>
  <si>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</si>
  <si>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</si>
  <si>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</si>
  <si>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</si>
  <si>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</si>
  <si>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</si>
  <si>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</si>
  <si>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</si>
  <si>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</si>
  <si>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</si>
  <si>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</si>
  <si>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</si>
  <si>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</si>
  <si>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介護保険事業特別会計（保険事業勘定）</t>
    <phoneticPr fontId="5"/>
  </si>
  <si>
    <t>後期高齢者医療制度特別会計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</si>
  <si>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</si>
  <si>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</si>
  <si>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</si>
  <si>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</si>
  <si>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</si>
  <si>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</si>
  <si>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</si>
  <si>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</si>
  <si>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</si>
  <si>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</si>
  <si>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</si>
  <si>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</si>
  <si>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</si>
  <si>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</si>
  <si>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</si>
  <si>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</si>
  <si>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</si>
  <si>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</si>
  <si>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</si>
  <si>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</si>
  <si>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</si>
  <si>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</si>
  <si>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</si>
  <si>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</si>
  <si>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</si>
  <si>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</si>
  <si>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</si>
  <si>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</si>
  <si>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</si>
  <si>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</si>
  <si>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</si>
  <si>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</si>
  <si>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</si>
  <si>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</si>
  <si>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</si>
  <si>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</si>
  <si>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</si>
  <si>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</si>
  <si>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</si>
  <si>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</si>
  <si>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</si>
  <si>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</si>
  <si>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</si>
  <si>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</si>
  <si>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</si>
  <si>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</si>
  <si>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</si>
  <si>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</si>
  <si>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</si>
  <si>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</si>
  <si>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</si>
  <si>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</si>
  <si>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</si>
  <si>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</si>
  <si>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</si>
  <si>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</si>
  <si>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</si>
  <si>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</si>
  <si>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</si>
  <si>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</si>
  <si>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</si>
  <si>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</si>
  <si>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</si>
  <si>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</si>
  <si>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</si>
  <si>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</si>
  <si>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</si>
  <si>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</si>
  <si>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</si>
  <si>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</si>
  <si>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</si>
  <si>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</si>
  <si>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</si>
  <si>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</si>
  <si>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</si>
  <si>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</si>
  <si>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</si>
  <si>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</si>
  <si>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</si>
  <si>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</si>
  <si>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</si>
  <si>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</si>
  <si>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</si>
  <si>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</si>
  <si>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</si>
  <si>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</si>
  <si>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</si>
  <si>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</si>
  <si>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</si>
  <si>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</si>
  <si>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</si>
  <si>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</si>
  <si>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</si>
  <si>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</si>
  <si>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</si>
  <si>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</si>
  <si>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</si>
  <si>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</si>
  <si>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</si>
  <si>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</si>
  <si>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</si>
  <si>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</si>
  <si>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</si>
  <si>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</si>
  <si>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</si>
  <si>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</si>
  <si>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</si>
  <si>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</si>
  <si>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</si>
  <si>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</si>
  <si>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</si>
  <si>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</si>
  <si>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</si>
  <si>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</si>
  <si>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</si>
  <si>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</si>
  <si>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</si>
  <si>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</si>
  <si>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</si>
  <si>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</si>
  <si>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</si>
  <si>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</si>
  <si>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</si>
  <si>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</si>
  <si>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</si>
  <si>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</si>
  <si>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</si>
  <si>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</si>
  <si>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</si>
  <si>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</si>
  <si>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</si>
  <si>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</si>
  <si>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</si>
  <si>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</si>
  <si>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</si>
  <si>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</si>
  <si>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</si>
  <si>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</si>
  <si>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</si>
  <si>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</si>
  <si>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</si>
  <si>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</si>
  <si>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</si>
  <si>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</si>
  <si>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</si>
  <si>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3.64</t>
  </si>
  <si>
    <t>▲ 1.08</t>
  </si>
  <si>
    <t>▲ 3.03</t>
  </si>
  <si>
    <t>生活資金貸付事業特別会計</t>
  </si>
  <si>
    <t>▲ 0.10</t>
  </si>
  <si>
    <t>水道事業会計</t>
  </si>
  <si>
    <t>介護保険事業特別会計（保険事業勘定）</t>
  </si>
  <si>
    <t>一般会計</t>
  </si>
  <si>
    <t>国民健康保険特別会計</t>
  </si>
  <si>
    <t>水洗便所改造資金貸付事業特別会計</t>
  </si>
  <si>
    <t>住宅新築資金等貸付事業特別会計</t>
  </si>
  <si>
    <t>後期高齢者医療制度特別会計</t>
  </si>
  <si>
    <t>その他会計（赤字）</t>
  </si>
  <si>
    <t>▲ 0.06</t>
  </si>
  <si>
    <t>▲ 0.35</t>
  </si>
  <si>
    <t>その他会計（黒字）</t>
  </si>
  <si>
    <t>-</t>
    <phoneticPr fontId="5"/>
  </si>
  <si>
    <t>老人福祉施設三室園組合</t>
    <phoneticPr fontId="5"/>
  </si>
  <si>
    <t>奈良県葛城地区清掃事務組合</t>
    <phoneticPr fontId="5"/>
  </si>
  <si>
    <t>奈良県市町村総合事務組合</t>
    <rPh sb="0" eb="3">
      <t>ナラケン</t>
    </rPh>
    <rPh sb="3" eb="6">
      <t>シチョウソン</t>
    </rPh>
    <rPh sb="6" eb="8">
      <t>ソウゴウ</t>
    </rPh>
    <rPh sb="8" eb="10">
      <t>ジム</t>
    </rPh>
    <rPh sb="10" eb="12">
      <t>クミアイ</t>
    </rPh>
    <phoneticPr fontId="5"/>
  </si>
  <si>
    <t>西和衛生試験センター組合</t>
    <phoneticPr fontId="5"/>
  </si>
  <si>
    <t>王寺周辺広域休日応急診療施設組合</t>
    <phoneticPr fontId="5"/>
  </si>
  <si>
    <t>静香苑環境施設組合</t>
    <phoneticPr fontId="5"/>
  </si>
  <si>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5"/>
  </si>
  <si>
    <t>奈良県後期高齢者医療広域連合</t>
    <rPh sb="0" eb="3">
      <t>ナラケン</t>
    </rPh>
    <rPh sb="3" eb="5">
      <t>コウキ</t>
    </rPh>
    <rPh sb="5" eb="8">
      <t>コウレイシャ</t>
    </rPh>
    <rPh sb="8" eb="10">
      <t>イリョウ</t>
    </rPh>
    <rPh sb="10" eb="12">
      <t>コウイキ</t>
    </rPh>
    <rPh sb="12" eb="14">
      <t>レンゴウ</t>
    </rPh>
    <phoneticPr fontId="5"/>
  </si>
  <si>
    <t>奈良県広域消防組合</t>
    <rPh sb="3" eb="5">
      <t>コウイキ</t>
    </rPh>
    <rPh sb="5" eb="7">
      <t>ショウボウ</t>
    </rPh>
    <rPh sb="7" eb="9">
      <t>クミアイ</t>
    </rPh>
    <phoneticPr fontId="5"/>
  </si>
  <si>
    <t>-</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</si>
  <si>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</si>
  <si>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</si>
  <si>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</si>
  <si>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</si>
  <si>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</si>
  <si>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</si>
  <si>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</si>
  <si>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</si>
  <si>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</si>
  <si>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</si>
  <si>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</si>
  <si>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</si>
  <si>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</si>
  <si>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本町の将来負担比率と実質公債費比率は高い比率で推移しており、類似団体との比較でも比率はかなり高くなっている。これまで銀行等引受債の一部借換や毎年度の地方債発行額を出来る限り抑制してきたことで比率は減少傾向にあったが、平成25年度に発行した第三セクター等改革推進債の借入によって比率が増加することとなった。
　今後も、引き続き新規地方債発行額を抑制し比率の減少に努める。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</si>
</sst>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12862</c:v>
                </c:pt>
                <c:pt idx="1">
                  <c:v>27905</c:v>
                </c:pt>
                <c:pt idx="2">
                  <c:v>18448</c:v>
                </c:pt>
                <c:pt idx="3">
                  <c:v>23950</c:v>
                </c:pt>
                <c:pt idx="4">
                  <c:v>21776</c:v>
                </c:pt>
              </c:numCache>
            </c:numRef>
          </c:val>
          <c:smooth val="0"/>
        </c:ser>
        <c:dLbls>
          <c:showLegendKey val="0"/>
          <c:showVal val="0"/>
          <c:showCatName val="0"/>
          <c:showSerName val="0"/>
          <c:showPercent val="0"/>
          <c:showBubbleSize val="0"/>
        </c:dLbls>
        <c:marker val="1"/>
        <c:smooth val="0"/>
        <c:axId val="92553600"/>
        <c:axId val="92555136"/>
      </c:lineChart>
      <c:catAx>
        <c:axId val="92553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555136"/>
        <c:crosses val="autoZero"/>
        <c:auto val="1"/>
        <c:lblAlgn val="ctr"/>
        <c:lblOffset val="100"/>
        <c:tickLblSkip val="1"/>
        <c:tickMarkSkip val="1"/>
        <c:noMultiLvlLbl val="0"/>
      </c:catAx>
      <c:valAx>
        <c:axId val="925551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553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2.13</c:v>
                </c:pt>
                <c:pt idx="1">
                  <c:v>0.17</c:v>
                </c:pt>
                <c:pt idx="2">
                  <c:v>3.5</c:v>
                </c:pt>
                <c:pt idx="3">
                  <c:v>2.4</c:v>
                </c:pt>
                <c:pt idx="4">
                  <c:v>0.28999999999999998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6.42</c:v>
                </c:pt>
                <c:pt idx="1">
                  <c:v>9.27</c:v>
                </c:pt>
                <c:pt idx="2">
                  <c:v>9.2100000000000009</c:v>
                </c:pt>
                <c:pt idx="3">
                  <c:v>9.23</c:v>
                </c:pt>
                <c:pt idx="4">
                  <c:v>8.41</c:v>
                </c:pt>
              </c:numCache>
            </c:numRef>
          </c:val>
        </c:ser>
        <c:dLbls>
          <c:showLegendKey val="0"/>
          <c:showVal val="0"/>
          <c:showCatName val="0"/>
          <c:showSerName val="0"/>
          <c:showPercent val="0"/>
          <c:showBubbleSize val="0"/>
        </c:dLbls>
        <c:gapWidth val="250"/>
        <c:overlap val="100"/>
        <c:axId val="108210816"/>
        <c:axId val="108228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-3.64</c:v>
                </c:pt>
                <c:pt idx="1">
                  <c:v>0.88</c:v>
                </c:pt>
                <c:pt idx="2">
                  <c:v>3.35</c:v>
                </c:pt>
                <c:pt idx="3">
                  <c:v>-1.08</c:v>
                </c:pt>
                <c:pt idx="4">
                  <c:v>-3.03</c:v>
                </c:pt>
              </c:numCache>
            </c:numRef>
          </c:val>
          <c:smooth val="0"/>
        </c:ser>
        <c:dLbls>
          <c:showLegendKey val="0"/>
          <c:showVal val="0"/>
          <c:showCatName val="0"/>
          <c:showSerName val="0"/>
          <c:showPercent val="0"/>
          <c:showBubbleSize val="0"/>
        </c:dLbls>
        <c:marker val="1"/>
        <c:smooth val="0"/>
        <c:axId val="108210816"/>
        <c:axId val="108228992"/>
      </c:lineChart>
      <c:catAx>
        <c:axId val="10821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228992"/>
        <c:crosses val="autoZero"/>
        <c:auto val="1"/>
        <c:lblAlgn val="ctr"/>
        <c:lblOffset val="100"/>
        <c:tickLblSkip val="1"/>
        <c:tickMarkSkip val="1"/>
        <c:noMultiLvlLbl val="0"/>
      </c:catAx>
      <c:valAx>
        <c:axId val="10822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1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0.14000000000000001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0.06</c:v>
                </c:pt>
                <c:pt idx="3">
                  <c:v>#N/A</c:v>
                </c:pt>
                <c:pt idx="4">
                  <c:v>0.35</c:v>
                </c:pt>
                <c:pt idx="5">
                  <c:v>#N/A</c:v>
                </c:pt>
                <c:pt idx="6">
                  <c:v>0</c:v>
                </c:pt>
                <c:pt idx="7">
                  <c:v>0</c:v>
                </c:pt>
                <c:pt idx="8">
                  <c:v>0</c:v>
                </c:pt>
                <c:pt idx="9">
                  <c:v>0</c:v>
                </c:pt>
              </c:numCache>
            </c:numRef>
          </c:val>
        </c:ser>
        <c:ser>
          <c:idx val="2"/>
          <c:order val="2"/>
          <c:tx>
            <c:strRef>
              <c:f>データシート!$A$29</c:f>
              <c:strCache>
                <c:ptCount val="1"/>
                <c:pt idx="0">
                  <c:v>後期高齢者医療制度特別会計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水洗便所改造資金貸付事業特別会計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0.06</c:v>
                </c:pt>
                <c:pt idx="4">
                  <c:v>#N/A</c:v>
                </c:pt>
                <c:pt idx="5">
                  <c:v>0.08</c:v>
                </c:pt>
                <c:pt idx="6">
                  <c:v>#N/A</c:v>
                </c:pt>
                <c:pt idx="7">
                  <c:v>0.03</c:v>
                </c:pt>
                <c:pt idx="8">
                  <c:v>#N/A</c:v>
                </c:pt>
                <c:pt idx="9">
                  <c:v>0.04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0.45</c:v>
                </c:pt>
                <c:pt idx="2">
                  <c:v>#N/A</c:v>
                </c:pt>
                <c:pt idx="3">
                  <c:v>2.73</c:v>
                </c:pt>
                <c:pt idx="4">
                  <c:v>#N/A</c:v>
                </c:pt>
                <c:pt idx="5">
                  <c:v>1.54</c:v>
                </c:pt>
                <c:pt idx="6">
                  <c:v>#N/A</c:v>
                </c:pt>
                <c:pt idx="7">
                  <c:v>0.73</c:v>
                </c:pt>
                <c:pt idx="8">
                  <c:v>#N/A</c:v>
                </c:pt>
                <c:pt idx="9">
                  <c:v>0.04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2.21</c:v>
                </c:pt>
                <c:pt idx="2">
                  <c:v>#N/A</c:v>
                </c:pt>
                <c:pt idx="3">
                  <c:v>0.22</c:v>
                </c:pt>
                <c:pt idx="4">
                  <c:v>#N/A</c:v>
                </c:pt>
                <c:pt idx="5">
                  <c:v>3.51</c:v>
                </c:pt>
                <c:pt idx="6">
                  <c:v>#N/A</c:v>
                </c:pt>
                <c:pt idx="7">
                  <c:v>2.4700000000000002</c:v>
                </c:pt>
                <c:pt idx="8">
                  <c:v>#N/A</c:v>
                </c:pt>
                <c:pt idx="9">
                  <c:v>0.34</c:v>
                </c:pt>
              </c:numCache>
            </c:numRef>
          </c:val>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0.74</c:v>
                </c:pt>
                <c:pt idx="2">
                  <c:v>#N/A</c:v>
                </c:pt>
                <c:pt idx="3">
                  <c:v>0</c:v>
                </c:pt>
                <c:pt idx="4">
                  <c:v>#N/A</c:v>
                </c:pt>
                <c:pt idx="5">
                  <c:v>0</c:v>
                </c:pt>
                <c:pt idx="6">
                  <c:v>#N/A</c:v>
                </c:pt>
                <c:pt idx="7">
                  <c:v>0</c:v>
                </c:pt>
                <c:pt idx="8">
                  <c:v>#N/A</c:v>
                </c:pt>
                <c:pt idx="9">
                  <c:v>0.91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3.54</c:v>
                </c:pt>
                <c:pt idx="2">
                  <c:v>#N/A</c:v>
                </c:pt>
                <c:pt idx="3">
                  <c:v>3.43</c:v>
                </c:pt>
                <c:pt idx="4">
                  <c:v>#N/A</c:v>
                </c:pt>
                <c:pt idx="5">
                  <c:v>5.05</c:v>
                </c:pt>
                <c:pt idx="6">
                  <c:v>#N/A</c:v>
                </c:pt>
                <c:pt idx="7">
                  <c:v>6.02</c:v>
                </c:pt>
                <c:pt idx="8">
                  <c:v>#N/A</c:v>
                </c:pt>
                <c:pt idx="9">
                  <c:v>7.24</c:v>
                </c:pt>
              </c:numCache>
            </c:numRef>
          </c:val>
        </c:ser>
        <c:ser>
          <c:idx val="9"/>
          <c:order val="9"/>
          <c:tx>
            <c:strRef>
              <c:f>データシート!$A$36</c:f>
              <c:strCache>
                <c:ptCount val="1"/>
                <c:pt idx="0">
                  <c:v>生活資金貸付事業特別会計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0.1</c:v>
                </c:pt>
                <c:pt idx="1">
                  <c:v>#N/A</c:v>
                </c:pt>
                <c:pt idx="2">
                  <c:v>0.1</c:v>
                </c:pt>
                <c:pt idx="3">
                  <c:v>#N/A</c:v>
                </c:pt>
                <c:pt idx="4">
                  <c:v>0.1</c:v>
                </c:pt>
                <c:pt idx="5">
                  <c:v>#N/A</c:v>
                </c:pt>
                <c:pt idx="6">
                  <c:v>0.1</c:v>
                </c:pt>
                <c:pt idx="7">
                  <c:v>#N/A</c:v>
                </c:pt>
                <c:pt idx="8">
                  <c:v>0.1</c:v>
                </c:pt>
                <c:pt idx="9">
                  <c:v>#N/A</c:v>
                </c:pt>
              </c:numCache>
            </c:numRef>
          </c:val>
        </c:ser>
        <c:dLbls>
          <c:showLegendKey val="0"/>
          <c:showVal val="0"/>
          <c:showCatName val="0"/>
          <c:showSerName val="0"/>
          <c:showPercent val="0"/>
          <c:showBubbleSize val="0"/>
        </c:dLbls>
        <c:gapWidth val="150"/>
        <c:overlap val="100"/>
        <c:axId val="109031808"/>
        <c:axId val="109033344"/>
      </c:barChart>
      <c:catAx>
        <c:axId val="10903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033344"/>
        <c:crosses val="autoZero"/>
        <c:auto val="1"/>
        <c:lblAlgn val="ctr"/>
        <c:lblOffset val="100"/>
        <c:tickLblSkip val="1"/>
        <c:tickMarkSkip val="1"/>
        <c:noMultiLvlLbl val="0"/>
      </c:catAx>
      <c:valAx>
        <c:axId val="10903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31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797</c:v>
                </c:pt>
                <c:pt idx="5">
                  <c:v>799</c:v>
                </c:pt>
                <c:pt idx="8">
                  <c:v>789</c:v>
                </c:pt>
                <c:pt idx="11">
                  <c:v>836</c:v>
                </c:pt>
                <c:pt idx="14">
                  <c:v>709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2</c:v>
                </c:pt>
                <c:pt idx="6">
                  <c:v>2</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83</c:v>
                </c:pt>
                <c:pt idx="3">
                  <c:v>81</c:v>
                </c:pt>
                <c:pt idx="6">
                  <c:v>80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39</c:v>
                </c:pt>
                <c:pt idx="3">
                  <c:v>41</c:v>
                </c:pt>
                <c:pt idx="6">
                  <c:v>49</c:v>
                </c:pt>
                <c:pt idx="9">
                  <c:v>120</c:v>
                </c:pt>
                <c:pt idx="12">
                  <c:v>116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230</c:v>
                </c:pt>
                <c:pt idx="3">
                  <c:v>224</c:v>
                </c:pt>
                <c:pt idx="6">
                  <c:v>221</c:v>
                </c:pt>
                <c:pt idx="9">
                  <c:v>223</c:v>
                </c:pt>
                <c:pt idx="12">
                  <c:v>226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1040</c:v>
                </c:pt>
                <c:pt idx="3">
                  <c:v>1015</c:v>
                </c:pt>
                <c:pt idx="6">
                  <c:v>986</c:v>
                </c:pt>
                <c:pt idx="9">
                  <c:v>1091</c:v>
                </c:pt>
                <c:pt idx="12">
                  <c:v>1098</c:v>
                </c:pt>
              </c:numCache>
            </c:numRef>
          </c:val>
        </c:ser>
        <c:dLbls>
          <c:showLegendKey val="0"/>
          <c:showVal val="0"/>
          <c:showCatName val="0"/>
          <c:showSerName val="0"/>
          <c:showPercent val="0"/>
          <c:showBubbleSize val="0"/>
        </c:dLbls>
        <c:gapWidth val="100"/>
        <c:overlap val="100"/>
        <c:axId val="92395008"/>
        <c:axId val="9239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597</c:v>
                </c:pt>
                <c:pt idx="2">
                  <c:v>#N/A</c:v>
                </c:pt>
                <c:pt idx="3">
                  <c:v>#N/A</c:v>
                </c:pt>
                <c:pt idx="4">
                  <c:v>564</c:v>
                </c:pt>
                <c:pt idx="5">
                  <c:v>#N/A</c:v>
                </c:pt>
                <c:pt idx="6">
                  <c:v>#N/A</c:v>
                </c:pt>
                <c:pt idx="7">
                  <c:v>549</c:v>
                </c:pt>
                <c:pt idx="8">
                  <c:v>#N/A</c:v>
                </c:pt>
                <c:pt idx="9">
                  <c:v>#N/A</c:v>
                </c:pt>
                <c:pt idx="10">
                  <c:v>600</c:v>
                </c:pt>
                <c:pt idx="11">
                  <c:v>#N/A</c:v>
                </c:pt>
                <c:pt idx="12">
                  <c:v>#N/A</c:v>
                </c:pt>
                <c:pt idx="13">
                  <c:v>733</c:v>
                </c:pt>
                <c:pt idx="14">
                  <c:v>#N/A</c:v>
                </c:pt>
              </c:numCache>
            </c:numRef>
          </c:val>
          <c:smooth val="0"/>
        </c:ser>
        <c:dLbls>
          <c:showLegendKey val="0"/>
          <c:showVal val="0"/>
          <c:showCatName val="0"/>
          <c:showSerName val="0"/>
          <c:showPercent val="0"/>
          <c:showBubbleSize val="0"/>
        </c:dLbls>
        <c:marker val="1"/>
        <c:smooth val="0"/>
        <c:axId val="92395008"/>
        <c:axId val="92396544"/>
      </c:lineChart>
      <c:catAx>
        <c:axId val="9239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96544"/>
        <c:crosses val="autoZero"/>
        <c:auto val="1"/>
        <c:lblAlgn val="ctr"/>
        <c:lblOffset val="100"/>
        <c:tickLblSkip val="1"/>
        <c:tickMarkSkip val="1"/>
        <c:noMultiLvlLbl val="0"/>
      </c:catAx>
      <c:valAx>
        <c:axId val="9239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9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8458</c:v>
                </c:pt>
                <c:pt idx="5">
                  <c:v>8280</c:v>
                </c:pt>
                <c:pt idx="8">
                  <c:v>8101</c:v>
                </c:pt>
                <c:pt idx="11">
                  <c:v>7772</c:v>
                </c:pt>
                <c:pt idx="14">
                  <c:v>7650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122</c:v>
                </c:pt>
                <c:pt idx="5">
                  <c:v>73</c:v>
                </c:pt>
                <c:pt idx="8">
                  <c:v>35</c:v>
                </c:pt>
                <c:pt idx="11">
                  <c:v>28</c:v>
                </c:pt>
                <c:pt idx="14">
                  <c:v>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676</c:v>
                </c:pt>
                <c:pt idx="5">
                  <c:v>818</c:v>
                </c:pt>
                <c:pt idx="8">
                  <c:v>975</c:v>
                </c:pt>
                <c:pt idx="11">
                  <c:v>1012</c:v>
                </c:pt>
                <c:pt idx="14">
                  <c:v>996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1802</c:v>
                </c:pt>
                <c:pt idx="3">
                  <c:v>1912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1034</c:v>
                </c:pt>
                <c:pt idx="3">
                  <c:v>1160</c:v>
                </c:pt>
                <c:pt idx="6">
                  <c:v>997</c:v>
                </c:pt>
                <c:pt idx="9">
                  <c:v>829</c:v>
                </c:pt>
                <c:pt idx="12">
                  <c:v>773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990</c:v>
                </c:pt>
                <c:pt idx="3">
                  <c:v>863</c:v>
                </c:pt>
                <c:pt idx="6">
                  <c:v>732</c:v>
                </c:pt>
                <c:pt idx="9">
                  <c:v>629</c:v>
                </c:pt>
                <c:pt idx="12">
                  <c:v>546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3588</c:v>
                </c:pt>
                <c:pt idx="3">
                  <c:v>3442</c:v>
                </c:pt>
                <c:pt idx="6">
                  <c:v>3306</c:v>
                </c:pt>
                <c:pt idx="9">
                  <c:v>3169</c:v>
                </c:pt>
                <c:pt idx="12">
                  <c:v>3076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69</c:v>
                </c:pt>
                <c:pt idx="3">
                  <c:v>8</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11051</c:v>
                </c:pt>
                <c:pt idx="3">
                  <c:v>10869</c:v>
                </c:pt>
                <c:pt idx="6">
                  <c:v>13463</c:v>
                </c:pt>
                <c:pt idx="9">
                  <c:v>13146</c:v>
                </c:pt>
                <c:pt idx="12">
                  <c:v>12792</c:v>
                </c:pt>
              </c:numCache>
            </c:numRef>
          </c:val>
        </c:ser>
        <c:dLbls>
          <c:showLegendKey val="0"/>
          <c:showVal val="0"/>
          <c:showCatName val="0"/>
          <c:showSerName val="0"/>
          <c:showPercent val="0"/>
          <c:showBubbleSize val="0"/>
        </c:dLbls>
        <c:gapWidth val="100"/>
        <c:overlap val="100"/>
        <c:axId val="108614400"/>
        <c:axId val="108615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9279</c:v>
                </c:pt>
                <c:pt idx="2">
                  <c:v>#N/A</c:v>
                </c:pt>
                <c:pt idx="3">
                  <c:v>#N/A</c:v>
                </c:pt>
                <c:pt idx="4">
                  <c:v>9083</c:v>
                </c:pt>
                <c:pt idx="5">
                  <c:v>#N/A</c:v>
                </c:pt>
                <c:pt idx="6">
                  <c:v>#N/A</c:v>
                </c:pt>
                <c:pt idx="7">
                  <c:v>9386</c:v>
                </c:pt>
                <c:pt idx="8">
                  <c:v>#N/A</c:v>
                </c:pt>
                <c:pt idx="9">
                  <c:v>#N/A</c:v>
                </c:pt>
                <c:pt idx="10">
                  <c:v>8961</c:v>
                </c:pt>
                <c:pt idx="11">
                  <c:v>#N/A</c:v>
                </c:pt>
                <c:pt idx="12">
                  <c:v>#N/A</c:v>
                </c:pt>
                <c:pt idx="13">
                  <c:v>8520</c:v>
                </c:pt>
                <c:pt idx="14">
                  <c:v>#N/A</c:v>
                </c:pt>
              </c:numCache>
            </c:numRef>
          </c:val>
          <c:smooth val="0"/>
        </c:ser>
        <c:dLbls>
          <c:showLegendKey val="0"/>
          <c:showVal val="0"/>
          <c:showCatName val="0"/>
          <c:showSerName val="0"/>
          <c:showPercent val="0"/>
          <c:showBubbleSize val="0"/>
        </c:dLbls>
        <c:marker val="1"/>
        <c:smooth val="0"/>
        <c:axId val="108614400"/>
        <c:axId val="108615936"/>
      </c:lineChart>
      <c:catAx>
        <c:axId val="10861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615936"/>
        <c:crosses val="autoZero"/>
        <c:auto val="1"/>
        <c:lblAlgn val="ctr"/>
        <c:lblOffset val="100"/>
        <c:tickLblSkip val="1"/>
        <c:tickMarkSkip val="1"/>
        <c:noMultiLvlLbl val="0"/>
      </c:catAx>
      <c:valAx>
        <c:axId val="10861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1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{1A759A28-DF71-427F-BCE5-4F5AB9A3831C}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{01BAD9F0-A825-4C25-B60C-41F3EE071C3B}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{C362C3E3-1B6C-4797-96A1-CF6E3E599ABF}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{6312EDDF-09CD-4CB5-9C5B-89054793382D}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{49D36853-3EBE-40DD-8738-324B9DFCE0F6}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{D7BE5255-F864-4863-8D6B-2D28D57A8BCD}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{A475319E-B5B8-4E16-98F0-772BA88DAA05}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{515C1D85-3C75-4977-A512-DD15B3933AE7}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{1855E13E-66D3-4243-820B-6E7628372DBC}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{9D728895-D2C3-47B2-95CC-C8E0B3DF86E8}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400064"/>
        <c:axId val="109401984"/>
      </c:scatterChart>
      <c:valAx>
        <c:axId val="1094000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401984"/>
        <c:crosses val="autoZero"/>
        <c:crossBetween val="midCat"/>
      </c:valAx>
      <c:valAx>
        <c:axId val="1094019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400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{FF845E74-B106-4D56-8B41-C7298636131E}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{3E11FCE5-A58B-436B-8E14-AD43F4D4DCF3}</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4.5171070442460076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{B5B8E16F-9070-43B5-B42F-5D024ED100B1}</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1.8239854081167354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{A5BFC0E8-865A-49B0-994A-93EC731113EC}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{AB444A19-9119-49F2-8429-2074EEA5C2FA}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17.8</c:v>
                </c:pt>
                <c:pt idx="1">
                  <c:v>16.7</c:v>
                </c:pt>
                <c:pt idx="2">
                  <c:v>15.5</c:v>
                </c:pt>
                <c:pt idx="3">
                  <c:v>15.5</c:v>
                </c:pt>
                <c:pt idx="4">
                  <c:v>17</c:v>
                </c:pt>
              </c:numCache>
            </c:numRef>
          </c:xVal>
          <c:yVal>
            <c:numRef>
              <c:f>公会計指標分析・財政指標組合せ分析表!$K$73:$O$73</c:f>
              <c:numCache>
                <c:formatCode>#,##0.0;"▲ "#,##0.0</c:formatCode>
                <c:ptCount val="5"/>
                <c:pt idx="0">
                  <c:v>253.8</c:v>
                </c:pt>
                <c:pt idx="1">
                  <c:v>249.1</c:v>
                </c:pt>
                <c:pt idx="2">
                  <c:v>254.5</c:v>
                </c:pt>
                <c:pt idx="3">
                  <c:v>246.1</c:v>
                </c:pt>
                <c:pt idx="4">
                  <c:v>228.5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{D6264EA5-F766-4928-8C82-FD8D66D20495}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{F864D292-5BF3-4059-8F83-6AB2FE17F6A9}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{42F7FE7A-8410-4379-8CFF-B3EE01A5D5B9}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{D5B18B01-4C25-484B-B52C-1978FCF1BF36}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{9A6289EF-771B-4D81-9DF2-19A418072DB6}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109263872"/>
        <c:axId val="109266048"/>
      </c:scatterChart>
      <c:valAx>
        <c:axId val="109263872"/>
        <c:scaling>
          <c:orientation val="minMax"/>
          <c:max val="18.600000000000001"/>
          <c:min val="8.4"/>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266048"/>
        <c:crosses val="autoZero"/>
        <c:crossBetween val="midCat"/>
      </c:valAx>
      <c:valAx>
        <c:axId val="109266048"/>
        <c:scaling>
          <c:orientation val="minMax"/>
          <c:max val="3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263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奈良県河合町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dk1"/>
              </a:solidFill>
              <a:latin typeface="+mn-ea"/>
              <a:ea typeface="+mn-ea"/>
              <a:cs typeface="+mn-cs"/>
            </a:rPr>
            <a:t>　平成</a:t>
          </a:r>
          <a:r>
            <a:rPr lang="en-US" altLang="ja-JP" sz="1200" b="0" i="0" baseline="0">
              <a:solidFill>
                <a:schemeClr val="dk1"/>
              </a:solidFill>
              <a:latin typeface="+mn-ea"/>
              <a:ea typeface="+mn-ea"/>
              <a:cs typeface="+mn-cs"/>
            </a:rPr>
            <a:t>18</a:t>
          </a:r>
          <a:r>
            <a:rPr lang="ja-JP" altLang="ja-JP" sz="1200" b="0" i="0" baseline="0">
              <a:solidFill>
                <a:schemeClr val="dk1"/>
              </a:solidFill>
              <a:latin typeface="+mn-ea"/>
              <a:ea typeface="+mn-ea"/>
              <a:cs typeface="+mn-cs"/>
            </a:rPr>
            <a:t>年度に世代間負担の公平性等を図るため、銀行等引受債を一部借換し、毎年度の公債費の圧縮に努めたことにより、総額が減少傾向にあった。</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しかし、平成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年度に発行した第三セクター等改革推進債の償還が、平成</a:t>
          </a:r>
          <a:r>
            <a:rPr lang="en-US" altLang="ja-JP" sz="1200" b="0" i="0" baseline="0">
              <a:solidFill>
                <a:schemeClr val="dk1"/>
              </a:solidFill>
              <a:latin typeface="+mn-ea"/>
              <a:ea typeface="+mn-ea"/>
              <a:cs typeface="+mn-cs"/>
            </a:rPr>
            <a:t>26</a:t>
          </a:r>
          <a:r>
            <a:rPr lang="ja-JP" altLang="ja-JP" sz="1200" b="0" i="0" baseline="0">
              <a:solidFill>
                <a:schemeClr val="dk1"/>
              </a:solidFill>
              <a:latin typeface="+mn-ea"/>
              <a:ea typeface="+mn-ea"/>
              <a:cs typeface="+mn-cs"/>
            </a:rPr>
            <a:t>年度から始まったこと等で元利償還金が急増、また、上記</a:t>
          </a:r>
          <a:r>
            <a:rPr lang="ja-JP" altLang="ja-JP" sz="1200">
              <a:solidFill>
                <a:schemeClr val="dk1"/>
              </a:solidFill>
              <a:latin typeface="+mn-ea"/>
              <a:ea typeface="+mn-ea"/>
              <a:cs typeface="+mn-cs"/>
            </a:rPr>
            <a:t>借換を実施した地方債の算入公債費が年々終了していくこと等により、総額が増加している。</a:t>
          </a:r>
          <a:endParaRPr lang="en-US" altLang="ja-JP" sz="1200">
            <a:solidFill>
              <a:schemeClr val="dk1"/>
            </a:solidFill>
            <a:latin typeface="+mn-ea"/>
            <a:ea typeface="+mn-ea"/>
            <a:cs typeface="+mn-cs"/>
          </a:endParaRPr>
        </a:p>
        <a:p>
          <a:r>
            <a:rPr lang="ja-JP" altLang="ja-JP" sz="1200" b="0" i="0" baseline="0">
              <a:solidFill>
                <a:schemeClr val="dk1"/>
              </a:solidFill>
              <a:latin typeface="+mn-ea"/>
              <a:ea typeface="+mn-ea"/>
              <a:cs typeface="+mn-cs"/>
            </a:rPr>
            <a:t>　</a:t>
          </a:r>
          <a:r>
            <a:rPr lang="ja-JP" altLang="ja-JP" sz="1200">
              <a:solidFill>
                <a:schemeClr val="dk1"/>
              </a:solidFill>
              <a:latin typeface="+mn-ea"/>
              <a:ea typeface="+mn-ea"/>
              <a:cs typeface="+mn-cs"/>
            </a:rPr>
            <a:t>今後も、しばらくは増加が見込まれるが、</a:t>
          </a:r>
          <a:r>
            <a:rPr lang="ja-JP" altLang="ja-JP" sz="1200" b="0" i="0" baseline="0">
              <a:solidFill>
                <a:schemeClr val="dk1"/>
              </a:solidFill>
              <a:latin typeface="+mn-ea"/>
              <a:ea typeface="+mn-ea"/>
              <a:cs typeface="+mn-cs"/>
            </a:rPr>
            <a:t>新規地方債発行の抑制等により償還額を縮減し、総額の減少に努める</a:t>
          </a:r>
          <a:r>
            <a:rPr lang="ja-JP" altLang="en-US" sz="1200" b="0" i="0" baseline="0">
              <a:solidFill>
                <a:schemeClr val="dk1"/>
              </a:solidFill>
              <a:latin typeface="+mn-ea"/>
              <a:ea typeface="+mn-ea"/>
              <a:cs typeface="+mn-cs"/>
            </a:rPr>
            <a:t>。</a:t>
          </a:r>
          <a:endParaRPr lang="en-US" altLang="ja-JP" sz="1200" b="0" i="0" baseline="0">
            <a:solidFill>
              <a:schemeClr val="dk1"/>
            </a:solidFill>
            <a:latin typeface="+mn-ea"/>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奈良県河合町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dk1"/>
              </a:solidFill>
              <a:latin typeface="+mn-ea"/>
              <a:ea typeface="+mn-ea"/>
              <a:cs typeface="+mn-cs"/>
            </a:rPr>
            <a:t>　本町の地方債残高は、毎年度の地方債発行額を出来る限り抑制してきたことで減少傾向にあったが、平成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年度に第三セクター等改革推進債の発行により急増し、これに伴い将来負担比率の分子も増加した。</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しかし、それ以降は第三セクター等改革推進債に係る</a:t>
          </a:r>
          <a:r>
            <a:rPr lang="ja-JP" altLang="ja-JP" sz="1200">
              <a:solidFill>
                <a:schemeClr val="dk1"/>
              </a:solidFill>
              <a:latin typeface="+mn-ea"/>
              <a:ea typeface="+mn-ea"/>
              <a:cs typeface="+mn-cs"/>
            </a:rPr>
            <a:t>元利償還の開始等に伴い地方債残高が減少し、</a:t>
          </a:r>
          <a:r>
            <a:rPr lang="ja-JP" altLang="ja-JP" sz="1200" b="0" i="0" baseline="0">
              <a:solidFill>
                <a:schemeClr val="dk1"/>
              </a:solidFill>
              <a:latin typeface="+mn-ea"/>
              <a:ea typeface="+mn-ea"/>
              <a:cs typeface="+mn-cs"/>
            </a:rPr>
            <a:t>将来負担比率の分子も</a:t>
          </a:r>
          <a:r>
            <a:rPr lang="ja-JP" altLang="ja-JP" sz="1200">
              <a:solidFill>
                <a:schemeClr val="dk1"/>
              </a:solidFill>
              <a:latin typeface="+mn-ea"/>
              <a:ea typeface="+mn-ea"/>
              <a:cs typeface="+mn-cs"/>
            </a:rPr>
            <a:t>減少傾向にある。</a:t>
          </a:r>
          <a:endParaRPr lang="en-US" altLang="ja-JP" sz="1200">
            <a:solidFill>
              <a:schemeClr val="dk1"/>
            </a:solidFill>
            <a:latin typeface="+mn-ea"/>
            <a:ea typeface="+mn-ea"/>
            <a:cs typeface="+mn-cs"/>
          </a:endParaRPr>
        </a:p>
        <a:p>
          <a:pPr rtl="0" eaLnBrk="1" fontAlgn="auto" latinLnBrk="0" hangingPunct="1"/>
          <a:r>
            <a:rPr lang="ja-JP" altLang="ja-JP" sz="1200">
              <a:solidFill>
                <a:schemeClr val="dk1"/>
              </a:solidFill>
              <a:latin typeface="+mn-ea"/>
              <a:ea typeface="+mn-ea"/>
              <a:cs typeface="+mn-cs"/>
            </a:rPr>
            <a:t>　今後も、引き続き新規地方債発行額を抑制し、</a:t>
          </a:r>
          <a:r>
            <a:rPr lang="ja-JP" altLang="ja-JP" sz="1200" b="0" i="0" baseline="0">
              <a:solidFill>
                <a:schemeClr val="dk1"/>
              </a:solidFill>
              <a:latin typeface="+mn-ea"/>
              <a:ea typeface="+mn-ea"/>
              <a:cs typeface="+mn-cs"/>
            </a:rPr>
            <a:t>将来負担比率の分子の減少に</a:t>
          </a:r>
          <a:r>
            <a:rPr lang="ja-JP" altLang="ja-JP" sz="1200">
              <a:solidFill>
                <a:schemeClr val="dk1"/>
              </a:solidFill>
              <a:latin typeface="+mn-ea"/>
              <a:ea typeface="+mn-ea"/>
              <a:cs typeface="+mn-cs"/>
            </a:rPr>
            <a:t>努める。</a:t>
          </a:r>
          <a:endParaRPr lang="ja-JP" altLang="ja-JP" sz="12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18,360
18,266
8.23
6,527,554
6,513,265
13,022
4,429,614
12,791,823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228.5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18,360
18,266
8.23
6,527,554
6,513,265
13,022
4,429,614
12,791,823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228.5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18,360
18,266
8.23
6,527,554
6,513,265
13,022
4,429,614
12,791,823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228.5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18,360
18,266
8.23
6,527,554
6,513,265
13,022
4,429,614
12,791,823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228.5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ysClr val="windowText" lastClr="000000"/>
              </a:solidFill>
              <a:latin typeface="+mn-lt"/>
              <a:ea typeface="+mn-ea"/>
              <a:cs typeface="+mn-cs"/>
            </a:rPr>
            <a:t>　本町では、</a:t>
          </a:r>
          <a:r>
            <a:rPr lang="ja-JP" altLang="en-US" sz="1200" b="0" i="0" baseline="0">
              <a:solidFill>
                <a:sysClr val="windowText" lastClr="000000"/>
              </a:solidFill>
              <a:latin typeface="+mn-lt"/>
              <a:ea typeface="+mn-ea"/>
              <a:cs typeface="+mn-cs"/>
            </a:rPr>
            <a:t>依然として景気回復の兆しは見えず、また人口減少や</a:t>
          </a:r>
          <a:r>
            <a:rPr lang="ja-JP" altLang="ja-JP" sz="1200" b="0" i="0" baseline="0">
              <a:solidFill>
                <a:sysClr val="windowText" lastClr="000000"/>
              </a:solidFill>
              <a:latin typeface="+mn-lt"/>
              <a:ea typeface="+mn-ea"/>
              <a:cs typeface="+mn-cs"/>
            </a:rPr>
            <a:t>住民の高齢化</a:t>
          </a:r>
          <a:r>
            <a:rPr lang="ja-JP" altLang="en-US" sz="1200" b="0" i="0" baseline="0">
              <a:solidFill>
                <a:sysClr val="windowText" lastClr="000000"/>
              </a:solidFill>
              <a:latin typeface="+mn-lt"/>
              <a:ea typeface="+mn-ea"/>
              <a:cs typeface="+mn-cs"/>
            </a:rPr>
            <a:t>により</a:t>
          </a:r>
          <a:r>
            <a:rPr lang="ja-JP" altLang="ja-JP" sz="1200" b="0" i="0" baseline="0">
              <a:solidFill>
                <a:sysClr val="windowText" lastClr="000000"/>
              </a:solidFill>
              <a:latin typeface="+mn-lt"/>
              <a:ea typeface="+mn-ea"/>
              <a:cs typeface="+mn-cs"/>
            </a:rPr>
            <a:t>、歳入の根幹を成す町税</a:t>
          </a:r>
          <a:r>
            <a:rPr lang="ja-JP" altLang="en-US" sz="1200" b="0" i="0" baseline="0">
              <a:solidFill>
                <a:sysClr val="windowText" lastClr="000000"/>
              </a:solidFill>
              <a:latin typeface="+mn-lt"/>
              <a:ea typeface="+mn-ea"/>
              <a:cs typeface="+mn-cs"/>
            </a:rPr>
            <a:t>、</a:t>
          </a:r>
          <a:r>
            <a:rPr lang="ja-JP" altLang="ja-JP" sz="1200" b="0" i="0" baseline="0">
              <a:solidFill>
                <a:sysClr val="windowText" lastClr="000000"/>
              </a:solidFill>
              <a:latin typeface="+mn-lt"/>
              <a:ea typeface="+mn-ea"/>
              <a:cs typeface="+mn-cs"/>
            </a:rPr>
            <a:t>特に個人住民税は今後も減少が見込まれるなど、自主財源の確保は期待できず、</a:t>
          </a:r>
          <a:r>
            <a:rPr lang="ja-JP" altLang="en-US" sz="1200" b="0" i="0" baseline="0">
              <a:solidFill>
                <a:sysClr val="windowText" lastClr="000000"/>
              </a:solidFill>
              <a:latin typeface="+mn-ea"/>
              <a:ea typeface="+mn-ea"/>
              <a:cs typeface="+mn-cs"/>
            </a:rPr>
            <a:t>平成</a:t>
          </a:r>
          <a:r>
            <a:rPr lang="en-US" altLang="ja-JP" sz="1200" b="0" i="0" baseline="0">
              <a:solidFill>
                <a:sysClr val="windowText" lastClr="000000"/>
              </a:solidFill>
              <a:latin typeface="+mn-ea"/>
              <a:ea typeface="+mn-ea"/>
              <a:cs typeface="+mn-cs"/>
            </a:rPr>
            <a:t>27</a:t>
          </a:r>
          <a:r>
            <a:rPr lang="ja-JP" altLang="en-US" sz="1200" b="0" i="0" baseline="0">
              <a:solidFill>
                <a:sysClr val="windowText" lastClr="000000"/>
              </a:solidFill>
              <a:latin typeface="+mn-ea"/>
              <a:ea typeface="+mn-ea"/>
              <a:cs typeface="+mn-cs"/>
            </a:rPr>
            <a:t>年度では類似</a:t>
          </a:r>
          <a:r>
            <a:rPr lang="ja-JP" altLang="ja-JP" sz="1200" b="0" i="0" baseline="0">
              <a:solidFill>
                <a:sysClr val="windowText" lastClr="000000"/>
              </a:solidFill>
              <a:latin typeface="+mn-ea"/>
              <a:ea typeface="+mn-ea"/>
              <a:cs typeface="+mn-cs"/>
            </a:rPr>
            <a:t>団体平均を</a:t>
          </a:r>
          <a:r>
            <a:rPr lang="ja-JP" altLang="en-US" sz="1200" b="0" i="0" baseline="0">
              <a:solidFill>
                <a:sysClr val="windowText" lastClr="000000"/>
              </a:solidFill>
              <a:latin typeface="+mn-ea"/>
              <a:ea typeface="+mn-ea"/>
              <a:cs typeface="+mn-cs"/>
            </a:rPr>
            <a:t>下</a:t>
          </a:r>
          <a:r>
            <a:rPr lang="ja-JP" altLang="ja-JP" sz="1200" b="0" i="0" baseline="0">
              <a:solidFill>
                <a:sysClr val="windowText" lastClr="000000"/>
              </a:solidFill>
              <a:latin typeface="+mn-lt"/>
              <a:ea typeface="+mn-ea"/>
              <a:cs typeface="+mn-cs"/>
            </a:rPr>
            <a:t>回</a:t>
          </a:r>
          <a:r>
            <a:rPr lang="ja-JP" altLang="en-US" sz="1200" b="0" i="0" baseline="0">
              <a:solidFill>
                <a:sysClr val="windowText" lastClr="000000"/>
              </a:solidFill>
              <a:latin typeface="+mn-lt"/>
              <a:ea typeface="+mn-ea"/>
              <a:cs typeface="+mn-cs"/>
            </a:rPr>
            <a:t>り</a:t>
          </a:r>
          <a:r>
            <a:rPr lang="ja-JP" altLang="ja-JP" sz="1200" b="0" i="0" baseline="0">
              <a:solidFill>
                <a:sysClr val="windowText" lastClr="000000"/>
              </a:solidFill>
              <a:latin typeface="+mn-lt"/>
              <a:ea typeface="+mn-ea"/>
              <a:cs typeface="+mn-cs"/>
            </a:rPr>
            <a:t>、</a:t>
          </a:r>
          <a:r>
            <a:rPr lang="ja-JP" altLang="en-US" sz="1200" b="0" i="0" baseline="0">
              <a:solidFill>
                <a:sysClr val="windowText" lastClr="000000"/>
              </a:solidFill>
              <a:latin typeface="+mn-lt"/>
              <a:ea typeface="+mn-ea"/>
              <a:cs typeface="+mn-cs"/>
            </a:rPr>
            <a:t>今後も</a:t>
          </a:r>
          <a:r>
            <a:rPr lang="ja-JP" altLang="ja-JP" sz="1200" b="0" i="0" baseline="0">
              <a:solidFill>
                <a:sysClr val="windowText" lastClr="000000"/>
              </a:solidFill>
              <a:latin typeface="+mn-lt"/>
              <a:ea typeface="+mn-ea"/>
              <a:cs typeface="+mn-cs"/>
            </a:rPr>
            <a:t>厳しい状況が続く見込みである。 </a:t>
          </a:r>
          <a:endParaRPr lang="ja-JP" altLang="ja-JP" sz="1200">
            <a:solidFill>
              <a:sysClr val="windowText" lastClr="000000"/>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122061</xdr:rowOff>
    </xdr:from>
    <xdr:to>
      <xdr:col>7</xdr:col>
      <xdr:colOff>152400</xdr:colOff>
      <xdr:row>43</xdr:row>
      <xdr:rowOff>122061</xdr:rowOff>
    </xdr:to>
    <xdr:cxnSp macro="">
      <xdr:nvCxnSpPr>
        <xdr:cNvPr id="68" name="直線コネクタ 67"/>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122061</xdr:rowOff>
    </xdr:from>
    <xdr:to>
      <xdr:col>6</xdr:col>
      <xdr:colOff>0</xdr:colOff>
      <xdr:row>43</xdr:row>
      <xdr:rowOff>122061</xdr:rowOff>
    </xdr:to>
    <xdr:cxnSp macro="">
      <xdr:nvCxnSpPr>
        <xdr:cNvPr id="71" name="直線コネクタ 70"/>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122061</xdr:rowOff>
    </xdr:from>
    <xdr:to>
      <xdr:col>4</xdr:col>
      <xdr:colOff>482600</xdr:colOff>
      <xdr:row>43</xdr:row>
      <xdr:rowOff>122061</xdr:rowOff>
    </xdr:to>
    <xdr:cxnSp macro="">
      <xdr:nvCxnSpPr>
        <xdr:cNvPr id="74" name="直線コネクタ 73"/>
        <xdr:cNvCxnSpPr/>
      </xdr:nvCxnSpPr>
      <xdr:spPr>
        <a:xfrm>
          <a:off x="2336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122061</xdr:rowOff>
    </xdr:to>
    <xdr:cxnSp macro="">
      <xdr:nvCxnSpPr>
        <xdr:cNvPr id="77" name="直線コネクタ 76"/>
        <xdr:cNvCxnSpPr/>
      </xdr:nvCxnSpPr>
      <xdr:spPr>
        <a:xfrm>
          <a:off x="1447800" y="746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71261</xdr:rowOff>
    </xdr:from>
    <xdr:to>
      <xdr:col>7</xdr:col>
      <xdr:colOff>203200</xdr:colOff>
      <xdr:row>44</xdr:row>
      <xdr:rowOff>1411</xdr:rowOff>
    </xdr:to>
    <xdr:sp macro="" textlink="">
      <xdr:nvSpPr>
        <xdr:cNvPr id="87" name="円/楕円 86"/>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43338</xdr:rowOff>
    </xdr:from>
    <xdr:ext cx="762000" cy="259045"/>
    <xdr:sp macro="" textlink="">
      <xdr:nvSpPr>
        <xdr:cNvPr id="88"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71261</xdr:rowOff>
    </xdr:from>
    <xdr:to>
      <xdr:col>6</xdr:col>
      <xdr:colOff>50800</xdr:colOff>
      <xdr:row>44</xdr:row>
      <xdr:rowOff>1411</xdr:rowOff>
    </xdr:to>
    <xdr:sp macro="" textlink="">
      <xdr:nvSpPr>
        <xdr:cNvPr id="89" name="円/楕円 88"/>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11588</xdr:rowOff>
    </xdr:from>
    <xdr:ext cx="736600" cy="259045"/>
    <xdr:sp macro="" textlink="">
      <xdr:nvSpPr>
        <xdr:cNvPr id="90" name="テキスト ボックス 89"/>
        <xdr:cNvSpPr txBox="1"/>
      </xdr:nvSpPr>
      <xdr:spPr>
        <a:xfrm>
          <a:off x="3733800" y="721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71261</xdr:rowOff>
    </xdr:from>
    <xdr:to>
      <xdr:col>4</xdr:col>
      <xdr:colOff>533400</xdr:colOff>
      <xdr:row>44</xdr:row>
      <xdr:rowOff>1411</xdr:rowOff>
    </xdr:to>
    <xdr:sp macro="" textlink="">
      <xdr:nvSpPr>
        <xdr:cNvPr id="91" name="円/楕円 90"/>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11588</xdr:rowOff>
    </xdr:from>
    <xdr:ext cx="762000" cy="259045"/>
    <xdr:sp macro="" textlink="">
      <xdr:nvSpPr>
        <xdr:cNvPr id="92" name="テキスト ボックス 91"/>
        <xdr:cNvSpPr txBox="1"/>
      </xdr:nvSpPr>
      <xdr:spPr>
        <a:xfrm>
          <a:off x="2844800" y="721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71261</xdr:rowOff>
    </xdr:from>
    <xdr:to>
      <xdr:col>3</xdr:col>
      <xdr:colOff>330200</xdr:colOff>
      <xdr:row>44</xdr:row>
      <xdr:rowOff>1411</xdr:rowOff>
    </xdr:to>
    <xdr:sp macro="" textlink="">
      <xdr:nvSpPr>
        <xdr:cNvPr id="93" name="円/楕円 92"/>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11588</xdr:rowOff>
    </xdr:from>
    <xdr:ext cx="762000" cy="259045"/>
    <xdr:sp macro="" textlink="">
      <xdr:nvSpPr>
        <xdr:cNvPr id="94" name="テキスト ボックス 93"/>
        <xdr:cNvSpPr txBox="1"/>
      </xdr:nvSpPr>
      <xdr:spPr>
        <a:xfrm>
          <a:off x="1955800" y="721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96" name="テキスト ボックス 95"/>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ysClr val="windowText" lastClr="000000"/>
              </a:solidFill>
              <a:latin typeface="+mn-ea"/>
              <a:ea typeface="+mn-ea"/>
              <a:cs typeface="+mn-cs"/>
            </a:rPr>
            <a:t>　平成</a:t>
          </a:r>
          <a:r>
            <a:rPr lang="en-US" altLang="ja-JP" sz="1200" b="0" i="0" baseline="0">
              <a:solidFill>
                <a:sysClr val="windowText" lastClr="000000"/>
              </a:solidFill>
              <a:latin typeface="+mn-ea"/>
              <a:ea typeface="+mn-ea"/>
              <a:cs typeface="+mn-cs"/>
            </a:rPr>
            <a:t>27</a:t>
          </a:r>
          <a:r>
            <a:rPr lang="ja-JP" altLang="ja-JP" sz="1200" b="0" i="0" baseline="0">
              <a:solidFill>
                <a:sysClr val="windowText" lastClr="000000"/>
              </a:solidFill>
              <a:latin typeface="+mn-ea"/>
              <a:ea typeface="+mn-ea"/>
              <a:cs typeface="+mn-cs"/>
            </a:rPr>
            <a:t>年度</a:t>
          </a:r>
          <a:r>
            <a:rPr lang="ja-JP" altLang="en-US" sz="1200" b="0" i="0" baseline="0">
              <a:solidFill>
                <a:sysClr val="windowText" lastClr="000000"/>
              </a:solidFill>
              <a:latin typeface="+mn-ea"/>
              <a:ea typeface="+mn-ea"/>
              <a:cs typeface="+mn-cs"/>
            </a:rPr>
            <a:t>は地方消費税交付金の大幅な増により、</a:t>
          </a:r>
          <a:r>
            <a:rPr lang="ja-JP" altLang="ja-JP" sz="1200" b="0" i="0" baseline="0">
              <a:solidFill>
                <a:sysClr val="windowText" lastClr="000000"/>
              </a:solidFill>
              <a:latin typeface="+mn-ea"/>
              <a:ea typeface="+mn-ea"/>
              <a:cs typeface="+mn-cs"/>
            </a:rPr>
            <a:t>経常的な歳入一般財源</a:t>
          </a:r>
          <a:r>
            <a:rPr lang="ja-JP" altLang="en-US" sz="1200" b="0" i="0" baseline="0">
              <a:solidFill>
                <a:sysClr val="windowText" lastClr="000000"/>
              </a:solidFill>
              <a:latin typeface="+mn-ea"/>
              <a:ea typeface="+mn-ea"/>
              <a:cs typeface="+mn-cs"/>
            </a:rPr>
            <a:t>は増加したが</a:t>
          </a:r>
          <a:r>
            <a:rPr lang="ja-JP" altLang="ja-JP" sz="1200" b="0" i="0" baseline="0">
              <a:solidFill>
                <a:sysClr val="windowText" lastClr="000000"/>
              </a:solidFill>
              <a:latin typeface="+mn-ea"/>
              <a:ea typeface="+mn-ea"/>
              <a:cs typeface="+mn-cs"/>
            </a:rPr>
            <a:t>、歳出で</a:t>
          </a:r>
          <a:r>
            <a:rPr lang="ja-JP" altLang="en-US" sz="1200" b="0" i="0" baseline="0">
              <a:solidFill>
                <a:sysClr val="windowText" lastClr="000000"/>
              </a:solidFill>
              <a:latin typeface="+mn-ea"/>
              <a:ea typeface="+mn-ea"/>
              <a:cs typeface="+mn-cs"/>
            </a:rPr>
            <a:t>扶助費や繰出金（後期高齢者医療費や介護給付費増）の増加などにより</a:t>
          </a:r>
          <a:r>
            <a:rPr lang="ja-JP" altLang="ja-JP" sz="1200" b="0" i="0" baseline="0">
              <a:solidFill>
                <a:sysClr val="windowText" lastClr="000000"/>
              </a:solidFill>
              <a:latin typeface="+mn-ea"/>
              <a:ea typeface="+mn-ea"/>
              <a:cs typeface="+mn-cs"/>
            </a:rPr>
            <a:t>、対前年度</a:t>
          </a:r>
          <a:r>
            <a:rPr lang="en-US" altLang="ja-JP" sz="1200" b="0" i="0" baseline="0">
              <a:solidFill>
                <a:sysClr val="windowText" lastClr="000000"/>
              </a:solidFill>
              <a:latin typeface="+mn-ea"/>
              <a:ea typeface="+mn-ea"/>
              <a:cs typeface="+mn-cs"/>
            </a:rPr>
            <a:t>0.6</a:t>
          </a:r>
          <a:r>
            <a:rPr lang="ja-JP" altLang="ja-JP" sz="1200" b="0" i="0" baseline="0">
              <a:solidFill>
                <a:sysClr val="windowText" lastClr="000000"/>
              </a:solidFill>
              <a:latin typeface="+mn-ea"/>
              <a:ea typeface="+mn-ea"/>
              <a:cs typeface="+mn-cs"/>
            </a:rPr>
            <a:t>％比率が</a:t>
          </a:r>
          <a:r>
            <a:rPr lang="ja-JP" altLang="en-US" sz="1200" b="0" i="0" baseline="0">
              <a:solidFill>
                <a:sysClr val="windowText" lastClr="000000"/>
              </a:solidFill>
              <a:latin typeface="+mn-ea"/>
              <a:ea typeface="+mn-ea"/>
              <a:cs typeface="+mn-cs"/>
            </a:rPr>
            <a:t>悪化</a:t>
          </a:r>
          <a:r>
            <a:rPr lang="ja-JP" altLang="ja-JP" sz="1200" b="0" i="0" baseline="0">
              <a:solidFill>
                <a:sysClr val="windowText" lastClr="000000"/>
              </a:solidFill>
              <a:latin typeface="+mn-ea"/>
              <a:ea typeface="+mn-ea"/>
              <a:cs typeface="+mn-cs"/>
            </a:rPr>
            <a:t>し、類似団体平均より比率が</a:t>
          </a:r>
          <a:r>
            <a:rPr lang="en-US" altLang="ja-JP" sz="1200" b="0" i="0" baseline="0">
              <a:solidFill>
                <a:sysClr val="windowText" lastClr="000000"/>
              </a:solidFill>
              <a:latin typeface="+mn-ea"/>
              <a:ea typeface="+mn-ea"/>
              <a:cs typeface="+mn-cs"/>
            </a:rPr>
            <a:t>12.8</a:t>
          </a:r>
          <a:r>
            <a:rPr lang="ja-JP" altLang="ja-JP" sz="1200" b="0" i="0" baseline="0">
              <a:solidFill>
                <a:sysClr val="windowText" lastClr="000000"/>
              </a:solidFill>
              <a:latin typeface="+mn-ea"/>
              <a:ea typeface="+mn-ea"/>
              <a:cs typeface="+mn-cs"/>
            </a:rPr>
            <a:t>％高く</a:t>
          </a:r>
          <a:r>
            <a:rPr lang="ja-JP" altLang="en-US" sz="1200" b="0" i="0" baseline="0">
              <a:solidFill>
                <a:sysClr val="windowText" lastClr="000000"/>
              </a:solidFill>
              <a:latin typeface="+mn-ea"/>
              <a:ea typeface="+mn-ea"/>
              <a:cs typeface="+mn-cs"/>
            </a:rPr>
            <a:t>なった。</a:t>
          </a:r>
          <a:endParaRPr lang="en-US" altLang="ja-JP" sz="1200" b="0" i="0" baseline="0">
            <a:solidFill>
              <a:sysClr val="windowText" lastClr="000000"/>
            </a:solidFill>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ysClr val="windowText" lastClr="000000"/>
              </a:solidFill>
              <a:latin typeface="+mn-ea"/>
              <a:ea typeface="+mn-ea"/>
              <a:cs typeface="+mn-cs"/>
            </a:rPr>
            <a:t>　</a:t>
          </a:r>
          <a:r>
            <a:rPr lang="ja-JP" altLang="ja-JP" sz="1200" b="0" i="0" baseline="0">
              <a:solidFill>
                <a:sysClr val="windowText" lastClr="000000"/>
              </a:solidFill>
              <a:latin typeface="+mn-ea"/>
              <a:ea typeface="+mn-ea"/>
              <a:cs typeface="+mn-cs"/>
            </a:rPr>
            <a:t>今後も事務事業の見直しを進めるとともに経常経費の削減に努めるなど、財政構造の弾力化を図る。</a:t>
          </a:r>
          <a:endParaRPr lang="ja-JP" altLang="ja-JP" sz="1200">
            <a:solidFill>
              <a:sysClr val="windowText" lastClr="000000"/>
            </a:solidFill>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64</xdr:row>
      <xdr:rowOff>53848</xdr:rowOff>
    </xdr:to>
    <xdr:cxnSp macro="">
      <xdr:nvCxnSpPr>
        <xdr:cNvPr id="129" name="直線コネクタ 128"/>
        <xdr:cNvCxnSpPr/>
      </xdr:nvCxnSpPr>
      <xdr:spPr>
        <a:xfrm>
          <a:off x="4114800" y="1101217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140843</xdr:rowOff>
    </xdr:from>
    <xdr:to>
      <xdr:col>6</xdr:col>
      <xdr:colOff>0</xdr:colOff>
      <xdr:row>64</xdr:row>
      <xdr:rowOff>39370</xdr:rowOff>
    </xdr:to>
    <xdr:cxnSp macro="">
      <xdr:nvCxnSpPr>
        <xdr:cNvPr id="132" name="直線コネクタ 131"/>
        <xdr:cNvCxnSpPr/>
      </xdr:nvCxnSpPr>
      <xdr:spPr>
        <a:xfrm>
          <a:off x="3225800" y="10942193"/>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140843</xdr:rowOff>
    </xdr:from>
    <xdr:to>
      <xdr:col>4</xdr:col>
      <xdr:colOff>482600</xdr:colOff>
      <xdr:row>64</xdr:row>
      <xdr:rowOff>32131</xdr:rowOff>
    </xdr:to>
    <xdr:cxnSp macro="">
      <xdr:nvCxnSpPr>
        <xdr:cNvPr id="135" name="直線コネクタ 134"/>
        <xdr:cNvCxnSpPr/>
      </xdr:nvCxnSpPr>
      <xdr:spPr>
        <a:xfrm flipV="1">
          <a:off x="2336800" y="10942193"/>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157734</xdr:rowOff>
    </xdr:from>
    <xdr:to>
      <xdr:col>3</xdr:col>
      <xdr:colOff>279400</xdr:colOff>
      <xdr:row>64</xdr:row>
      <xdr:rowOff>32131</xdr:rowOff>
    </xdr:to>
    <xdr:cxnSp macro="">
      <xdr:nvCxnSpPr>
        <xdr:cNvPr id="138" name="直線コネクタ 137"/>
        <xdr:cNvCxnSpPr/>
      </xdr:nvCxnSpPr>
      <xdr:spPr>
        <a:xfrm>
          <a:off x="1447800" y="1095908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3048</xdr:rowOff>
    </xdr:from>
    <xdr:to>
      <xdr:col>7</xdr:col>
      <xdr:colOff>203200</xdr:colOff>
      <xdr:row>64</xdr:row>
      <xdr:rowOff>104648</xdr:rowOff>
    </xdr:to>
    <xdr:sp macro="" textlink="">
      <xdr:nvSpPr>
        <xdr:cNvPr id="148" name="円/楕円 147"/>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146575</xdr:rowOff>
    </xdr:from>
    <xdr:ext cx="762000" cy="259045"/>
    <xdr:sp macro="" textlink="">
      <xdr:nvSpPr>
        <xdr:cNvPr id="149"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160020</xdr:rowOff>
    </xdr:from>
    <xdr:to>
      <xdr:col>6</xdr:col>
      <xdr:colOff>50800</xdr:colOff>
      <xdr:row>64</xdr:row>
      <xdr:rowOff>90170</xdr:rowOff>
    </xdr:to>
    <xdr:sp macro="" textlink="">
      <xdr:nvSpPr>
        <xdr:cNvPr id="150" name="円/楕円 149"/>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74947</xdr:rowOff>
    </xdr:from>
    <xdr:ext cx="736600" cy="259045"/>
    <xdr:sp macro="" textlink="">
      <xdr:nvSpPr>
        <xdr:cNvPr id="151" name="テキスト ボックス 150"/>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90043</xdr:rowOff>
    </xdr:from>
    <xdr:to>
      <xdr:col>4</xdr:col>
      <xdr:colOff>533400</xdr:colOff>
      <xdr:row>64</xdr:row>
      <xdr:rowOff>20193</xdr:rowOff>
    </xdr:to>
    <xdr:sp macro="" textlink="">
      <xdr:nvSpPr>
        <xdr:cNvPr id="152" name="円/楕円 151"/>
        <xdr:cNvSpPr/>
      </xdr:nvSpPr>
      <xdr:spPr>
        <a:xfrm>
          <a:off x="31750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4970</xdr:rowOff>
    </xdr:from>
    <xdr:ext cx="762000" cy="259045"/>
    <xdr:sp macro="" textlink="">
      <xdr:nvSpPr>
        <xdr:cNvPr id="153" name="テキスト ボックス 152"/>
        <xdr:cNvSpPr txBox="1"/>
      </xdr:nvSpPr>
      <xdr:spPr>
        <a:xfrm>
          <a:off x="2844800" y="1097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152781</xdr:rowOff>
    </xdr:from>
    <xdr:to>
      <xdr:col>3</xdr:col>
      <xdr:colOff>330200</xdr:colOff>
      <xdr:row>64</xdr:row>
      <xdr:rowOff>82931</xdr:rowOff>
    </xdr:to>
    <xdr:sp macro="" textlink="">
      <xdr:nvSpPr>
        <xdr:cNvPr id="154" name="円/楕円 153"/>
        <xdr:cNvSpPr/>
      </xdr:nvSpPr>
      <xdr:spPr>
        <a:xfrm>
          <a:off x="22860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67708</xdr:rowOff>
    </xdr:from>
    <xdr:ext cx="762000" cy="259045"/>
    <xdr:sp macro="" textlink="">
      <xdr:nvSpPr>
        <xdr:cNvPr id="155" name="テキスト ボックス 154"/>
        <xdr:cNvSpPr txBox="1"/>
      </xdr:nvSpPr>
      <xdr:spPr>
        <a:xfrm>
          <a:off x="1955800" y="1104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106934</xdr:rowOff>
    </xdr:from>
    <xdr:to>
      <xdr:col>2</xdr:col>
      <xdr:colOff>127000</xdr:colOff>
      <xdr:row>64</xdr:row>
      <xdr:rowOff>37084</xdr:rowOff>
    </xdr:to>
    <xdr:sp macro="" textlink="">
      <xdr:nvSpPr>
        <xdr:cNvPr id="156" name="円/楕円 155"/>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21861</xdr:rowOff>
    </xdr:from>
    <xdr:ext cx="762000" cy="259045"/>
    <xdr:sp macro="" textlink="">
      <xdr:nvSpPr>
        <xdr:cNvPr id="157" name="テキスト ボックス 156"/>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[127,949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latin typeface="+mn-ea"/>
              <a:ea typeface="+mn-ea"/>
              <a:cs typeface="+mn-cs"/>
            </a:rPr>
            <a:t>　</a:t>
          </a:r>
          <a:r>
            <a:rPr lang="ja-JP" altLang="ja-JP" sz="1200" b="0" i="0" baseline="0">
              <a:solidFill>
                <a:sysClr val="windowText" lastClr="000000"/>
              </a:solidFill>
              <a:latin typeface="+mn-ea"/>
              <a:ea typeface="+mn-ea"/>
              <a:cs typeface="+mn-cs"/>
            </a:rPr>
            <a:t>人件費については、積極的に早期退職者を募り、欠員補充を停止するなど人件費の削減に努めてきた</a:t>
          </a:r>
          <a:r>
            <a:rPr lang="ja-JP" altLang="en-US" sz="1200" b="0" i="0" baseline="0">
              <a:solidFill>
                <a:sysClr val="windowText" lastClr="000000"/>
              </a:solidFill>
              <a:latin typeface="+mn-ea"/>
              <a:ea typeface="+mn-ea"/>
              <a:cs typeface="+mn-cs"/>
            </a:rPr>
            <a:t>結果</a:t>
          </a:r>
          <a:r>
            <a:rPr lang="ja-JP" altLang="ja-JP" sz="1200" b="0" i="0" baseline="0">
              <a:solidFill>
                <a:sysClr val="windowText" lastClr="000000"/>
              </a:solidFill>
              <a:latin typeface="+mn-ea"/>
              <a:ea typeface="+mn-ea"/>
              <a:cs typeface="+mn-cs"/>
            </a:rPr>
            <a:t>、類似団体平均を下回</a:t>
          </a:r>
          <a:r>
            <a:rPr lang="ja-JP" altLang="en-US" sz="1200" b="0" i="0" baseline="0">
              <a:solidFill>
                <a:sysClr val="windowText" lastClr="000000"/>
              </a:solidFill>
              <a:latin typeface="+mn-ea"/>
              <a:ea typeface="+mn-ea"/>
              <a:cs typeface="+mn-cs"/>
            </a:rPr>
            <a:t>ってい</a:t>
          </a:r>
          <a:r>
            <a:rPr lang="ja-JP" altLang="ja-JP" sz="1200" b="0" i="0" baseline="0">
              <a:solidFill>
                <a:sysClr val="windowText" lastClr="000000"/>
              </a:solidFill>
              <a:latin typeface="+mn-ea"/>
              <a:ea typeface="+mn-ea"/>
              <a:cs typeface="+mn-cs"/>
            </a:rPr>
            <a:t>る。 </a:t>
          </a:r>
          <a:endParaRPr lang="ja-JP" altLang="ja-JP" sz="1200">
            <a:solidFill>
              <a:sysClr val="windowText" lastClr="000000"/>
            </a:solidFill>
            <a:latin typeface="+mn-ea"/>
            <a:ea typeface="+mn-ea"/>
            <a:cs typeface="+mn-cs"/>
          </a:endParaRPr>
        </a:p>
        <a:p>
          <a:pPr rtl="0"/>
          <a:r>
            <a:rPr lang="ja-JP" altLang="ja-JP" sz="1200" b="0" i="0" baseline="0">
              <a:solidFill>
                <a:sysClr val="windowText" lastClr="000000"/>
              </a:solidFill>
              <a:latin typeface="+mn-ea"/>
              <a:ea typeface="+mn-ea"/>
              <a:cs typeface="+mn-cs"/>
            </a:rPr>
            <a:t>　物件費については、健全化計画の実施、当初予算編成時での経常経費の上限枠設定などにより削減に努めている。</a:t>
          </a:r>
          <a:endParaRPr lang="ja-JP" altLang="ja-JP" sz="1200">
            <a:solidFill>
              <a:sysClr val="windowText" lastClr="000000"/>
            </a:solidFill>
            <a:latin typeface="+mn-ea"/>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52834</xdr:rowOff>
    </xdr:from>
    <xdr:to>
      <xdr:col>7</xdr:col>
      <xdr:colOff>152400</xdr:colOff>
      <xdr:row>82</xdr:row>
      <xdr:rowOff>91963</xdr:rowOff>
    </xdr:to>
    <xdr:cxnSp macro="">
      <xdr:nvCxnSpPr>
        <xdr:cNvPr id="190" name="直線コネクタ 189"/>
        <xdr:cNvCxnSpPr/>
      </xdr:nvCxnSpPr>
      <xdr:spPr>
        <a:xfrm>
          <a:off x="4114800" y="14111734"/>
          <a:ext cx="8382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30962</xdr:rowOff>
    </xdr:from>
    <xdr:to>
      <xdr:col>6</xdr:col>
      <xdr:colOff>0</xdr:colOff>
      <xdr:row>82</xdr:row>
      <xdr:rowOff>52834</xdr:rowOff>
    </xdr:to>
    <xdr:cxnSp macro="">
      <xdr:nvCxnSpPr>
        <xdr:cNvPr id="193" name="直線コネクタ 192"/>
        <xdr:cNvCxnSpPr/>
      </xdr:nvCxnSpPr>
      <xdr:spPr>
        <a:xfrm>
          <a:off x="3225800" y="14089862"/>
          <a:ext cx="889000" cy="2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30962</xdr:rowOff>
    </xdr:from>
    <xdr:to>
      <xdr:col>4</xdr:col>
      <xdr:colOff>482600</xdr:colOff>
      <xdr:row>82</xdr:row>
      <xdr:rowOff>34708</xdr:rowOff>
    </xdr:to>
    <xdr:cxnSp macro="">
      <xdr:nvCxnSpPr>
        <xdr:cNvPr id="196" name="直線コネクタ 195"/>
        <xdr:cNvCxnSpPr/>
      </xdr:nvCxnSpPr>
      <xdr:spPr>
        <a:xfrm flipV="1">
          <a:off x="2336800" y="14089862"/>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34708</xdr:rowOff>
    </xdr:from>
    <xdr:to>
      <xdr:col>3</xdr:col>
      <xdr:colOff>279400</xdr:colOff>
      <xdr:row>82</xdr:row>
      <xdr:rowOff>97031</xdr:rowOff>
    </xdr:to>
    <xdr:cxnSp macro="">
      <xdr:nvCxnSpPr>
        <xdr:cNvPr id="199" name="直線コネクタ 198"/>
        <xdr:cNvCxnSpPr/>
      </xdr:nvCxnSpPr>
      <xdr:spPr>
        <a:xfrm flipV="1">
          <a:off x="1447800" y="14093608"/>
          <a:ext cx="889000" cy="6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41163</xdr:rowOff>
    </xdr:from>
    <xdr:to>
      <xdr:col>7</xdr:col>
      <xdr:colOff>203200</xdr:colOff>
      <xdr:row>82</xdr:row>
      <xdr:rowOff>142763</xdr:rowOff>
    </xdr:to>
    <xdr:sp macro="" textlink="">
      <xdr:nvSpPr>
        <xdr:cNvPr id="209" name="円/楕円 208"/>
        <xdr:cNvSpPr/>
      </xdr:nvSpPr>
      <xdr:spPr>
        <a:xfrm>
          <a:off x="4902200" y="141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57690</xdr:rowOff>
    </xdr:from>
    <xdr:ext cx="762000" cy="259045"/>
    <xdr:sp macro="" textlink="">
      <xdr:nvSpPr>
        <xdr:cNvPr id="210" name="人件費・物件費等の状況該当値テキスト"/>
        <xdr:cNvSpPr txBox="1"/>
      </xdr:nvSpPr>
      <xdr:spPr>
        <a:xfrm>
          <a:off x="5041900" y="139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127,949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2034</xdr:rowOff>
    </xdr:from>
    <xdr:to>
      <xdr:col>6</xdr:col>
      <xdr:colOff>50800</xdr:colOff>
      <xdr:row>82</xdr:row>
      <xdr:rowOff>103634</xdr:rowOff>
    </xdr:to>
    <xdr:sp macro="" textlink="">
      <xdr:nvSpPr>
        <xdr:cNvPr id="211" name="円/楕円 210"/>
        <xdr:cNvSpPr/>
      </xdr:nvSpPr>
      <xdr:spPr>
        <a:xfrm>
          <a:off x="4064000" y="140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113811</xdr:rowOff>
    </xdr:from>
    <xdr:ext cx="736600" cy="259045"/>
    <xdr:sp macro="" textlink="">
      <xdr:nvSpPr>
        <xdr:cNvPr id="212" name="テキスト ボックス 211"/>
        <xdr:cNvSpPr txBox="1"/>
      </xdr:nvSpPr>
      <xdr:spPr>
        <a:xfrm>
          <a:off x="3733800" y="1382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123,895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151612</xdr:rowOff>
    </xdr:from>
    <xdr:to>
      <xdr:col>4</xdr:col>
      <xdr:colOff>533400</xdr:colOff>
      <xdr:row>82</xdr:row>
      <xdr:rowOff>81762</xdr:rowOff>
    </xdr:to>
    <xdr:sp macro="" textlink="">
      <xdr:nvSpPr>
        <xdr:cNvPr id="213" name="円/楕円 212"/>
        <xdr:cNvSpPr/>
      </xdr:nvSpPr>
      <xdr:spPr>
        <a:xfrm>
          <a:off x="3175000" y="140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91939</xdr:rowOff>
    </xdr:from>
    <xdr:ext cx="762000" cy="259045"/>
    <xdr:sp macro="" textlink="">
      <xdr:nvSpPr>
        <xdr:cNvPr id="214" name="テキスト ボックス 213"/>
        <xdr:cNvSpPr txBox="1"/>
      </xdr:nvSpPr>
      <xdr:spPr>
        <a:xfrm>
          <a:off x="2844800" y="1380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121,629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155358</xdr:rowOff>
    </xdr:from>
    <xdr:to>
      <xdr:col>3</xdr:col>
      <xdr:colOff>330200</xdr:colOff>
      <xdr:row>82</xdr:row>
      <xdr:rowOff>85508</xdr:rowOff>
    </xdr:to>
    <xdr:sp macro="" textlink="">
      <xdr:nvSpPr>
        <xdr:cNvPr id="215" name="円/楕円 214"/>
        <xdr:cNvSpPr/>
      </xdr:nvSpPr>
      <xdr:spPr>
        <a:xfrm>
          <a:off x="2286000" y="1404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95685</xdr:rowOff>
    </xdr:from>
    <xdr:ext cx="762000" cy="259045"/>
    <xdr:sp macro="" textlink="">
      <xdr:nvSpPr>
        <xdr:cNvPr id="216" name="テキスト ボックス 215"/>
        <xdr:cNvSpPr txBox="1"/>
      </xdr:nvSpPr>
      <xdr:spPr>
        <a:xfrm>
          <a:off x="1955800" y="1381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122,017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46231</xdr:rowOff>
    </xdr:from>
    <xdr:to>
      <xdr:col>2</xdr:col>
      <xdr:colOff>127000</xdr:colOff>
      <xdr:row>82</xdr:row>
      <xdr:rowOff>147831</xdr:rowOff>
    </xdr:to>
    <xdr:sp macro="" textlink="">
      <xdr:nvSpPr>
        <xdr:cNvPr id="217" name="円/楕円 216"/>
        <xdr:cNvSpPr/>
      </xdr:nvSpPr>
      <xdr:spPr>
        <a:xfrm>
          <a:off x="1397000" y="1410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158008</xdr:rowOff>
    </xdr:from>
    <xdr:ext cx="762000" cy="259045"/>
    <xdr:sp macro="" textlink="">
      <xdr:nvSpPr>
        <xdr:cNvPr id="218" name="テキスト ボックス 217"/>
        <xdr:cNvSpPr txBox="1"/>
      </xdr:nvSpPr>
      <xdr:spPr>
        <a:xfrm>
          <a:off x="1066800" y="1387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ysClr val="windowText" lastClr="000000"/>
              </a:solidFill>
              <a:latin typeface="+mn-ea"/>
              <a:ea typeface="+mn-ea"/>
              <a:cs typeface="+mn-cs"/>
            </a:rPr>
            <a:t>　平成</a:t>
          </a:r>
          <a:r>
            <a:rPr lang="en-US" altLang="ja-JP" sz="1200" b="0" i="0" baseline="0">
              <a:solidFill>
                <a:sysClr val="windowText" lastClr="000000"/>
              </a:solidFill>
              <a:latin typeface="+mn-ea"/>
              <a:ea typeface="+mn-ea"/>
              <a:cs typeface="+mn-cs"/>
            </a:rPr>
            <a:t>27</a:t>
          </a:r>
          <a:r>
            <a:rPr lang="ja-JP" altLang="ja-JP" sz="1200" b="0" i="0" baseline="0">
              <a:solidFill>
                <a:sysClr val="windowText" lastClr="000000"/>
              </a:solidFill>
              <a:latin typeface="+mn-ea"/>
              <a:ea typeface="+mn-ea"/>
              <a:cs typeface="+mn-cs"/>
            </a:rPr>
            <a:t>年度も依然類似団体と比較して</a:t>
          </a:r>
          <a:r>
            <a:rPr lang="en-US" altLang="ja-JP" sz="1200" b="0" i="0" baseline="0">
              <a:solidFill>
                <a:sysClr val="windowText" lastClr="000000"/>
              </a:solidFill>
              <a:latin typeface="+mn-ea"/>
              <a:ea typeface="+mn-ea"/>
              <a:cs typeface="+mn-cs"/>
            </a:rPr>
            <a:t>6.3</a:t>
          </a:r>
          <a:r>
            <a:rPr lang="ja-JP" altLang="ja-JP" sz="1200" b="0" i="0" baseline="0">
              <a:solidFill>
                <a:sysClr val="windowText" lastClr="000000"/>
              </a:solidFill>
              <a:latin typeface="+mn-ea"/>
              <a:ea typeface="+mn-ea"/>
              <a:cs typeface="+mn-cs"/>
            </a:rPr>
            <a:t>％低く、類似団体平均をかなり下回っている。今後も過度に上昇しないよう適正化に努める。</a:t>
          </a:r>
          <a:endParaRPr kumimoji="1" lang="ja-JP" altLang="en-US" sz="1200">
            <a:solidFill>
              <a:sysClr val="windowText" lastClr="000000"/>
            </a:solidFill>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38705</xdr:rowOff>
    </xdr:from>
    <xdr:to>
      <xdr:col>24</xdr:col>
      <xdr:colOff>558800</xdr:colOff>
      <xdr:row>80</xdr:row>
      <xdr:rowOff>153609</xdr:rowOff>
    </xdr:to>
    <xdr:cxnSp macro="">
      <xdr:nvCxnSpPr>
        <xdr:cNvPr id="254" name="直線コネクタ 253"/>
        <xdr:cNvCxnSpPr/>
      </xdr:nvCxnSpPr>
      <xdr:spPr>
        <a:xfrm>
          <a:off x="16179800" y="13754705"/>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5"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4234</xdr:rowOff>
    </xdr:from>
    <xdr:to>
      <xdr:col>23</xdr:col>
      <xdr:colOff>406400</xdr:colOff>
      <xdr:row>80</xdr:row>
      <xdr:rowOff>38705</xdr:rowOff>
    </xdr:to>
    <xdr:cxnSp macro="">
      <xdr:nvCxnSpPr>
        <xdr:cNvPr id="257" name="直線コネクタ 256"/>
        <xdr:cNvCxnSpPr/>
      </xdr:nvCxnSpPr>
      <xdr:spPr>
        <a:xfrm>
          <a:off x="15290800" y="137202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59" name="テキスト ボックス 258"/>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4234</xdr:rowOff>
    </xdr:from>
    <xdr:to>
      <xdr:col>22</xdr:col>
      <xdr:colOff>203200</xdr:colOff>
      <xdr:row>85</xdr:row>
      <xdr:rowOff>54732</xdr:rowOff>
    </xdr:to>
    <xdr:cxnSp macro="">
      <xdr:nvCxnSpPr>
        <xdr:cNvPr id="260" name="直線コネクタ 259"/>
        <xdr:cNvCxnSpPr/>
      </xdr:nvCxnSpPr>
      <xdr:spPr>
        <a:xfrm flipV="1">
          <a:off x="14401800" y="13720234"/>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2" name="テキスト ボックス 261"/>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54732</xdr:rowOff>
    </xdr:from>
    <xdr:to>
      <xdr:col>21</xdr:col>
      <xdr:colOff>0</xdr:colOff>
      <xdr:row>85</xdr:row>
      <xdr:rowOff>77712</xdr:rowOff>
    </xdr:to>
    <xdr:cxnSp macro="">
      <xdr:nvCxnSpPr>
        <xdr:cNvPr id="263" name="直線コネクタ 262"/>
        <xdr:cNvCxnSpPr/>
      </xdr:nvCxnSpPr>
      <xdr:spPr>
        <a:xfrm flipV="1">
          <a:off x="13512800" y="146279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65" name="テキスト ボックス 264"/>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67" name="テキスト ボックス 266"/>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102809</xdr:rowOff>
    </xdr:from>
    <xdr:to>
      <xdr:col>24</xdr:col>
      <xdr:colOff>609600</xdr:colOff>
      <xdr:row>81</xdr:row>
      <xdr:rowOff>32959</xdr:rowOff>
    </xdr:to>
    <xdr:sp macro="" textlink="">
      <xdr:nvSpPr>
        <xdr:cNvPr id="273" name="円/楕円 272"/>
        <xdr:cNvSpPr/>
      </xdr:nvSpPr>
      <xdr:spPr>
        <a:xfrm>
          <a:off x="169672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24086</xdr:rowOff>
    </xdr:from>
    <xdr:ext cx="762000" cy="259045"/>
    <xdr:sp macro="" textlink="">
      <xdr:nvSpPr>
        <xdr:cNvPr id="274" name="給与水準   （国との比較）該当値テキスト"/>
        <xdr:cNvSpPr txBox="1"/>
      </xdr:nvSpPr>
      <xdr:spPr>
        <a:xfrm>
          <a:off x="17106900" y="1374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159355</xdr:rowOff>
    </xdr:from>
    <xdr:to>
      <xdr:col>23</xdr:col>
      <xdr:colOff>457200</xdr:colOff>
      <xdr:row>80</xdr:row>
      <xdr:rowOff>89505</xdr:rowOff>
    </xdr:to>
    <xdr:sp macro="" textlink="">
      <xdr:nvSpPr>
        <xdr:cNvPr id="275" name="円/楕円 274"/>
        <xdr:cNvSpPr/>
      </xdr:nvSpPr>
      <xdr:spPr>
        <a:xfrm>
          <a:off x="16129000" y="137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99682</xdr:rowOff>
    </xdr:from>
    <xdr:ext cx="736600" cy="259045"/>
    <xdr:sp macro="" textlink="">
      <xdr:nvSpPr>
        <xdr:cNvPr id="276" name="テキスト ボックス 275"/>
        <xdr:cNvSpPr txBox="1"/>
      </xdr:nvSpPr>
      <xdr:spPr>
        <a:xfrm>
          <a:off x="15798800" y="1347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124884</xdr:rowOff>
    </xdr:from>
    <xdr:to>
      <xdr:col>22</xdr:col>
      <xdr:colOff>254000</xdr:colOff>
      <xdr:row>80</xdr:row>
      <xdr:rowOff>55034</xdr:rowOff>
    </xdr:to>
    <xdr:sp macro="" textlink="">
      <xdr:nvSpPr>
        <xdr:cNvPr id="277" name="円/楕円 276"/>
        <xdr:cNvSpPr/>
      </xdr:nvSpPr>
      <xdr:spPr>
        <a:xfrm>
          <a:off x="15240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65211</xdr:rowOff>
    </xdr:from>
    <xdr:ext cx="762000" cy="259045"/>
    <xdr:sp macro="" textlink="">
      <xdr:nvSpPr>
        <xdr:cNvPr id="278" name="テキスト ボックス 277"/>
        <xdr:cNvSpPr txBox="1"/>
      </xdr:nvSpPr>
      <xdr:spPr>
        <a:xfrm>
          <a:off x="14909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3932</xdr:rowOff>
    </xdr:from>
    <xdr:to>
      <xdr:col>21</xdr:col>
      <xdr:colOff>50800</xdr:colOff>
      <xdr:row>85</xdr:row>
      <xdr:rowOff>105532</xdr:rowOff>
    </xdr:to>
    <xdr:sp macro="" textlink="">
      <xdr:nvSpPr>
        <xdr:cNvPr id="279" name="円/楕円 278"/>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115709</xdr:rowOff>
    </xdr:from>
    <xdr:ext cx="762000" cy="259045"/>
    <xdr:sp macro="" textlink="">
      <xdr:nvSpPr>
        <xdr:cNvPr id="280" name="テキスト ボックス 279"/>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26912</xdr:rowOff>
    </xdr:from>
    <xdr:to>
      <xdr:col>19</xdr:col>
      <xdr:colOff>533400</xdr:colOff>
      <xdr:row>85</xdr:row>
      <xdr:rowOff>128512</xdr:rowOff>
    </xdr:to>
    <xdr:sp macro="" textlink="">
      <xdr:nvSpPr>
        <xdr:cNvPr id="281" name="円/楕円 280"/>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138689</xdr:rowOff>
    </xdr:from>
    <xdr:ext cx="762000" cy="259045"/>
    <xdr:sp macro="" textlink="">
      <xdr:nvSpPr>
        <xdr:cNvPr id="282" name="テキスト ボックス 281"/>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ysClr val="windowText" lastClr="000000"/>
              </a:solidFill>
              <a:latin typeface="+mn-ea"/>
              <a:ea typeface="+mn-ea"/>
              <a:cs typeface="+mn-cs"/>
            </a:rPr>
            <a:t>　平成</a:t>
          </a:r>
          <a:r>
            <a:rPr lang="en-US" altLang="ja-JP" sz="1200" b="0" i="0" baseline="0">
              <a:solidFill>
                <a:sysClr val="windowText" lastClr="000000"/>
              </a:solidFill>
              <a:latin typeface="+mn-ea"/>
              <a:ea typeface="+mn-ea"/>
              <a:cs typeface="+mn-cs"/>
            </a:rPr>
            <a:t>17</a:t>
          </a:r>
          <a:r>
            <a:rPr lang="ja-JP" altLang="ja-JP" sz="1200" b="0" i="0" baseline="0">
              <a:solidFill>
                <a:sysClr val="windowText" lastClr="000000"/>
              </a:solidFill>
              <a:latin typeface="+mn-ea"/>
              <a:ea typeface="+mn-ea"/>
              <a:cs typeface="+mn-cs"/>
            </a:rPr>
            <a:t>年度に定員適正化計画を策定し、削減目標を定め適正化に努めた。</a:t>
          </a:r>
          <a:endParaRPr lang="ja-JP" altLang="ja-JP" sz="1200">
            <a:solidFill>
              <a:sysClr val="windowText" lastClr="000000"/>
            </a:solidFill>
            <a:latin typeface="+mn-ea"/>
            <a:ea typeface="+mn-ea"/>
            <a:cs typeface="+mn-cs"/>
          </a:endParaRPr>
        </a:p>
        <a:p>
          <a:pPr rtl="0" eaLnBrk="1" fontAlgn="base" latinLnBrk="0" hangingPunct="1"/>
          <a:r>
            <a:rPr lang="ja-JP" altLang="ja-JP" sz="1200" b="0" i="0" baseline="0">
              <a:solidFill>
                <a:sysClr val="windowText" lastClr="000000"/>
              </a:solidFill>
              <a:latin typeface="+mn-ea"/>
              <a:ea typeface="+mn-ea"/>
              <a:cs typeface="+mn-cs"/>
            </a:rPr>
            <a:t>　平成</a:t>
          </a:r>
          <a:r>
            <a:rPr lang="en-US" altLang="ja-JP" sz="1200" b="0" i="0" baseline="0">
              <a:solidFill>
                <a:sysClr val="windowText" lastClr="000000"/>
              </a:solidFill>
              <a:latin typeface="+mn-ea"/>
              <a:ea typeface="+mn-ea"/>
              <a:cs typeface="+mn-cs"/>
            </a:rPr>
            <a:t>27</a:t>
          </a:r>
          <a:r>
            <a:rPr lang="ja-JP" altLang="ja-JP" sz="1200" b="0" i="0" baseline="0">
              <a:solidFill>
                <a:sysClr val="windowText" lastClr="000000"/>
              </a:solidFill>
              <a:latin typeface="+mn-ea"/>
              <a:ea typeface="+mn-ea"/>
              <a:cs typeface="+mn-cs"/>
            </a:rPr>
            <a:t>年</a:t>
          </a:r>
          <a:r>
            <a:rPr lang="en-US" altLang="ja-JP" sz="1200" b="0" i="0" baseline="0">
              <a:solidFill>
                <a:sysClr val="windowText" lastClr="000000"/>
              </a:solidFill>
              <a:latin typeface="+mn-ea"/>
              <a:ea typeface="+mn-ea"/>
              <a:cs typeface="+mn-cs"/>
            </a:rPr>
            <a:t>4</a:t>
          </a:r>
          <a:r>
            <a:rPr lang="ja-JP" altLang="ja-JP" sz="1200" b="0" i="0" baseline="0">
              <a:solidFill>
                <a:sysClr val="windowText" lastClr="000000"/>
              </a:solidFill>
              <a:latin typeface="+mn-ea"/>
              <a:ea typeface="+mn-ea"/>
              <a:cs typeface="+mn-cs"/>
            </a:rPr>
            <a:t>月</a:t>
          </a:r>
          <a:r>
            <a:rPr lang="en-US" altLang="ja-JP" sz="1200" b="0" i="0" baseline="0">
              <a:solidFill>
                <a:sysClr val="windowText" lastClr="000000"/>
              </a:solidFill>
              <a:latin typeface="+mn-ea"/>
              <a:ea typeface="+mn-ea"/>
              <a:cs typeface="+mn-cs"/>
            </a:rPr>
            <a:t>1</a:t>
          </a:r>
          <a:r>
            <a:rPr lang="ja-JP" altLang="ja-JP" sz="1200" b="0" i="0" baseline="0">
              <a:solidFill>
                <a:sysClr val="windowText" lastClr="000000"/>
              </a:solidFill>
              <a:latin typeface="+mn-ea"/>
              <a:ea typeface="+mn-ea"/>
              <a:cs typeface="+mn-cs"/>
            </a:rPr>
            <a:t>日現在において、過去</a:t>
          </a:r>
          <a:r>
            <a:rPr lang="en-US" altLang="ja-JP" sz="1200" b="0" i="0" baseline="0">
              <a:solidFill>
                <a:sysClr val="windowText" lastClr="000000"/>
              </a:solidFill>
              <a:latin typeface="+mn-ea"/>
              <a:ea typeface="+mn-ea"/>
              <a:cs typeface="+mn-cs"/>
            </a:rPr>
            <a:t>5</a:t>
          </a:r>
          <a:r>
            <a:rPr lang="ja-JP" altLang="ja-JP" sz="1200" b="0" i="0" baseline="0">
              <a:solidFill>
                <a:sysClr val="windowText" lastClr="000000"/>
              </a:solidFill>
              <a:latin typeface="+mn-ea"/>
              <a:ea typeface="+mn-ea"/>
              <a:cs typeface="+mn-cs"/>
            </a:rPr>
            <a:t>年間で</a:t>
          </a:r>
          <a:r>
            <a:rPr lang="en-US" altLang="ja-JP" sz="1200" b="0" i="0" baseline="0">
              <a:solidFill>
                <a:sysClr val="windowText" lastClr="000000"/>
              </a:solidFill>
              <a:latin typeface="+mn-ea"/>
              <a:ea typeface="+mn-ea"/>
              <a:cs typeface="+mn-cs"/>
            </a:rPr>
            <a:t>21</a:t>
          </a:r>
          <a:r>
            <a:rPr lang="ja-JP" altLang="ja-JP" sz="1200" b="0" i="0" baseline="0">
              <a:solidFill>
                <a:sysClr val="windowText" lastClr="000000"/>
              </a:solidFill>
              <a:latin typeface="+mn-ea"/>
              <a:ea typeface="+mn-ea"/>
              <a:cs typeface="+mn-cs"/>
            </a:rPr>
            <a:t>人減少しており計画を上回る削減数となり、類似団体とほぼ近い規模となった。</a:t>
          </a:r>
          <a:endParaRPr lang="en-US" altLang="ja-JP" sz="1200" b="0" i="0" baseline="0">
            <a:solidFill>
              <a:sysClr val="windowText" lastClr="000000"/>
            </a:solidFill>
            <a:latin typeface="+mn-ea"/>
            <a:ea typeface="+mn-ea"/>
            <a:cs typeface="+mn-cs"/>
          </a:endParaRPr>
        </a:p>
        <a:p>
          <a:pPr rtl="0" eaLnBrk="1" fontAlgn="auto" latinLnBrk="0" hangingPunct="1"/>
          <a:r>
            <a:rPr lang="ja-JP" altLang="ja-JP" sz="1200" b="0" i="0" baseline="0">
              <a:solidFill>
                <a:sysClr val="windowText" lastClr="000000"/>
              </a:solidFill>
              <a:latin typeface="+mn-ea"/>
              <a:ea typeface="+mn-ea"/>
              <a:cs typeface="+mn-cs"/>
            </a:rPr>
            <a:t>　今後も、この状況を維持し適正化に努める。</a:t>
          </a:r>
          <a:endParaRPr lang="ja-JP" altLang="ja-JP" sz="1200">
            <a:solidFill>
              <a:sysClr val="windowText" lastClr="000000"/>
            </a:solidFill>
            <a:latin typeface="+mn-ea"/>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99846</xdr:rowOff>
    </xdr:from>
    <xdr:to>
      <xdr:col>24</xdr:col>
      <xdr:colOff>558800</xdr:colOff>
      <xdr:row>61</xdr:row>
      <xdr:rowOff>106741</xdr:rowOff>
    </xdr:to>
    <xdr:cxnSp macro="">
      <xdr:nvCxnSpPr>
        <xdr:cNvPr id="319" name="直線コネクタ 318"/>
        <xdr:cNvCxnSpPr/>
      </xdr:nvCxnSpPr>
      <xdr:spPr>
        <a:xfrm>
          <a:off x="16179800" y="10558296"/>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0"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99846</xdr:rowOff>
    </xdr:from>
    <xdr:to>
      <xdr:col>23</xdr:col>
      <xdr:colOff>406400</xdr:colOff>
      <xdr:row>61</xdr:row>
      <xdr:rowOff>119380</xdr:rowOff>
    </xdr:to>
    <xdr:cxnSp macro="">
      <xdr:nvCxnSpPr>
        <xdr:cNvPr id="322" name="直線コネクタ 321"/>
        <xdr:cNvCxnSpPr/>
      </xdr:nvCxnSpPr>
      <xdr:spPr>
        <a:xfrm flipV="1">
          <a:off x="15290800" y="1055829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4" name="テキスト ボックス 323"/>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119380</xdr:rowOff>
    </xdr:from>
    <xdr:to>
      <xdr:col>22</xdr:col>
      <xdr:colOff>203200</xdr:colOff>
      <xdr:row>61</xdr:row>
      <xdr:rowOff>148106</xdr:rowOff>
    </xdr:to>
    <xdr:cxnSp macro="">
      <xdr:nvCxnSpPr>
        <xdr:cNvPr id="325" name="直線コネクタ 324"/>
        <xdr:cNvCxnSpPr/>
      </xdr:nvCxnSpPr>
      <xdr:spPr>
        <a:xfrm flipV="1">
          <a:off x="14401800" y="10577830"/>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7" name="テキスト ボックス 326"/>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148106</xdr:rowOff>
    </xdr:from>
    <xdr:to>
      <xdr:col>21</xdr:col>
      <xdr:colOff>0</xdr:colOff>
      <xdr:row>62</xdr:row>
      <xdr:rowOff>5383</xdr:rowOff>
    </xdr:to>
    <xdr:cxnSp macro="">
      <xdr:nvCxnSpPr>
        <xdr:cNvPr id="328" name="直線コネクタ 327"/>
        <xdr:cNvCxnSpPr/>
      </xdr:nvCxnSpPr>
      <xdr:spPr>
        <a:xfrm flipV="1">
          <a:off x="13512800" y="10606556"/>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33037</xdr:rowOff>
    </xdr:from>
    <xdr:ext cx="762000" cy="259045"/>
    <xdr:sp macro="" textlink="">
      <xdr:nvSpPr>
        <xdr:cNvPr id="330" name="テキスト ボックス 329"/>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44528</xdr:rowOff>
    </xdr:from>
    <xdr:ext cx="762000" cy="259045"/>
    <xdr:sp macro="" textlink="">
      <xdr:nvSpPr>
        <xdr:cNvPr id="332" name="テキスト ボックス 331"/>
        <xdr:cNvSpPr txBox="1"/>
      </xdr:nvSpPr>
      <xdr:spPr>
        <a:xfrm>
          <a:off x="13131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55941</xdr:rowOff>
    </xdr:from>
    <xdr:to>
      <xdr:col>24</xdr:col>
      <xdr:colOff>609600</xdr:colOff>
      <xdr:row>61</xdr:row>
      <xdr:rowOff>157541</xdr:rowOff>
    </xdr:to>
    <xdr:sp macro="" textlink="">
      <xdr:nvSpPr>
        <xdr:cNvPr id="338" name="円/楕円 337"/>
        <xdr:cNvSpPr/>
      </xdr:nvSpPr>
      <xdr:spPr>
        <a:xfrm>
          <a:off x="169672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72468</xdr:rowOff>
    </xdr:from>
    <xdr:ext cx="762000" cy="259045"/>
    <xdr:sp macro="" textlink="">
      <xdr:nvSpPr>
        <xdr:cNvPr id="339" name="定員管理の状況該当値テキスト"/>
        <xdr:cNvSpPr txBox="1"/>
      </xdr:nvSpPr>
      <xdr:spPr>
        <a:xfrm>
          <a:off x="17106900" y="1035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49046</xdr:rowOff>
    </xdr:from>
    <xdr:to>
      <xdr:col>23</xdr:col>
      <xdr:colOff>457200</xdr:colOff>
      <xdr:row>61</xdr:row>
      <xdr:rowOff>150646</xdr:rowOff>
    </xdr:to>
    <xdr:sp macro="" textlink="">
      <xdr:nvSpPr>
        <xdr:cNvPr id="340" name="円/楕円 339"/>
        <xdr:cNvSpPr/>
      </xdr:nvSpPr>
      <xdr:spPr>
        <a:xfrm>
          <a:off x="16129000" y="105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160823</xdr:rowOff>
    </xdr:from>
    <xdr:ext cx="736600" cy="259045"/>
    <xdr:sp macro="" textlink="">
      <xdr:nvSpPr>
        <xdr:cNvPr id="341" name="テキスト ボックス 340"/>
        <xdr:cNvSpPr txBox="1"/>
      </xdr:nvSpPr>
      <xdr:spPr>
        <a:xfrm>
          <a:off x="15798800" y="10276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68580</xdr:rowOff>
    </xdr:from>
    <xdr:to>
      <xdr:col>22</xdr:col>
      <xdr:colOff>254000</xdr:colOff>
      <xdr:row>61</xdr:row>
      <xdr:rowOff>170180</xdr:rowOff>
    </xdr:to>
    <xdr:sp macro="" textlink="">
      <xdr:nvSpPr>
        <xdr:cNvPr id="342" name="円/楕円 341"/>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8907</xdr:rowOff>
    </xdr:from>
    <xdr:ext cx="762000" cy="259045"/>
    <xdr:sp macro="" textlink="">
      <xdr:nvSpPr>
        <xdr:cNvPr id="343" name="テキスト ボックス 342"/>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97306</xdr:rowOff>
    </xdr:from>
    <xdr:to>
      <xdr:col>21</xdr:col>
      <xdr:colOff>50800</xdr:colOff>
      <xdr:row>62</xdr:row>
      <xdr:rowOff>27456</xdr:rowOff>
    </xdr:to>
    <xdr:sp macro="" textlink="">
      <xdr:nvSpPr>
        <xdr:cNvPr id="344" name="円/楕円 343"/>
        <xdr:cNvSpPr/>
      </xdr:nvSpPr>
      <xdr:spPr>
        <a:xfrm>
          <a:off x="14351000" y="105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12233</xdr:rowOff>
    </xdr:from>
    <xdr:ext cx="762000" cy="259045"/>
    <xdr:sp macro="" textlink="">
      <xdr:nvSpPr>
        <xdr:cNvPr id="345" name="テキスト ボックス 344"/>
        <xdr:cNvSpPr txBox="1"/>
      </xdr:nvSpPr>
      <xdr:spPr>
        <a:xfrm>
          <a:off x="14020800" y="106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126033</xdr:rowOff>
    </xdr:from>
    <xdr:to>
      <xdr:col>19</xdr:col>
      <xdr:colOff>533400</xdr:colOff>
      <xdr:row>62</xdr:row>
      <xdr:rowOff>56183</xdr:rowOff>
    </xdr:to>
    <xdr:sp macro="" textlink="">
      <xdr:nvSpPr>
        <xdr:cNvPr id="346" name="円/楕円 345"/>
        <xdr:cNvSpPr/>
      </xdr:nvSpPr>
      <xdr:spPr>
        <a:xfrm>
          <a:off x="13462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40960</xdr:rowOff>
    </xdr:from>
    <xdr:ext cx="762000" cy="259045"/>
    <xdr:sp macro="" textlink="">
      <xdr:nvSpPr>
        <xdr:cNvPr id="347" name="テキスト ボックス 346"/>
        <xdr:cNvSpPr txBox="1"/>
      </xdr:nvSpPr>
      <xdr:spPr>
        <a:xfrm>
          <a:off x="13131800" y="1067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ea"/>
              <a:ea typeface="+mn-ea"/>
              <a:cs typeface="+mn-cs"/>
            </a:rPr>
            <a:t>　本町では、</a:t>
          </a:r>
          <a:r>
            <a:rPr lang="ja-JP" altLang="ja-JP" sz="1200">
              <a:solidFill>
                <a:schemeClr val="dk1"/>
              </a:solidFill>
              <a:latin typeface="+mn-ea"/>
              <a:ea typeface="+mn-ea"/>
              <a:cs typeface="+mn-cs"/>
            </a:rPr>
            <a:t>町債償還額は着実に減少していたが、平成</a:t>
          </a:r>
          <a:r>
            <a:rPr lang="en-US" altLang="ja-JP" sz="1200">
              <a:solidFill>
                <a:schemeClr val="dk1"/>
              </a:solidFill>
              <a:latin typeface="+mn-ea"/>
              <a:ea typeface="+mn-ea"/>
              <a:cs typeface="+mn-cs"/>
            </a:rPr>
            <a:t>25</a:t>
          </a:r>
          <a:r>
            <a:rPr lang="ja-JP" altLang="ja-JP" sz="1200">
              <a:solidFill>
                <a:schemeClr val="dk1"/>
              </a:solidFill>
              <a:latin typeface="+mn-ea"/>
              <a:ea typeface="+mn-ea"/>
              <a:cs typeface="+mn-cs"/>
            </a:rPr>
            <a:t>年度の第三セクター等改革推進債の借入に伴う元利償還額の増加等により、平成</a:t>
          </a:r>
          <a:r>
            <a:rPr lang="en-US" altLang="ja-JP" sz="1200">
              <a:solidFill>
                <a:schemeClr val="dk1"/>
              </a:solidFill>
              <a:latin typeface="+mn-ea"/>
              <a:ea typeface="+mn-ea"/>
              <a:cs typeface="+mn-cs"/>
            </a:rPr>
            <a:t>27</a:t>
          </a:r>
          <a:r>
            <a:rPr lang="ja-JP" altLang="ja-JP" sz="1200">
              <a:solidFill>
                <a:schemeClr val="dk1"/>
              </a:solidFill>
              <a:latin typeface="+mn-ea"/>
              <a:ea typeface="+mn-ea"/>
              <a:cs typeface="+mn-cs"/>
            </a:rPr>
            <a:t>年度では</a:t>
          </a:r>
          <a:r>
            <a:rPr lang="en-US" altLang="ja-JP" sz="1200">
              <a:solidFill>
                <a:schemeClr val="dk1"/>
              </a:solidFill>
              <a:latin typeface="+mn-ea"/>
              <a:ea typeface="+mn-ea"/>
              <a:cs typeface="+mn-cs"/>
            </a:rPr>
            <a:t>17.0%</a:t>
          </a:r>
          <a:r>
            <a:rPr lang="ja-JP" altLang="ja-JP" sz="1200">
              <a:solidFill>
                <a:schemeClr val="dk1"/>
              </a:solidFill>
              <a:latin typeface="+mn-ea"/>
              <a:ea typeface="+mn-ea"/>
              <a:cs typeface="+mn-cs"/>
            </a:rPr>
            <a:t>、対前年度</a:t>
          </a:r>
          <a:r>
            <a:rPr lang="en-US" altLang="ja-JP" sz="1200">
              <a:solidFill>
                <a:schemeClr val="dk1"/>
              </a:solidFill>
              <a:latin typeface="+mn-ea"/>
              <a:ea typeface="+mn-ea"/>
              <a:cs typeface="+mn-cs"/>
            </a:rPr>
            <a:t>1.5%</a:t>
          </a:r>
          <a:r>
            <a:rPr lang="ja-JP" altLang="ja-JP" sz="1200">
              <a:solidFill>
                <a:schemeClr val="dk1"/>
              </a:solidFill>
              <a:latin typeface="+mn-ea"/>
              <a:ea typeface="+mn-ea"/>
              <a:cs typeface="+mn-cs"/>
            </a:rPr>
            <a:t>増加している。</a:t>
          </a:r>
          <a:endParaRPr lang="en-US" altLang="ja-JP" sz="1200">
            <a:solidFill>
              <a:schemeClr val="dk1"/>
            </a:solidFill>
            <a:latin typeface="+mn-ea"/>
            <a:ea typeface="+mn-ea"/>
            <a:cs typeface="+mn-cs"/>
          </a:endParaRPr>
        </a:p>
        <a:p>
          <a:pPr rtl="0" fontAlgn="base"/>
          <a:r>
            <a:rPr lang="ja-JP" altLang="ja-JP" sz="1200">
              <a:solidFill>
                <a:schemeClr val="dk1"/>
              </a:solidFill>
              <a:latin typeface="+mn-ea"/>
              <a:ea typeface="+mn-ea"/>
              <a:cs typeface="+mn-cs"/>
            </a:rPr>
            <a:t>　また、</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18</a:t>
          </a:r>
          <a:r>
            <a:rPr lang="ja-JP" altLang="ja-JP" sz="1200" b="0" i="0" baseline="0">
              <a:solidFill>
                <a:schemeClr val="dk1"/>
              </a:solidFill>
              <a:latin typeface="+mn-ea"/>
              <a:ea typeface="+mn-ea"/>
              <a:cs typeface="+mn-cs"/>
            </a:rPr>
            <a:t>年度に世代間負担の公平性等を図るため、銀行等引受債を一部借換し、償還期間を延伸したことで</a:t>
          </a:r>
          <a:r>
            <a:rPr lang="ja-JP" altLang="ja-JP" sz="1200">
              <a:solidFill>
                <a:schemeClr val="dk1"/>
              </a:solidFill>
              <a:latin typeface="+mn-ea"/>
              <a:ea typeface="+mn-ea"/>
              <a:cs typeface="+mn-cs"/>
            </a:rPr>
            <a:t>類似団体平均よりも高くなっている</a:t>
          </a:r>
          <a:r>
            <a:rPr lang="ja-JP" altLang="ja-JP" sz="1200" b="0" i="0" baseline="0">
              <a:solidFill>
                <a:schemeClr val="dk1"/>
              </a:solidFill>
              <a:latin typeface="+mn-ea"/>
              <a:ea typeface="+mn-ea"/>
              <a:cs typeface="+mn-cs"/>
            </a:rPr>
            <a:t>。</a:t>
          </a:r>
          <a:endParaRPr lang="en-US" altLang="ja-JP" sz="1200">
            <a:solidFill>
              <a:schemeClr val="dk1"/>
            </a:solidFill>
            <a:latin typeface="+mn-ea"/>
            <a:ea typeface="+mn-ea"/>
            <a:cs typeface="+mn-cs"/>
          </a:endParaRPr>
        </a:p>
        <a:p>
          <a:pPr rtl="0" eaLnBrk="1" fontAlgn="base" latinLnBrk="0" hangingPunct="1"/>
          <a:r>
            <a:rPr lang="ja-JP" altLang="ja-JP" sz="1200">
              <a:solidFill>
                <a:schemeClr val="dk1"/>
              </a:solidFill>
              <a:latin typeface="+mn-ea"/>
              <a:ea typeface="+mn-ea"/>
              <a:cs typeface="+mn-cs"/>
            </a:rPr>
            <a:t>　なお、今後もしばらくは増加が予想されるが、</a:t>
          </a:r>
          <a:r>
            <a:rPr lang="ja-JP" altLang="ja-JP" sz="1200" b="0" i="0" baseline="0">
              <a:solidFill>
                <a:schemeClr val="dk1"/>
              </a:solidFill>
              <a:latin typeface="+mn-ea"/>
              <a:ea typeface="+mn-ea"/>
              <a:cs typeface="+mn-cs"/>
            </a:rPr>
            <a:t>新規地方債発行額の抑制等により償還額を縮減し、比率の減少に努める。</a:t>
          </a:r>
          <a:endParaRPr lang="ja-JP" altLang="ja-JP" sz="1200">
            <a:solidFill>
              <a:schemeClr val="dk1"/>
            </a:solidFill>
            <a:latin typeface="+mn-ea"/>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115888</xdr:rowOff>
    </xdr:from>
    <xdr:to>
      <xdr:col>24</xdr:col>
      <xdr:colOff>558800</xdr:colOff>
      <xdr:row>43</xdr:row>
      <xdr:rowOff>34925</xdr:rowOff>
    </xdr:to>
    <xdr:cxnSp macro="">
      <xdr:nvCxnSpPr>
        <xdr:cNvPr id="377" name="直線コネクタ 376"/>
        <xdr:cNvCxnSpPr/>
      </xdr:nvCxnSpPr>
      <xdr:spPr>
        <a:xfrm>
          <a:off x="16179800" y="731678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8"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115888</xdr:rowOff>
    </xdr:from>
    <xdr:to>
      <xdr:col>23</xdr:col>
      <xdr:colOff>406400</xdr:colOff>
      <xdr:row>42</xdr:row>
      <xdr:rowOff>115888</xdr:rowOff>
    </xdr:to>
    <xdr:cxnSp macro="">
      <xdr:nvCxnSpPr>
        <xdr:cNvPr id="380" name="直線コネクタ 379"/>
        <xdr:cNvCxnSpPr/>
      </xdr:nvCxnSpPr>
      <xdr:spPr>
        <a:xfrm>
          <a:off x="15290800" y="731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2" name="テキスト ボックス 381"/>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115888</xdr:rowOff>
    </xdr:from>
    <xdr:to>
      <xdr:col>22</xdr:col>
      <xdr:colOff>203200</xdr:colOff>
      <xdr:row>43</xdr:row>
      <xdr:rowOff>16828</xdr:rowOff>
    </xdr:to>
    <xdr:cxnSp macro="">
      <xdr:nvCxnSpPr>
        <xdr:cNvPr id="383" name="直線コネクタ 382"/>
        <xdr:cNvCxnSpPr/>
      </xdr:nvCxnSpPr>
      <xdr:spPr>
        <a:xfrm flipV="1">
          <a:off x="14401800" y="73167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85" name="テキスト ボックス 384"/>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16828</xdr:rowOff>
    </xdr:from>
    <xdr:to>
      <xdr:col>21</xdr:col>
      <xdr:colOff>0</xdr:colOff>
      <xdr:row>43</xdr:row>
      <xdr:rowOff>83185</xdr:rowOff>
    </xdr:to>
    <xdr:cxnSp macro="">
      <xdr:nvCxnSpPr>
        <xdr:cNvPr id="386" name="直線コネクタ 385"/>
        <xdr:cNvCxnSpPr/>
      </xdr:nvCxnSpPr>
      <xdr:spPr>
        <a:xfrm flipV="1">
          <a:off x="13512800" y="738917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119080</xdr:rowOff>
    </xdr:from>
    <xdr:ext cx="762000" cy="259045"/>
    <xdr:sp macro="" textlink="">
      <xdr:nvSpPr>
        <xdr:cNvPr id="388" name="テキスト ボックス 387"/>
        <xdr:cNvSpPr txBox="1"/>
      </xdr:nvSpPr>
      <xdr:spPr>
        <a:xfrm>
          <a:off x="14020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155274</xdr:rowOff>
    </xdr:from>
    <xdr:ext cx="762000" cy="259045"/>
    <xdr:sp macro="" textlink="">
      <xdr:nvSpPr>
        <xdr:cNvPr id="390" name="テキスト ボックス 389"/>
        <xdr:cNvSpPr txBox="1"/>
      </xdr:nvSpPr>
      <xdr:spPr>
        <a:xfrm>
          <a:off x="13131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155575</xdr:rowOff>
    </xdr:from>
    <xdr:to>
      <xdr:col>24</xdr:col>
      <xdr:colOff>609600</xdr:colOff>
      <xdr:row>43</xdr:row>
      <xdr:rowOff>85725</xdr:rowOff>
    </xdr:to>
    <xdr:sp macro="" textlink="">
      <xdr:nvSpPr>
        <xdr:cNvPr id="396" name="円/楕円 395"/>
        <xdr:cNvSpPr/>
      </xdr:nvSpPr>
      <xdr:spPr>
        <a:xfrm>
          <a:off x="16967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127652</xdr:rowOff>
    </xdr:from>
    <xdr:ext cx="762000" cy="259045"/>
    <xdr:sp macro="" textlink="">
      <xdr:nvSpPr>
        <xdr:cNvPr id="397" name="公債費負担の状況該当値テキスト"/>
        <xdr:cNvSpPr txBox="1"/>
      </xdr:nvSpPr>
      <xdr:spPr>
        <a:xfrm>
          <a:off x="17106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65088</xdr:rowOff>
    </xdr:from>
    <xdr:to>
      <xdr:col>23</xdr:col>
      <xdr:colOff>457200</xdr:colOff>
      <xdr:row>42</xdr:row>
      <xdr:rowOff>166688</xdr:rowOff>
    </xdr:to>
    <xdr:sp macro="" textlink="">
      <xdr:nvSpPr>
        <xdr:cNvPr id="398" name="円/楕円 397"/>
        <xdr:cNvSpPr/>
      </xdr:nvSpPr>
      <xdr:spPr>
        <a:xfrm>
          <a:off x="16129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151465</xdr:rowOff>
    </xdr:from>
    <xdr:ext cx="736600" cy="259045"/>
    <xdr:sp macro="" textlink="">
      <xdr:nvSpPr>
        <xdr:cNvPr id="399" name="テキスト ボックス 398"/>
        <xdr:cNvSpPr txBox="1"/>
      </xdr:nvSpPr>
      <xdr:spPr>
        <a:xfrm>
          <a:off x="15798800" y="735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65088</xdr:rowOff>
    </xdr:from>
    <xdr:to>
      <xdr:col>22</xdr:col>
      <xdr:colOff>254000</xdr:colOff>
      <xdr:row>42</xdr:row>
      <xdr:rowOff>166688</xdr:rowOff>
    </xdr:to>
    <xdr:sp macro="" textlink="">
      <xdr:nvSpPr>
        <xdr:cNvPr id="400" name="円/楕円 399"/>
        <xdr:cNvSpPr/>
      </xdr:nvSpPr>
      <xdr:spPr>
        <a:xfrm>
          <a:off x="15240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151465</xdr:rowOff>
    </xdr:from>
    <xdr:ext cx="762000" cy="259045"/>
    <xdr:sp macro="" textlink="">
      <xdr:nvSpPr>
        <xdr:cNvPr id="401" name="テキスト ボックス 400"/>
        <xdr:cNvSpPr txBox="1"/>
      </xdr:nvSpPr>
      <xdr:spPr>
        <a:xfrm>
          <a:off x="14909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137478</xdr:rowOff>
    </xdr:from>
    <xdr:to>
      <xdr:col>21</xdr:col>
      <xdr:colOff>50800</xdr:colOff>
      <xdr:row>43</xdr:row>
      <xdr:rowOff>67628</xdr:rowOff>
    </xdr:to>
    <xdr:sp macro="" textlink="">
      <xdr:nvSpPr>
        <xdr:cNvPr id="402" name="円/楕円 401"/>
        <xdr:cNvSpPr/>
      </xdr:nvSpPr>
      <xdr:spPr>
        <a:xfrm>
          <a:off x="14351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52405</xdr:rowOff>
    </xdr:from>
    <xdr:ext cx="762000" cy="259045"/>
    <xdr:sp macro="" textlink="">
      <xdr:nvSpPr>
        <xdr:cNvPr id="403" name="テキスト ボックス 402"/>
        <xdr:cNvSpPr txBox="1"/>
      </xdr:nvSpPr>
      <xdr:spPr>
        <a:xfrm>
          <a:off x="14020800" y="742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32385</xdr:rowOff>
    </xdr:from>
    <xdr:to>
      <xdr:col>19</xdr:col>
      <xdr:colOff>533400</xdr:colOff>
      <xdr:row>43</xdr:row>
      <xdr:rowOff>133985</xdr:rowOff>
    </xdr:to>
    <xdr:sp macro="" textlink="">
      <xdr:nvSpPr>
        <xdr:cNvPr id="404" name="円/楕円 403"/>
        <xdr:cNvSpPr/>
      </xdr:nvSpPr>
      <xdr:spPr>
        <a:xfrm>
          <a:off x="13462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118762</xdr:rowOff>
    </xdr:from>
    <xdr:ext cx="762000" cy="259045"/>
    <xdr:sp macro="" textlink="">
      <xdr:nvSpPr>
        <xdr:cNvPr id="405" name="テキスト ボックス 404"/>
        <xdr:cNvSpPr txBox="1"/>
      </xdr:nvSpPr>
      <xdr:spPr>
        <a:xfrm>
          <a:off x="13131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chemeClr val="dk1"/>
              </a:solidFill>
              <a:latin typeface="+mn-ea"/>
              <a:ea typeface="+mn-ea"/>
              <a:cs typeface="+mn-cs"/>
            </a:rPr>
            <a:t>　本町では、毎年度の地方債発行額を出来る限り抑制してきたことで、平成</a:t>
          </a:r>
          <a:r>
            <a:rPr lang="en-US" altLang="ja-JP" sz="1200" b="0" i="0" baseline="0">
              <a:solidFill>
                <a:schemeClr val="dk1"/>
              </a:solidFill>
              <a:latin typeface="+mn-ea"/>
              <a:ea typeface="+mn-ea"/>
              <a:cs typeface="+mn-cs"/>
            </a:rPr>
            <a:t>27</a:t>
          </a:r>
          <a:r>
            <a:rPr lang="ja-JP" altLang="ja-JP" sz="1200" b="0" i="0" baseline="0">
              <a:solidFill>
                <a:schemeClr val="dk1"/>
              </a:solidFill>
              <a:latin typeface="+mn-ea"/>
              <a:ea typeface="+mn-ea"/>
              <a:cs typeface="+mn-cs"/>
            </a:rPr>
            <a:t>年度では</a:t>
          </a:r>
          <a:r>
            <a:rPr lang="en-US" altLang="ja-JP" sz="1200" b="0" i="0" baseline="0">
              <a:solidFill>
                <a:schemeClr val="dk1"/>
              </a:solidFill>
              <a:latin typeface="+mn-ea"/>
              <a:ea typeface="+mn-ea"/>
              <a:cs typeface="+mn-cs"/>
            </a:rPr>
            <a:t>228.5%</a:t>
          </a:r>
          <a:r>
            <a:rPr lang="ja-JP" altLang="ja-JP" sz="1200" b="0" i="0" baseline="0">
              <a:solidFill>
                <a:schemeClr val="dk1"/>
              </a:solidFill>
              <a:latin typeface="+mn-ea"/>
              <a:ea typeface="+mn-ea"/>
              <a:cs typeface="+mn-cs"/>
            </a:rPr>
            <a:t>、対前年度</a:t>
          </a:r>
          <a:r>
            <a:rPr lang="en-US" altLang="ja-JP" sz="1200" b="0" i="0" baseline="0">
              <a:solidFill>
                <a:schemeClr val="dk1"/>
              </a:solidFill>
              <a:latin typeface="+mn-ea"/>
              <a:ea typeface="+mn-ea"/>
              <a:cs typeface="+mn-cs"/>
            </a:rPr>
            <a:t>17.6%</a:t>
          </a:r>
          <a:r>
            <a:rPr lang="ja-JP" altLang="ja-JP" sz="1200" b="0" i="0" baseline="0">
              <a:solidFill>
                <a:schemeClr val="dk1"/>
              </a:solidFill>
              <a:latin typeface="+mn-ea"/>
              <a:ea typeface="+mn-ea"/>
              <a:cs typeface="+mn-cs"/>
            </a:rPr>
            <a:t>減少している。</a:t>
          </a:r>
          <a:endParaRPr lang="en-US" altLang="ja-JP" sz="1200" b="0" i="0" baseline="0">
            <a:solidFill>
              <a:schemeClr val="dk1"/>
            </a:solidFill>
            <a:latin typeface="+mn-ea"/>
            <a:ea typeface="+mn-ea"/>
            <a:cs typeface="+mn-cs"/>
          </a:endParaRPr>
        </a:p>
        <a:p>
          <a:pPr fontAlgn="base"/>
          <a:r>
            <a:rPr lang="ja-JP" altLang="ja-JP" sz="1200" b="0" i="0" baseline="0">
              <a:solidFill>
                <a:schemeClr val="dk1"/>
              </a:solidFill>
              <a:latin typeface="+mn-ea"/>
              <a:ea typeface="+mn-ea"/>
              <a:cs typeface="+mn-cs"/>
            </a:rPr>
            <a:t>　しかし、これまで町の将来を見越した</a:t>
          </a:r>
          <a:r>
            <a:rPr lang="ja-JP" altLang="ja-JP" sz="1200">
              <a:solidFill>
                <a:schemeClr val="dk1"/>
              </a:solidFill>
              <a:latin typeface="+mn-ea"/>
              <a:ea typeface="+mn-ea"/>
              <a:cs typeface="+mn-cs"/>
            </a:rPr>
            <a:t>社会資本整備の計画的な実施で、その事業の財源とした地方債や、平成</a:t>
          </a:r>
          <a:r>
            <a:rPr lang="en-US" altLang="ja-JP" sz="1200">
              <a:solidFill>
                <a:schemeClr val="dk1"/>
              </a:solidFill>
              <a:latin typeface="+mn-ea"/>
              <a:ea typeface="+mn-ea"/>
              <a:cs typeface="+mn-cs"/>
            </a:rPr>
            <a:t>25</a:t>
          </a:r>
          <a:r>
            <a:rPr lang="ja-JP" altLang="ja-JP" sz="1200">
              <a:solidFill>
                <a:schemeClr val="dk1"/>
              </a:solidFill>
              <a:latin typeface="+mn-ea"/>
              <a:ea typeface="+mn-ea"/>
              <a:cs typeface="+mn-cs"/>
            </a:rPr>
            <a:t>年度に発行した</a:t>
          </a:r>
          <a:r>
            <a:rPr lang="ja-JP" altLang="ja-JP" sz="1200" b="0" i="0" baseline="0">
              <a:solidFill>
                <a:schemeClr val="dk1"/>
              </a:solidFill>
              <a:latin typeface="+mn-ea"/>
              <a:ea typeface="+mn-ea"/>
              <a:cs typeface="+mn-cs"/>
            </a:rPr>
            <a:t>第三セクター等改革推進債の</a:t>
          </a:r>
          <a:r>
            <a:rPr lang="ja-JP" altLang="ja-JP" sz="1200">
              <a:solidFill>
                <a:schemeClr val="dk1"/>
              </a:solidFill>
              <a:latin typeface="+mn-ea"/>
              <a:ea typeface="+mn-ea"/>
              <a:cs typeface="+mn-cs"/>
            </a:rPr>
            <a:t>残高の累積等により、類似団体平均との</a:t>
          </a:r>
          <a:r>
            <a:rPr lang="ja-JP" altLang="ja-JP" sz="1200" b="0" i="0" baseline="0">
              <a:solidFill>
                <a:schemeClr val="dk1"/>
              </a:solidFill>
              <a:latin typeface="+mn-ea"/>
              <a:ea typeface="+mn-ea"/>
              <a:cs typeface="+mn-cs"/>
            </a:rPr>
            <a:t>比較では大幅に上回っている。</a:t>
          </a:r>
          <a:endParaRPr lang="en-US" altLang="ja-JP" sz="1200" b="0" i="0" baseline="0">
            <a:solidFill>
              <a:schemeClr val="dk1"/>
            </a:solidFill>
            <a:latin typeface="+mn-ea"/>
            <a:ea typeface="+mn-ea"/>
            <a:cs typeface="+mn-cs"/>
          </a:endParaRPr>
        </a:p>
        <a:p>
          <a:pPr fontAlgn="base"/>
          <a:r>
            <a:rPr lang="ja-JP" altLang="ja-JP" sz="1200" b="0" i="0" baseline="0">
              <a:solidFill>
                <a:schemeClr val="dk1"/>
              </a:solidFill>
              <a:latin typeface="+mn-ea"/>
              <a:ea typeface="+mn-ea"/>
              <a:cs typeface="+mn-cs"/>
            </a:rPr>
            <a:t>　今後も、引続き毎年度の地方債発行額を抑制し、比率の減少に努める。</a:t>
          </a:r>
          <a:endParaRPr lang="en-US" altLang="ja-JP" sz="1200" b="0" i="0" baseline="0">
            <a:solidFill>
              <a:schemeClr val="dk1"/>
            </a:solidFill>
            <a:latin typeface="+mn-ea"/>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124841</xdr:rowOff>
    </xdr:from>
    <xdr:to>
      <xdr:col>24</xdr:col>
      <xdr:colOff>558800</xdr:colOff>
      <xdr:row>21</xdr:row>
      <xdr:rowOff>38329</xdr:rowOff>
    </xdr:to>
    <xdr:cxnSp macro="">
      <xdr:nvCxnSpPr>
        <xdr:cNvPr id="437" name="直線コネクタ 436"/>
        <xdr:cNvCxnSpPr/>
      </xdr:nvCxnSpPr>
      <xdr:spPr>
        <a:xfrm flipV="1">
          <a:off x="16179800" y="3553841"/>
          <a:ext cx="8382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8"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9" name="フローチャート : 判断 438"/>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38329</xdr:rowOff>
    </xdr:from>
    <xdr:to>
      <xdr:col>23</xdr:col>
      <xdr:colOff>406400</xdr:colOff>
      <xdr:row>21</xdr:row>
      <xdr:rowOff>78867</xdr:rowOff>
    </xdr:to>
    <xdr:cxnSp macro="">
      <xdr:nvCxnSpPr>
        <xdr:cNvPr id="440" name="直線コネクタ 439"/>
        <xdr:cNvCxnSpPr/>
      </xdr:nvCxnSpPr>
      <xdr:spPr>
        <a:xfrm flipV="1">
          <a:off x="15290800" y="3638779"/>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41" name="フローチャート : 判断 440"/>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2" name="テキスト ボックス 441"/>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52806</xdr:rowOff>
    </xdr:from>
    <xdr:to>
      <xdr:col>22</xdr:col>
      <xdr:colOff>203200</xdr:colOff>
      <xdr:row>21</xdr:row>
      <xdr:rowOff>78867</xdr:rowOff>
    </xdr:to>
    <xdr:cxnSp macro="">
      <xdr:nvCxnSpPr>
        <xdr:cNvPr id="443" name="直線コネクタ 442"/>
        <xdr:cNvCxnSpPr/>
      </xdr:nvCxnSpPr>
      <xdr:spPr>
        <a:xfrm>
          <a:off x="14401800" y="3653256"/>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4" name="フローチャート : 判断 443"/>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5" name="テキスト ボックス 444"/>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52806</xdr:rowOff>
    </xdr:from>
    <xdr:to>
      <xdr:col>21</xdr:col>
      <xdr:colOff>0</xdr:colOff>
      <xdr:row>21</xdr:row>
      <xdr:rowOff>75489</xdr:rowOff>
    </xdr:to>
    <xdr:cxnSp macro="">
      <xdr:nvCxnSpPr>
        <xdr:cNvPr id="446" name="直線コネクタ 445"/>
        <xdr:cNvCxnSpPr/>
      </xdr:nvCxnSpPr>
      <xdr:spPr>
        <a:xfrm flipV="1">
          <a:off x="13512800" y="3653256"/>
          <a:ext cx="889000" cy="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7" name="フローチャート : 判断 446"/>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8" name="テキスト ボックス 447"/>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9" name="フローチャート : 判断 448"/>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50" name="テキスト ボックス 449"/>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74041</xdr:rowOff>
    </xdr:from>
    <xdr:to>
      <xdr:col>24</xdr:col>
      <xdr:colOff>609600</xdr:colOff>
      <xdr:row>21</xdr:row>
      <xdr:rowOff>4191</xdr:rowOff>
    </xdr:to>
    <xdr:sp macro="" textlink="">
      <xdr:nvSpPr>
        <xdr:cNvPr id="456" name="円/楕円 455"/>
        <xdr:cNvSpPr/>
      </xdr:nvSpPr>
      <xdr:spPr>
        <a:xfrm>
          <a:off x="16967200" y="35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141368</xdr:rowOff>
    </xdr:from>
    <xdr:ext cx="762000" cy="259045"/>
    <xdr:sp macro="" textlink="">
      <xdr:nvSpPr>
        <xdr:cNvPr id="457" name="将来負担の状況該当値テキスト"/>
        <xdr:cNvSpPr txBox="1"/>
      </xdr:nvSpPr>
      <xdr:spPr>
        <a:xfrm>
          <a:off x="17106900" y="339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158979</xdr:rowOff>
    </xdr:from>
    <xdr:to>
      <xdr:col>23</xdr:col>
      <xdr:colOff>457200</xdr:colOff>
      <xdr:row>21</xdr:row>
      <xdr:rowOff>89129</xdr:rowOff>
    </xdr:to>
    <xdr:sp macro="" textlink="">
      <xdr:nvSpPr>
        <xdr:cNvPr id="458" name="円/楕円 457"/>
        <xdr:cNvSpPr/>
      </xdr:nvSpPr>
      <xdr:spPr>
        <a:xfrm>
          <a:off x="16129000" y="358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73906</xdr:rowOff>
    </xdr:from>
    <xdr:ext cx="736600" cy="259045"/>
    <xdr:sp macro="" textlink="">
      <xdr:nvSpPr>
        <xdr:cNvPr id="459" name="テキスト ボックス 458"/>
        <xdr:cNvSpPr txBox="1"/>
      </xdr:nvSpPr>
      <xdr:spPr>
        <a:xfrm>
          <a:off x="15798800" y="3674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28067</xdr:rowOff>
    </xdr:from>
    <xdr:to>
      <xdr:col>22</xdr:col>
      <xdr:colOff>254000</xdr:colOff>
      <xdr:row>21</xdr:row>
      <xdr:rowOff>129667</xdr:rowOff>
    </xdr:to>
    <xdr:sp macro="" textlink="">
      <xdr:nvSpPr>
        <xdr:cNvPr id="460" name="円/楕円 459"/>
        <xdr:cNvSpPr/>
      </xdr:nvSpPr>
      <xdr:spPr>
        <a:xfrm>
          <a:off x="15240000" y="36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114444</xdr:rowOff>
    </xdr:from>
    <xdr:ext cx="762000" cy="259045"/>
    <xdr:sp macro="" textlink="">
      <xdr:nvSpPr>
        <xdr:cNvPr id="461" name="テキスト ボックス 460"/>
        <xdr:cNvSpPr txBox="1"/>
      </xdr:nvSpPr>
      <xdr:spPr>
        <a:xfrm>
          <a:off x="14909800" y="371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2006</xdr:rowOff>
    </xdr:from>
    <xdr:to>
      <xdr:col>21</xdr:col>
      <xdr:colOff>50800</xdr:colOff>
      <xdr:row>21</xdr:row>
      <xdr:rowOff>103606</xdr:rowOff>
    </xdr:to>
    <xdr:sp macro="" textlink="">
      <xdr:nvSpPr>
        <xdr:cNvPr id="462" name="円/楕円 461"/>
        <xdr:cNvSpPr/>
      </xdr:nvSpPr>
      <xdr:spPr>
        <a:xfrm>
          <a:off x="14351000" y="36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88383</xdr:rowOff>
    </xdr:from>
    <xdr:ext cx="762000" cy="259045"/>
    <xdr:sp macro="" textlink="">
      <xdr:nvSpPr>
        <xdr:cNvPr id="463" name="テキスト ボックス 462"/>
        <xdr:cNvSpPr txBox="1"/>
      </xdr:nvSpPr>
      <xdr:spPr>
        <a:xfrm>
          <a:off x="14020800" y="368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24689</xdr:rowOff>
    </xdr:from>
    <xdr:to>
      <xdr:col>19</xdr:col>
      <xdr:colOff>533400</xdr:colOff>
      <xdr:row>21</xdr:row>
      <xdr:rowOff>126289</xdr:rowOff>
    </xdr:to>
    <xdr:sp macro="" textlink="">
      <xdr:nvSpPr>
        <xdr:cNvPr id="464" name="円/楕円 463"/>
        <xdr:cNvSpPr/>
      </xdr:nvSpPr>
      <xdr:spPr>
        <a:xfrm>
          <a:off x="13462000" y="36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111066</xdr:rowOff>
    </xdr:from>
    <xdr:ext cx="762000" cy="259045"/>
    <xdr:sp macro="" textlink="">
      <xdr:nvSpPr>
        <xdr:cNvPr id="465" name="テキスト ボックス 464"/>
        <xdr:cNvSpPr txBox="1"/>
      </xdr:nvSpPr>
      <xdr:spPr>
        <a:xfrm>
          <a:off x="13131800" y="371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18,360
18,266
8.23
6,527,554
6,513,265
13,022
4,429,614
12,791,823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228.5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ysClr val="windowText" lastClr="000000"/>
              </a:solidFill>
              <a:latin typeface="+mn-ea"/>
              <a:ea typeface="+mn-ea"/>
              <a:cs typeface="+mn-cs"/>
            </a:rPr>
            <a:t>　積極的に早期退職者を募り、欠員補充を停止するなど人件費の削減に努めてきた結果、比率は減少傾向にあったが、年々退職者が多くなっていることから退職手当組合の負担率も急増し、比率は平成</a:t>
          </a:r>
          <a:r>
            <a:rPr lang="en-US" altLang="ja-JP" sz="1200" b="0" i="0" baseline="0">
              <a:solidFill>
                <a:sysClr val="windowText" lastClr="000000"/>
              </a:solidFill>
              <a:latin typeface="+mn-ea"/>
              <a:ea typeface="+mn-ea"/>
              <a:cs typeface="+mn-cs"/>
            </a:rPr>
            <a:t>23</a:t>
          </a:r>
          <a:r>
            <a:rPr lang="ja-JP" altLang="ja-JP" sz="1200" b="0" i="0" baseline="0">
              <a:solidFill>
                <a:sysClr val="windowText" lastClr="000000"/>
              </a:solidFill>
              <a:latin typeface="+mn-ea"/>
              <a:ea typeface="+mn-ea"/>
              <a:cs typeface="+mn-cs"/>
            </a:rPr>
            <a:t>年度に増加したが、現在は減少傾向となっている。</a:t>
          </a:r>
          <a:endParaRPr lang="en-US" altLang="ja-JP" sz="1200" b="0" i="0" baseline="0">
            <a:solidFill>
              <a:sysClr val="windowText" lastClr="000000"/>
            </a:solidFill>
            <a:latin typeface="+mn-ea"/>
            <a:ea typeface="+mn-ea"/>
            <a:cs typeface="+mn-cs"/>
          </a:endParaRPr>
        </a:p>
        <a:p>
          <a:pPr rtl="0" fontAlgn="base"/>
          <a:r>
            <a:rPr lang="ja-JP" altLang="ja-JP" sz="1200" b="0" i="0" baseline="0">
              <a:solidFill>
                <a:sysClr val="windowText" lastClr="000000"/>
              </a:solidFill>
              <a:latin typeface="+mn-ea"/>
              <a:ea typeface="+mn-ea"/>
              <a:cs typeface="+mn-cs"/>
            </a:rPr>
            <a:t>　今後も削減目標を定め定員の適正化を図る。</a:t>
          </a:r>
          <a:endParaRPr lang="ja-JP" altLang="ja-JP" sz="1200">
            <a:solidFill>
              <a:sysClr val="windowText" lastClr="000000"/>
            </a:solidFill>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38</xdr:row>
      <xdr:rowOff>163576</xdr:rowOff>
    </xdr:to>
    <xdr:cxnSp macro="">
      <xdr:nvCxnSpPr>
        <xdr:cNvPr id="64" name="直線コネクタ 63"/>
        <xdr:cNvCxnSpPr/>
      </xdr:nvCxnSpPr>
      <xdr:spPr>
        <a:xfrm flipV="1">
          <a:off x="3987800" y="66649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163576</xdr:rowOff>
    </xdr:from>
    <xdr:to>
      <xdr:col>5</xdr:col>
      <xdr:colOff>549275</xdr:colOff>
      <xdr:row>39</xdr:row>
      <xdr:rowOff>33274</xdr:rowOff>
    </xdr:to>
    <xdr:cxnSp macro="">
      <xdr:nvCxnSpPr>
        <xdr:cNvPr id="67" name="直線コネクタ 66"/>
        <xdr:cNvCxnSpPr/>
      </xdr:nvCxnSpPr>
      <xdr:spPr>
        <a:xfrm flipV="1">
          <a:off x="3098800" y="6678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33274</xdr:rowOff>
    </xdr:from>
    <xdr:to>
      <xdr:col>4</xdr:col>
      <xdr:colOff>346075</xdr:colOff>
      <xdr:row>39</xdr:row>
      <xdr:rowOff>92710</xdr:rowOff>
    </xdr:to>
    <xdr:cxnSp macro="">
      <xdr:nvCxnSpPr>
        <xdr:cNvPr id="70" name="直線コネクタ 69"/>
        <xdr:cNvCxnSpPr/>
      </xdr:nvCxnSpPr>
      <xdr:spPr>
        <a:xfrm flipV="1">
          <a:off x="2209800" y="67198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51562</xdr:rowOff>
    </xdr:from>
    <xdr:to>
      <xdr:col>3</xdr:col>
      <xdr:colOff>142875</xdr:colOff>
      <xdr:row>39</xdr:row>
      <xdr:rowOff>92710</xdr:rowOff>
    </xdr:to>
    <xdr:cxnSp macro="">
      <xdr:nvCxnSpPr>
        <xdr:cNvPr id="73" name="直線コネクタ 72"/>
        <xdr:cNvCxnSpPr/>
      </xdr:nvCxnSpPr>
      <xdr:spPr>
        <a:xfrm>
          <a:off x="1320800" y="67381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99060</xdr:rowOff>
    </xdr:from>
    <xdr:to>
      <xdr:col>7</xdr:col>
      <xdr:colOff>66675</xdr:colOff>
      <xdr:row>39</xdr:row>
      <xdr:rowOff>29210</xdr:rowOff>
    </xdr:to>
    <xdr:sp macro="" textlink="">
      <xdr:nvSpPr>
        <xdr:cNvPr id="83" name="円/楕円 82"/>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71137</xdr:rowOff>
    </xdr:from>
    <xdr:ext cx="762000" cy="259045"/>
    <xdr:sp macro="" textlink="">
      <xdr:nvSpPr>
        <xdr:cNvPr id="84"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112776</xdr:rowOff>
    </xdr:from>
    <xdr:to>
      <xdr:col>5</xdr:col>
      <xdr:colOff>600075</xdr:colOff>
      <xdr:row>39</xdr:row>
      <xdr:rowOff>42926</xdr:rowOff>
    </xdr:to>
    <xdr:sp macro="" textlink="">
      <xdr:nvSpPr>
        <xdr:cNvPr id="85" name="円/楕円 84"/>
        <xdr:cNvSpPr/>
      </xdr:nvSpPr>
      <xdr:spPr>
        <a:xfrm>
          <a:off x="3937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27703</xdr:rowOff>
    </xdr:from>
    <xdr:ext cx="736600" cy="259045"/>
    <xdr:sp macro="" textlink="">
      <xdr:nvSpPr>
        <xdr:cNvPr id="86" name="テキスト ボックス 85"/>
        <xdr:cNvSpPr txBox="1"/>
      </xdr:nvSpPr>
      <xdr:spPr>
        <a:xfrm>
          <a:off x="3606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153924</xdr:rowOff>
    </xdr:from>
    <xdr:to>
      <xdr:col>4</xdr:col>
      <xdr:colOff>396875</xdr:colOff>
      <xdr:row>39</xdr:row>
      <xdr:rowOff>84074</xdr:rowOff>
    </xdr:to>
    <xdr:sp macro="" textlink="">
      <xdr:nvSpPr>
        <xdr:cNvPr id="87" name="円/楕円 86"/>
        <xdr:cNvSpPr/>
      </xdr:nvSpPr>
      <xdr:spPr>
        <a:xfrm>
          <a:off x="3048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68851</xdr:rowOff>
    </xdr:from>
    <xdr:ext cx="762000" cy="259045"/>
    <xdr:sp macro="" textlink="">
      <xdr:nvSpPr>
        <xdr:cNvPr id="88" name="テキスト ボックス 87"/>
        <xdr:cNvSpPr txBox="1"/>
      </xdr:nvSpPr>
      <xdr:spPr>
        <a:xfrm>
          <a:off x="2717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41910</xdr:rowOff>
    </xdr:from>
    <xdr:to>
      <xdr:col>3</xdr:col>
      <xdr:colOff>193675</xdr:colOff>
      <xdr:row>39</xdr:row>
      <xdr:rowOff>143510</xdr:rowOff>
    </xdr:to>
    <xdr:sp macro="" textlink="">
      <xdr:nvSpPr>
        <xdr:cNvPr id="89" name="円/楕円 88"/>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128287</xdr:rowOff>
    </xdr:from>
    <xdr:ext cx="762000" cy="259045"/>
    <xdr:sp macro="" textlink="">
      <xdr:nvSpPr>
        <xdr:cNvPr id="90" name="テキスト ボックス 89"/>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762</xdr:rowOff>
    </xdr:from>
    <xdr:to>
      <xdr:col>1</xdr:col>
      <xdr:colOff>676275</xdr:colOff>
      <xdr:row>39</xdr:row>
      <xdr:rowOff>102362</xdr:rowOff>
    </xdr:to>
    <xdr:sp macro="" textlink="">
      <xdr:nvSpPr>
        <xdr:cNvPr id="91" name="円/楕円 90"/>
        <xdr:cNvSpPr/>
      </xdr:nvSpPr>
      <xdr:spPr>
        <a:xfrm>
          <a:off x="1270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87139</xdr:rowOff>
    </xdr:from>
    <xdr:ext cx="762000" cy="259045"/>
    <xdr:sp macro="" textlink="">
      <xdr:nvSpPr>
        <xdr:cNvPr id="92" name="テキスト ボックス 91"/>
        <xdr:cNvSpPr txBox="1"/>
      </xdr:nvSpPr>
      <xdr:spPr>
        <a:xfrm>
          <a:off x="939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ea"/>
              <a:ea typeface="+mn-ea"/>
              <a:cs typeface="+mn-cs"/>
            </a:rPr>
            <a:t>　</a:t>
          </a:r>
          <a:r>
            <a:rPr lang="ja-JP" altLang="ja-JP" sz="1200" b="0" i="0" baseline="0">
              <a:solidFill>
                <a:sysClr val="windowText" lastClr="000000"/>
              </a:solidFill>
              <a:latin typeface="+mn-ea"/>
              <a:ea typeface="+mn-ea"/>
              <a:cs typeface="+mn-cs"/>
            </a:rPr>
            <a:t>平成</a:t>
          </a:r>
          <a:r>
            <a:rPr lang="en-US" altLang="ja-JP" sz="1200" b="0" i="0" baseline="0">
              <a:solidFill>
                <a:sysClr val="windowText" lastClr="000000"/>
              </a:solidFill>
              <a:latin typeface="+mn-ea"/>
              <a:ea typeface="+mn-ea"/>
              <a:cs typeface="+mn-cs"/>
            </a:rPr>
            <a:t>17</a:t>
          </a:r>
          <a:r>
            <a:rPr lang="ja-JP" altLang="ja-JP" sz="1200" b="0" i="0" baseline="0">
              <a:solidFill>
                <a:sysClr val="windowText" lastClr="000000"/>
              </a:solidFill>
              <a:latin typeface="+mn-ea"/>
              <a:ea typeface="+mn-ea"/>
              <a:cs typeface="+mn-cs"/>
            </a:rPr>
            <a:t>年度から５年にわたり健全化計画に取り組み、平成</a:t>
          </a:r>
          <a:r>
            <a:rPr lang="en-US" altLang="ja-JP" sz="1200" b="0" i="0" baseline="0">
              <a:solidFill>
                <a:sysClr val="windowText" lastClr="000000"/>
              </a:solidFill>
              <a:latin typeface="+mn-ea"/>
              <a:ea typeface="+mn-ea"/>
              <a:cs typeface="+mn-cs"/>
            </a:rPr>
            <a:t>17</a:t>
          </a:r>
          <a:r>
            <a:rPr lang="ja-JP" altLang="ja-JP" sz="1200" b="0" i="0" baseline="0">
              <a:solidFill>
                <a:sysClr val="windowText" lastClr="000000"/>
              </a:solidFill>
              <a:latin typeface="+mn-ea"/>
              <a:ea typeface="+mn-ea"/>
              <a:cs typeface="+mn-cs"/>
            </a:rPr>
            <a:t>年度で一度は類似団体平均を下回ったが、それ以降は若干上回っている。公共施設の維持管理費が増加しており、施設の適正配置、効率的な管理運営により歳出抑制に努めていく。</a:t>
          </a:r>
          <a:endParaRPr lang="ja-JP" altLang="ja-JP" sz="1200">
            <a:solidFill>
              <a:sysClr val="windowText" lastClr="000000"/>
            </a:solidFill>
            <a:latin typeface="+mn-ea"/>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19231</xdr:rowOff>
    </xdr:to>
    <xdr:cxnSp macro="">
      <xdr:nvCxnSpPr>
        <xdr:cNvPr id="127" name="直線コネクタ 126"/>
        <xdr:cNvCxnSpPr/>
      </xdr:nvCxnSpPr>
      <xdr:spPr>
        <a:xfrm flipV="1">
          <a:off x="15671800" y="27559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6169</xdr:rowOff>
    </xdr:from>
    <xdr:to>
      <xdr:col>22</xdr:col>
      <xdr:colOff>565150</xdr:colOff>
      <xdr:row>16</xdr:row>
      <xdr:rowOff>19231</xdr:rowOff>
    </xdr:to>
    <xdr:cxnSp macro="">
      <xdr:nvCxnSpPr>
        <xdr:cNvPr id="130" name="直線コネクタ 129"/>
        <xdr:cNvCxnSpPr/>
      </xdr:nvCxnSpPr>
      <xdr:spPr>
        <a:xfrm>
          <a:off x="14782800" y="27493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6169</xdr:rowOff>
    </xdr:from>
    <xdr:to>
      <xdr:col>21</xdr:col>
      <xdr:colOff>361950</xdr:colOff>
      <xdr:row>16</xdr:row>
      <xdr:rowOff>19231</xdr:rowOff>
    </xdr:to>
    <xdr:cxnSp macro="">
      <xdr:nvCxnSpPr>
        <xdr:cNvPr id="133" name="直線コネクタ 132"/>
        <xdr:cNvCxnSpPr/>
      </xdr:nvCxnSpPr>
      <xdr:spPr>
        <a:xfrm flipV="1">
          <a:off x="13893800" y="27493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19231</xdr:rowOff>
    </xdr:from>
    <xdr:to>
      <xdr:col>20</xdr:col>
      <xdr:colOff>158750</xdr:colOff>
      <xdr:row>16</xdr:row>
      <xdr:rowOff>38826</xdr:rowOff>
    </xdr:to>
    <xdr:cxnSp macro="">
      <xdr:nvCxnSpPr>
        <xdr:cNvPr id="136" name="直線コネクタ 135"/>
        <xdr:cNvCxnSpPr/>
      </xdr:nvCxnSpPr>
      <xdr:spPr>
        <a:xfrm flipV="1">
          <a:off x="13004800" y="2762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139881</xdr:rowOff>
    </xdr:from>
    <xdr:to>
      <xdr:col>22</xdr:col>
      <xdr:colOff>615950</xdr:colOff>
      <xdr:row>16</xdr:row>
      <xdr:rowOff>70031</xdr:rowOff>
    </xdr:to>
    <xdr:sp macro="" textlink="">
      <xdr:nvSpPr>
        <xdr:cNvPr id="148" name="円/楕円 147"/>
        <xdr:cNvSpPr/>
      </xdr:nvSpPr>
      <xdr:spPr>
        <a:xfrm>
          <a:off x="15621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54808</xdr:rowOff>
    </xdr:from>
    <xdr:ext cx="736600" cy="259045"/>
    <xdr:sp macro="" textlink="">
      <xdr:nvSpPr>
        <xdr:cNvPr id="149" name="テキスト ボックス 148"/>
        <xdr:cNvSpPr txBox="1"/>
      </xdr:nvSpPr>
      <xdr:spPr>
        <a:xfrm>
          <a:off x="15290800" y="2798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126819</xdr:rowOff>
    </xdr:from>
    <xdr:to>
      <xdr:col>21</xdr:col>
      <xdr:colOff>412750</xdr:colOff>
      <xdr:row>16</xdr:row>
      <xdr:rowOff>56969</xdr:rowOff>
    </xdr:to>
    <xdr:sp macro="" textlink="">
      <xdr:nvSpPr>
        <xdr:cNvPr id="150" name="円/楕円 149"/>
        <xdr:cNvSpPr/>
      </xdr:nvSpPr>
      <xdr:spPr>
        <a:xfrm>
          <a:off x="14732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41746</xdr:rowOff>
    </xdr:from>
    <xdr:ext cx="762000" cy="259045"/>
    <xdr:sp macro="" textlink="">
      <xdr:nvSpPr>
        <xdr:cNvPr id="151" name="テキスト ボックス 150"/>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139881</xdr:rowOff>
    </xdr:from>
    <xdr:to>
      <xdr:col>20</xdr:col>
      <xdr:colOff>209550</xdr:colOff>
      <xdr:row>16</xdr:row>
      <xdr:rowOff>70031</xdr:rowOff>
    </xdr:to>
    <xdr:sp macro="" textlink="">
      <xdr:nvSpPr>
        <xdr:cNvPr id="152" name="円/楕円 151"/>
        <xdr:cNvSpPr/>
      </xdr:nvSpPr>
      <xdr:spPr>
        <a:xfrm>
          <a:off x="13843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54808</xdr:rowOff>
    </xdr:from>
    <xdr:ext cx="762000" cy="259045"/>
    <xdr:sp macro="" textlink="">
      <xdr:nvSpPr>
        <xdr:cNvPr id="153" name="テキスト ボックス 152"/>
        <xdr:cNvSpPr txBox="1"/>
      </xdr:nvSpPr>
      <xdr:spPr>
        <a:xfrm>
          <a:off x="13512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159476</xdr:rowOff>
    </xdr:from>
    <xdr:to>
      <xdr:col>19</xdr:col>
      <xdr:colOff>6350</xdr:colOff>
      <xdr:row>16</xdr:row>
      <xdr:rowOff>89626</xdr:rowOff>
    </xdr:to>
    <xdr:sp macro="" textlink="">
      <xdr:nvSpPr>
        <xdr:cNvPr id="154" name="円/楕円 153"/>
        <xdr:cNvSpPr/>
      </xdr:nvSpPr>
      <xdr:spPr>
        <a:xfrm>
          <a:off x="12954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74403</xdr:rowOff>
    </xdr:from>
    <xdr:ext cx="762000" cy="259045"/>
    <xdr:sp macro="" textlink="">
      <xdr:nvSpPr>
        <xdr:cNvPr id="155" name="テキスト ボックス 154"/>
        <xdr:cNvSpPr txBox="1"/>
      </xdr:nvSpPr>
      <xdr:spPr>
        <a:xfrm>
          <a:off x="12623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lt"/>
              <a:ea typeface="+mn-ea"/>
              <a:cs typeface="+mn-cs"/>
            </a:rPr>
            <a:t>　</a:t>
          </a:r>
          <a:r>
            <a:rPr lang="ja-JP" altLang="ja-JP" sz="1200" b="0" i="0" baseline="0">
              <a:solidFill>
                <a:sysClr val="windowText" lastClr="000000"/>
              </a:solidFill>
              <a:latin typeface="+mn-lt"/>
              <a:ea typeface="+mn-ea"/>
              <a:cs typeface="+mn-cs"/>
            </a:rPr>
            <a:t>扶助費については、増加傾向にあるが健全化計画などにおいて町単独事業の見直しなどを実施したことにより、類似団体平均を下回る結果が続いている。</a:t>
          </a:r>
          <a:endParaRPr lang="ja-JP" altLang="ja-JP" sz="1200">
            <a:solidFill>
              <a:sysClr val="windowText" lastClr="000000"/>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56</xdr:row>
      <xdr:rowOff>12700</xdr:rowOff>
    </xdr:to>
    <xdr:cxnSp macro="">
      <xdr:nvCxnSpPr>
        <xdr:cNvPr id="190" name="直線コネクタ 189"/>
        <xdr:cNvCxnSpPr/>
      </xdr:nvCxnSpPr>
      <xdr:spPr>
        <a:xfrm>
          <a:off x="3987800" y="94832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53522</xdr:rowOff>
    </xdr:to>
    <xdr:cxnSp macro="">
      <xdr:nvCxnSpPr>
        <xdr:cNvPr id="193" name="直線コネクタ 192"/>
        <xdr:cNvCxnSpPr/>
      </xdr:nvCxnSpPr>
      <xdr:spPr>
        <a:xfrm>
          <a:off x="3098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53522</xdr:rowOff>
    </xdr:to>
    <xdr:cxnSp macro="">
      <xdr:nvCxnSpPr>
        <xdr:cNvPr id="196" name="直線コネクタ 195"/>
        <xdr:cNvCxnSpPr/>
      </xdr:nvCxnSpPr>
      <xdr:spPr>
        <a:xfrm flipV="1">
          <a:off x="2209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55</xdr:row>
      <xdr:rowOff>53522</xdr:rowOff>
    </xdr:to>
    <xdr:cxnSp macro="">
      <xdr:nvCxnSpPr>
        <xdr:cNvPr id="199" name="直線コネクタ 198"/>
        <xdr:cNvCxnSpPr/>
      </xdr:nvCxnSpPr>
      <xdr:spPr>
        <a:xfrm>
          <a:off x="1320800" y="93689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1" name="円/楕円 210"/>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2" name="テキスト ボックス 211"/>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3" name="円/楕円 212"/>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4" name="テキスト ボックス 213"/>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6" name="テキスト ボックス 215"/>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7" name="円/楕円 216"/>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8" name="テキスト ボックス 217"/>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ysClr val="windowText" lastClr="000000"/>
              </a:solidFill>
              <a:latin typeface="+mn-ea"/>
              <a:ea typeface="+mn-ea"/>
              <a:cs typeface="+mn-cs"/>
            </a:rPr>
            <a:t>　繰出金については、各特別会計において適正な税や料金設定及び使用料設定を実施している。その結果、類似団体平均を下回っている。</a:t>
          </a:r>
          <a:endParaRPr lang="en-US" altLang="ja-JP" sz="1200" b="0" i="0" baseline="0">
            <a:solidFill>
              <a:sysClr val="windowText" lastClr="000000"/>
            </a:solidFill>
            <a:latin typeface="+mn-ea"/>
            <a:ea typeface="+mn-ea"/>
            <a:cs typeface="+mn-cs"/>
          </a:endParaRPr>
        </a:p>
        <a:p>
          <a:pPr rtl="0"/>
          <a:r>
            <a:rPr lang="ja-JP" altLang="ja-JP" sz="1200" b="0" i="0" baseline="0">
              <a:solidFill>
                <a:sysClr val="windowText" lastClr="000000"/>
              </a:solidFill>
              <a:latin typeface="+mn-ea"/>
              <a:ea typeface="+mn-ea"/>
              <a:cs typeface="+mn-cs"/>
            </a:rPr>
            <a:t>　平成</a:t>
          </a:r>
          <a:r>
            <a:rPr lang="en-US" altLang="ja-JP" sz="1200" b="0" i="0" baseline="0">
              <a:solidFill>
                <a:sysClr val="windowText" lastClr="000000"/>
              </a:solidFill>
              <a:latin typeface="+mn-ea"/>
              <a:ea typeface="+mn-ea"/>
              <a:cs typeface="+mn-cs"/>
            </a:rPr>
            <a:t>27</a:t>
          </a:r>
          <a:r>
            <a:rPr lang="ja-JP" altLang="ja-JP" sz="1200" b="0" i="0" baseline="0">
              <a:solidFill>
                <a:sysClr val="windowText" lastClr="000000"/>
              </a:solidFill>
              <a:latin typeface="+mn-ea"/>
              <a:ea typeface="+mn-ea"/>
              <a:cs typeface="+mn-cs"/>
            </a:rPr>
            <a:t>年度については、医療費の増により繰出金は増加となった。</a:t>
          </a:r>
          <a:endParaRPr lang="ja-JP" altLang="ja-JP" sz="1200">
            <a:solidFill>
              <a:sysClr val="windowText" lastClr="000000"/>
            </a:solidFill>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8890</xdr:rowOff>
    </xdr:to>
    <xdr:cxnSp macro="">
      <xdr:nvCxnSpPr>
        <xdr:cNvPr id="251" name="直線コネクタ 250"/>
        <xdr:cNvCxnSpPr/>
      </xdr:nvCxnSpPr>
      <xdr:spPr>
        <a:xfrm>
          <a:off x="15671800" y="9751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149860</xdr:rowOff>
    </xdr:to>
    <xdr:cxnSp macro="">
      <xdr:nvCxnSpPr>
        <xdr:cNvPr id="254" name="直線コネクタ 253"/>
        <xdr:cNvCxnSpPr/>
      </xdr:nvCxnSpPr>
      <xdr:spPr>
        <a:xfrm>
          <a:off x="14782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111760</xdr:rowOff>
    </xdr:to>
    <xdr:cxnSp macro="">
      <xdr:nvCxnSpPr>
        <xdr:cNvPr id="257" name="直線コネクタ 256"/>
        <xdr:cNvCxnSpPr/>
      </xdr:nvCxnSpPr>
      <xdr:spPr>
        <a:xfrm flipV="1">
          <a:off x="13893800" y="968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111760</xdr:rowOff>
    </xdr:to>
    <xdr:cxnSp macro="">
      <xdr:nvCxnSpPr>
        <xdr:cNvPr id="260" name="直線コネクタ 259"/>
        <xdr:cNvCxnSpPr/>
      </xdr:nvCxnSpPr>
      <xdr:spPr>
        <a:xfrm>
          <a:off x="13004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70" name="円/楕円 269"/>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146067</xdr:rowOff>
    </xdr:from>
    <xdr:ext cx="762000" cy="259045"/>
    <xdr:sp macro="" textlink="">
      <xdr:nvSpPr>
        <xdr:cNvPr id="271"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2" name="円/楕円 271"/>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3" name="テキスト ボックス 27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4" name="円/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5" name="テキスト ボックス 27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6" name="円/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8" name="円/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ysClr val="windowText" lastClr="000000"/>
              </a:solidFill>
              <a:latin typeface="+mn-ea"/>
              <a:ea typeface="+mn-ea"/>
              <a:cs typeface="+mn-cs"/>
            </a:rPr>
            <a:t>　経常的な補助費のうち</a:t>
          </a:r>
          <a:r>
            <a:rPr lang="en-US" altLang="ja-JP" sz="1200" b="0" i="0" baseline="0">
              <a:solidFill>
                <a:sysClr val="windowText" lastClr="000000"/>
              </a:solidFill>
              <a:latin typeface="+mn-ea"/>
              <a:ea typeface="+mn-ea"/>
              <a:cs typeface="+mn-cs"/>
            </a:rPr>
            <a:t>84</a:t>
          </a:r>
          <a:r>
            <a:rPr lang="ja-JP" altLang="ja-JP" sz="1200" b="0" i="0" baseline="0">
              <a:solidFill>
                <a:sysClr val="windowText" lastClr="000000"/>
              </a:solidFill>
              <a:latin typeface="+mn-ea"/>
              <a:ea typeface="+mn-ea"/>
              <a:cs typeface="+mn-cs"/>
            </a:rPr>
            <a:t>％が一部事務組合に対する負担金であり、補助金については個々にその意義や目的・成果などを精査し見直しを行ってきた。また、負担金については、行政運営に支障をきたすものを除き、廃止または休止を検討した。その結果、例年類似団体平均を下回っている。</a:t>
          </a:r>
          <a:endParaRPr lang="ja-JP" altLang="ja-JP" sz="1200">
            <a:solidFill>
              <a:sysClr val="windowText" lastClr="000000"/>
            </a:solidFill>
            <a:latin typeface="+mn-ea"/>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76708</xdr:rowOff>
    </xdr:to>
    <xdr:cxnSp macro="">
      <xdr:nvCxnSpPr>
        <xdr:cNvPr id="309" name="直線コネクタ 308"/>
        <xdr:cNvCxnSpPr/>
      </xdr:nvCxnSpPr>
      <xdr:spPr>
        <a:xfrm flipV="1">
          <a:off x="15671800" y="6235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10"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76708</xdr:rowOff>
    </xdr:to>
    <xdr:cxnSp macro="">
      <xdr:nvCxnSpPr>
        <xdr:cNvPr id="312" name="直線コネクタ 311"/>
        <xdr:cNvCxnSpPr/>
      </xdr:nvCxnSpPr>
      <xdr:spPr>
        <a:xfrm>
          <a:off x="14782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67564</xdr:rowOff>
    </xdr:to>
    <xdr:cxnSp macro="">
      <xdr:nvCxnSpPr>
        <xdr:cNvPr id="315" name="直線コネクタ 314"/>
        <xdr:cNvCxnSpPr/>
      </xdr:nvCxnSpPr>
      <xdr:spPr>
        <a:xfrm>
          <a:off x="13893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53848</xdr:rowOff>
    </xdr:to>
    <xdr:cxnSp macro="">
      <xdr:nvCxnSpPr>
        <xdr:cNvPr id="318" name="直線コネクタ 317"/>
        <xdr:cNvCxnSpPr/>
      </xdr:nvCxnSpPr>
      <xdr:spPr>
        <a:xfrm>
          <a:off x="13004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28" name="円/楕円 327"/>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29"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30" name="円/楕円 329"/>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31" name="テキスト ボックス 330"/>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2" name="円/楕円 331"/>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33" name="テキスト ボックス 33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34" name="円/楕円 333"/>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35" name="テキスト ボックス 334"/>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36" name="円/楕円 335"/>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37" name="テキスト ボックス 336"/>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chemeClr val="dk1"/>
              </a:solidFill>
              <a:latin typeface="+mn-ea"/>
              <a:ea typeface="+mn-ea"/>
              <a:cs typeface="+mn-cs"/>
            </a:rPr>
            <a:t>　公債費では、国等の繰上償還制度の活用や、新規地方債発行額の抑制により、毎年度償還額の縮減に努めてきたが、</a:t>
          </a:r>
          <a:r>
            <a:rPr lang="ja-JP" altLang="ja-JP" sz="1200">
              <a:solidFill>
                <a:schemeClr val="dk1"/>
              </a:solidFill>
              <a:latin typeface="+mn-ea"/>
              <a:ea typeface="+mn-ea"/>
              <a:cs typeface="+mn-cs"/>
            </a:rPr>
            <a:t>平成</a:t>
          </a:r>
          <a:r>
            <a:rPr lang="en-US" altLang="ja-JP" sz="1200">
              <a:solidFill>
                <a:schemeClr val="dk1"/>
              </a:solidFill>
              <a:latin typeface="+mn-ea"/>
              <a:ea typeface="+mn-ea"/>
              <a:cs typeface="+mn-cs"/>
            </a:rPr>
            <a:t>25</a:t>
          </a:r>
          <a:r>
            <a:rPr lang="ja-JP" altLang="ja-JP" sz="1200">
              <a:solidFill>
                <a:schemeClr val="dk1"/>
              </a:solidFill>
              <a:latin typeface="+mn-ea"/>
              <a:ea typeface="+mn-ea"/>
              <a:cs typeface="+mn-cs"/>
            </a:rPr>
            <a:t>年度に発行した</a:t>
          </a:r>
          <a:r>
            <a:rPr lang="ja-JP" altLang="ja-JP" sz="1200" b="0" i="0" baseline="0">
              <a:solidFill>
                <a:schemeClr val="dk1"/>
              </a:solidFill>
              <a:latin typeface="+mn-ea"/>
              <a:ea typeface="+mn-ea"/>
              <a:cs typeface="+mn-cs"/>
            </a:rPr>
            <a:t>第三セクター等改革推進債等により、平成</a:t>
          </a:r>
          <a:r>
            <a:rPr lang="en-US" altLang="ja-JP" sz="1200" b="0" i="0" baseline="0">
              <a:solidFill>
                <a:schemeClr val="dk1"/>
              </a:solidFill>
              <a:latin typeface="+mn-ea"/>
              <a:ea typeface="+mn-ea"/>
              <a:cs typeface="+mn-cs"/>
            </a:rPr>
            <a:t>27</a:t>
          </a:r>
          <a:r>
            <a:rPr lang="ja-JP" altLang="ja-JP" sz="1200" b="0" i="0" baseline="0">
              <a:solidFill>
                <a:schemeClr val="dk1"/>
              </a:solidFill>
              <a:latin typeface="+mn-ea"/>
              <a:ea typeface="+mn-ea"/>
              <a:cs typeface="+mn-cs"/>
            </a:rPr>
            <a:t>年度の公債費に係る経常収支比率は、類似団体平均に比べ</a:t>
          </a:r>
          <a:r>
            <a:rPr lang="en-US" altLang="ja-JP" sz="1200" b="0" i="0" baseline="0">
              <a:solidFill>
                <a:schemeClr val="dk1"/>
              </a:solidFill>
              <a:latin typeface="+mn-ea"/>
              <a:ea typeface="+mn-ea"/>
              <a:cs typeface="+mn-cs"/>
            </a:rPr>
            <a:t>9.1%</a:t>
          </a:r>
          <a:r>
            <a:rPr lang="ja-JP" altLang="ja-JP" sz="1200" b="0" i="0" baseline="0">
              <a:solidFill>
                <a:schemeClr val="dk1"/>
              </a:solidFill>
              <a:latin typeface="+mn-ea"/>
              <a:ea typeface="+mn-ea"/>
              <a:cs typeface="+mn-cs"/>
            </a:rPr>
            <a:t>高い</a:t>
          </a:r>
          <a:r>
            <a:rPr lang="en-US" altLang="ja-JP" sz="1200" b="0" i="0" baseline="0">
              <a:solidFill>
                <a:schemeClr val="dk1"/>
              </a:solidFill>
              <a:latin typeface="+mn-ea"/>
              <a:ea typeface="+mn-ea"/>
              <a:cs typeface="+mn-cs"/>
            </a:rPr>
            <a:t>24.2%</a:t>
          </a:r>
          <a:r>
            <a:rPr lang="ja-JP" altLang="ja-JP" sz="1200" b="0" i="0" baseline="0">
              <a:solidFill>
                <a:schemeClr val="dk1"/>
              </a:solidFill>
              <a:latin typeface="+mn-ea"/>
              <a:ea typeface="+mn-ea"/>
              <a:cs typeface="+mn-cs"/>
            </a:rPr>
            <a:t>となっている。</a:t>
          </a:r>
          <a:endParaRPr lang="en-US" altLang="ja-JP" sz="1200" b="0" i="0" baseline="0">
            <a:solidFill>
              <a:schemeClr val="dk1"/>
            </a:solidFill>
            <a:latin typeface="+mn-ea"/>
            <a:ea typeface="+mn-ea"/>
            <a:cs typeface="+mn-cs"/>
          </a:endParaRPr>
        </a:p>
        <a:p>
          <a:r>
            <a:rPr lang="ja-JP" altLang="ja-JP" sz="1200" b="0" i="0" baseline="0">
              <a:solidFill>
                <a:schemeClr val="dk1"/>
              </a:solidFill>
              <a:latin typeface="+mn-ea"/>
              <a:ea typeface="+mn-ea"/>
              <a:cs typeface="+mn-cs"/>
            </a:rPr>
            <a:t>　今後も、新規地方債発行額を出来る限り抑制し、公債費を縮減することで、公債費に係る経常収支比率の減少に努める</a:t>
          </a:r>
          <a:endParaRPr lang="ja-JP" altLang="ja-JP" sz="1200">
            <a:solidFill>
              <a:srgbClr val="FF0000"/>
            </a:solidFill>
            <a:latin typeface="+mn-ea"/>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143002</xdr:rowOff>
    </xdr:from>
    <xdr:to>
      <xdr:col>7</xdr:col>
      <xdr:colOff>15875</xdr:colOff>
      <xdr:row>79</xdr:row>
      <xdr:rowOff>147574</xdr:rowOff>
    </xdr:to>
    <xdr:cxnSp macro="">
      <xdr:nvCxnSpPr>
        <xdr:cNvPr id="367" name="直線コネクタ 366"/>
        <xdr:cNvCxnSpPr/>
      </xdr:nvCxnSpPr>
      <xdr:spPr>
        <a:xfrm>
          <a:off x="3987800" y="136875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8"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33274</xdr:rowOff>
    </xdr:from>
    <xdr:to>
      <xdr:col>5</xdr:col>
      <xdr:colOff>549275</xdr:colOff>
      <xdr:row>79</xdr:row>
      <xdr:rowOff>143002</xdr:rowOff>
    </xdr:to>
    <xdr:cxnSp macro="">
      <xdr:nvCxnSpPr>
        <xdr:cNvPr id="370" name="直線コネクタ 369"/>
        <xdr:cNvCxnSpPr/>
      </xdr:nvCxnSpPr>
      <xdr:spPr>
        <a:xfrm>
          <a:off x="3098800" y="135778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72" name="テキスト ボックス 371"/>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33274</xdr:rowOff>
    </xdr:from>
    <xdr:to>
      <xdr:col>4</xdr:col>
      <xdr:colOff>346075</xdr:colOff>
      <xdr:row>79</xdr:row>
      <xdr:rowOff>74422</xdr:rowOff>
    </xdr:to>
    <xdr:cxnSp macro="">
      <xdr:nvCxnSpPr>
        <xdr:cNvPr id="373" name="直線コネクタ 372"/>
        <xdr:cNvCxnSpPr/>
      </xdr:nvCxnSpPr>
      <xdr:spPr>
        <a:xfrm flipV="1">
          <a:off x="2209800" y="135778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5" name="テキスト ボックス 374"/>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69850</xdr:rowOff>
    </xdr:from>
    <xdr:to>
      <xdr:col>3</xdr:col>
      <xdr:colOff>142875</xdr:colOff>
      <xdr:row>79</xdr:row>
      <xdr:rowOff>74422</xdr:rowOff>
    </xdr:to>
    <xdr:cxnSp macro="">
      <xdr:nvCxnSpPr>
        <xdr:cNvPr id="376" name="直線コネクタ 375"/>
        <xdr:cNvCxnSpPr/>
      </xdr:nvCxnSpPr>
      <xdr:spPr>
        <a:xfrm>
          <a:off x="1320800" y="136144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8" name="テキスト ボックス 377"/>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96774</xdr:rowOff>
    </xdr:from>
    <xdr:to>
      <xdr:col>7</xdr:col>
      <xdr:colOff>66675</xdr:colOff>
      <xdr:row>80</xdr:row>
      <xdr:rowOff>26924</xdr:rowOff>
    </xdr:to>
    <xdr:sp macro="" textlink="">
      <xdr:nvSpPr>
        <xdr:cNvPr id="386" name="円/楕円 385"/>
        <xdr:cNvSpPr/>
      </xdr:nvSpPr>
      <xdr:spPr>
        <a:xfrm>
          <a:off x="4775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5351</xdr:rowOff>
    </xdr:from>
    <xdr:ext cx="762000" cy="259045"/>
    <xdr:sp macro="" textlink="">
      <xdr:nvSpPr>
        <xdr:cNvPr id="387" name="公債費該当値テキスト"/>
        <xdr:cNvSpPr txBox="1"/>
      </xdr:nvSpPr>
      <xdr:spPr>
        <a:xfrm>
          <a:off x="4914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92202</xdr:rowOff>
    </xdr:from>
    <xdr:to>
      <xdr:col>5</xdr:col>
      <xdr:colOff>600075</xdr:colOff>
      <xdr:row>80</xdr:row>
      <xdr:rowOff>22352</xdr:rowOff>
    </xdr:to>
    <xdr:sp macro="" textlink="">
      <xdr:nvSpPr>
        <xdr:cNvPr id="388" name="円/楕円 387"/>
        <xdr:cNvSpPr/>
      </xdr:nvSpPr>
      <xdr:spPr>
        <a:xfrm>
          <a:off x="3937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7129</xdr:rowOff>
    </xdr:from>
    <xdr:ext cx="736600" cy="259045"/>
    <xdr:sp macro="" textlink="">
      <xdr:nvSpPr>
        <xdr:cNvPr id="389" name="テキスト ボックス 388"/>
        <xdr:cNvSpPr txBox="1"/>
      </xdr:nvSpPr>
      <xdr:spPr>
        <a:xfrm>
          <a:off x="3606800" y="137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153924</xdr:rowOff>
    </xdr:from>
    <xdr:to>
      <xdr:col>4</xdr:col>
      <xdr:colOff>396875</xdr:colOff>
      <xdr:row>79</xdr:row>
      <xdr:rowOff>84074</xdr:rowOff>
    </xdr:to>
    <xdr:sp macro="" textlink="">
      <xdr:nvSpPr>
        <xdr:cNvPr id="390" name="円/楕円 389"/>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68851</xdr:rowOff>
    </xdr:from>
    <xdr:ext cx="762000" cy="259045"/>
    <xdr:sp macro="" textlink="">
      <xdr:nvSpPr>
        <xdr:cNvPr id="391" name="テキスト ボックス 390"/>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23622</xdr:rowOff>
    </xdr:from>
    <xdr:to>
      <xdr:col>3</xdr:col>
      <xdr:colOff>193675</xdr:colOff>
      <xdr:row>79</xdr:row>
      <xdr:rowOff>125222</xdr:rowOff>
    </xdr:to>
    <xdr:sp macro="" textlink="">
      <xdr:nvSpPr>
        <xdr:cNvPr id="392" name="円/楕円 391"/>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109999</xdr:rowOff>
    </xdr:from>
    <xdr:ext cx="762000" cy="259045"/>
    <xdr:sp macro="" textlink="">
      <xdr:nvSpPr>
        <xdr:cNvPr id="393" name="テキスト ボックス 392"/>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94" name="円/楕円 393"/>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95" name="テキスト ボックス 394"/>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ysClr val="windowText" lastClr="000000"/>
              </a:solidFill>
              <a:latin typeface="+mn-ea"/>
              <a:ea typeface="+mn-ea"/>
              <a:cs typeface="+mn-cs"/>
            </a:rPr>
            <a:t>　公債費以外の経常収支比率は、平成</a:t>
          </a:r>
          <a:r>
            <a:rPr lang="en-US" altLang="ja-JP" sz="1200" b="0" i="0" baseline="0">
              <a:solidFill>
                <a:sysClr val="windowText" lastClr="000000"/>
              </a:solidFill>
              <a:latin typeface="+mn-ea"/>
              <a:ea typeface="+mn-ea"/>
              <a:cs typeface="+mn-cs"/>
            </a:rPr>
            <a:t>21</a:t>
          </a:r>
          <a:r>
            <a:rPr lang="ja-JP" altLang="ja-JP" sz="1200" b="0" i="0" baseline="0">
              <a:solidFill>
                <a:sysClr val="windowText" lastClr="000000"/>
              </a:solidFill>
              <a:latin typeface="+mn-ea"/>
              <a:ea typeface="+mn-ea"/>
              <a:cs typeface="+mn-cs"/>
            </a:rPr>
            <a:t>年度以降類似団体平均を上回っており、今後も比率の減少を目指すために、適正な財政運営を維持し、健全化計画以上の成果をあげることに努める。</a:t>
          </a:r>
          <a:endParaRPr lang="ja-JP" altLang="ja-JP" sz="1200">
            <a:solidFill>
              <a:sysClr val="windowText" lastClr="000000"/>
            </a:solidFill>
            <a:latin typeface="+mn-ea"/>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66584</xdr:rowOff>
    </xdr:from>
    <xdr:to>
      <xdr:col>24</xdr:col>
      <xdr:colOff>31750</xdr:colOff>
      <xdr:row>77</xdr:row>
      <xdr:rowOff>82913</xdr:rowOff>
    </xdr:to>
    <xdr:cxnSp macro="">
      <xdr:nvCxnSpPr>
        <xdr:cNvPr id="430" name="直線コネクタ 429"/>
        <xdr:cNvCxnSpPr/>
      </xdr:nvCxnSpPr>
      <xdr:spPr>
        <a:xfrm>
          <a:off x="15671800" y="132682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50256</xdr:rowOff>
    </xdr:from>
    <xdr:to>
      <xdr:col>22</xdr:col>
      <xdr:colOff>565150</xdr:colOff>
      <xdr:row>77</xdr:row>
      <xdr:rowOff>66584</xdr:rowOff>
    </xdr:to>
    <xdr:cxnSp macro="">
      <xdr:nvCxnSpPr>
        <xdr:cNvPr id="433" name="直線コネクタ 432"/>
        <xdr:cNvCxnSpPr/>
      </xdr:nvCxnSpPr>
      <xdr:spPr>
        <a:xfrm>
          <a:off x="14782800" y="132519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50256</xdr:rowOff>
    </xdr:from>
    <xdr:to>
      <xdr:col>21</xdr:col>
      <xdr:colOff>361950</xdr:colOff>
      <xdr:row>77</xdr:row>
      <xdr:rowOff>105773</xdr:rowOff>
    </xdr:to>
    <xdr:cxnSp macro="">
      <xdr:nvCxnSpPr>
        <xdr:cNvPr id="436" name="直線コネクタ 435"/>
        <xdr:cNvCxnSpPr/>
      </xdr:nvCxnSpPr>
      <xdr:spPr>
        <a:xfrm flipV="1">
          <a:off x="13893800" y="1325190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77</xdr:row>
      <xdr:rowOff>105773</xdr:rowOff>
    </xdr:to>
    <xdr:cxnSp macro="">
      <xdr:nvCxnSpPr>
        <xdr:cNvPr id="439" name="直線コネクタ 438"/>
        <xdr:cNvCxnSpPr/>
      </xdr:nvCxnSpPr>
      <xdr:spPr>
        <a:xfrm>
          <a:off x="13004800" y="13248639"/>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32113</xdr:rowOff>
    </xdr:from>
    <xdr:to>
      <xdr:col>24</xdr:col>
      <xdr:colOff>82550</xdr:colOff>
      <xdr:row>77</xdr:row>
      <xdr:rowOff>133713</xdr:rowOff>
    </xdr:to>
    <xdr:sp macro="" textlink="">
      <xdr:nvSpPr>
        <xdr:cNvPr id="449" name="円/楕円 448"/>
        <xdr:cNvSpPr/>
      </xdr:nvSpPr>
      <xdr:spPr>
        <a:xfrm>
          <a:off x="164592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4190</xdr:rowOff>
    </xdr:from>
    <xdr:ext cx="762000" cy="259045"/>
    <xdr:sp macro="" textlink="">
      <xdr:nvSpPr>
        <xdr:cNvPr id="450" name="公債費以外該当値テキスト"/>
        <xdr:cNvSpPr txBox="1"/>
      </xdr:nvSpPr>
      <xdr:spPr>
        <a:xfrm>
          <a:off x="165989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15784</xdr:rowOff>
    </xdr:from>
    <xdr:to>
      <xdr:col>22</xdr:col>
      <xdr:colOff>615950</xdr:colOff>
      <xdr:row>77</xdr:row>
      <xdr:rowOff>117384</xdr:rowOff>
    </xdr:to>
    <xdr:sp macro="" textlink="">
      <xdr:nvSpPr>
        <xdr:cNvPr id="451" name="円/楕円 450"/>
        <xdr:cNvSpPr/>
      </xdr:nvSpPr>
      <xdr:spPr>
        <a:xfrm>
          <a:off x="15621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102161</xdr:rowOff>
    </xdr:from>
    <xdr:ext cx="736600" cy="259045"/>
    <xdr:sp macro="" textlink="">
      <xdr:nvSpPr>
        <xdr:cNvPr id="452" name="テキスト ボックス 451"/>
        <xdr:cNvSpPr txBox="1"/>
      </xdr:nvSpPr>
      <xdr:spPr>
        <a:xfrm>
          <a:off x="15290800" y="1330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170906</xdr:rowOff>
    </xdr:from>
    <xdr:to>
      <xdr:col>21</xdr:col>
      <xdr:colOff>412750</xdr:colOff>
      <xdr:row>77</xdr:row>
      <xdr:rowOff>101056</xdr:rowOff>
    </xdr:to>
    <xdr:sp macro="" textlink="">
      <xdr:nvSpPr>
        <xdr:cNvPr id="453" name="円/楕円 452"/>
        <xdr:cNvSpPr/>
      </xdr:nvSpPr>
      <xdr:spPr>
        <a:xfrm>
          <a:off x="14732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85833</xdr:rowOff>
    </xdr:from>
    <xdr:ext cx="762000" cy="259045"/>
    <xdr:sp macro="" textlink="">
      <xdr:nvSpPr>
        <xdr:cNvPr id="454" name="テキスト ボックス 453"/>
        <xdr:cNvSpPr txBox="1"/>
      </xdr:nvSpPr>
      <xdr:spPr>
        <a:xfrm>
          <a:off x="14401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54973</xdr:rowOff>
    </xdr:from>
    <xdr:to>
      <xdr:col>20</xdr:col>
      <xdr:colOff>209550</xdr:colOff>
      <xdr:row>77</xdr:row>
      <xdr:rowOff>156573</xdr:rowOff>
    </xdr:to>
    <xdr:sp macro="" textlink="">
      <xdr:nvSpPr>
        <xdr:cNvPr id="455" name="円/楕円 454"/>
        <xdr:cNvSpPr/>
      </xdr:nvSpPr>
      <xdr:spPr>
        <a:xfrm>
          <a:off x="13843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141350</xdr:rowOff>
    </xdr:from>
    <xdr:ext cx="762000" cy="259045"/>
    <xdr:sp macro="" textlink="">
      <xdr:nvSpPr>
        <xdr:cNvPr id="456" name="テキスト ボックス 455"/>
        <xdr:cNvSpPr txBox="1"/>
      </xdr:nvSpPr>
      <xdr:spPr>
        <a:xfrm>
          <a:off x="135128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57" name="円/楕円 456"/>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58" name="テキスト ボックス 457"/>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奈良県河合町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109833</xdr:rowOff>
    </xdr:from>
    <xdr:to>
      <xdr:col>4</xdr:col>
      <xdr:colOff>1117600</xdr:colOff>
      <xdr:row>17</xdr:row>
      <xdr:rowOff>143813</xdr:rowOff>
    </xdr:to>
    <xdr:cxnSp macro="">
      <xdr:nvCxnSpPr>
        <xdr:cNvPr id="52" name="直線コネクタ 51"/>
        <xdr:cNvCxnSpPr/>
      </xdr:nvCxnSpPr>
      <xdr:spPr bwMode="auto">
        <a:xfrm flipV="1">
          <a:off x="5003800" y="3072108"/>
          <a:ext cx="647700" cy="33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143813</xdr:rowOff>
    </xdr:from>
    <xdr:to>
      <xdr:col>4</xdr:col>
      <xdr:colOff>469900</xdr:colOff>
      <xdr:row>18</xdr:row>
      <xdr:rowOff>21610</xdr:rowOff>
    </xdr:to>
    <xdr:cxnSp macro="">
      <xdr:nvCxnSpPr>
        <xdr:cNvPr id="55" name="直線コネクタ 54"/>
        <xdr:cNvCxnSpPr/>
      </xdr:nvCxnSpPr>
      <xdr:spPr bwMode="auto">
        <a:xfrm flipV="1">
          <a:off x="4305300" y="3106088"/>
          <a:ext cx="698500" cy="49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137641</xdr:rowOff>
    </xdr:from>
    <xdr:to>
      <xdr:col>3</xdr:col>
      <xdr:colOff>904875</xdr:colOff>
      <xdr:row>18</xdr:row>
      <xdr:rowOff>21610</xdr:rowOff>
    </xdr:to>
    <xdr:cxnSp macro="">
      <xdr:nvCxnSpPr>
        <xdr:cNvPr id="58" name="直線コネクタ 57"/>
        <xdr:cNvCxnSpPr/>
      </xdr:nvCxnSpPr>
      <xdr:spPr bwMode="auto">
        <a:xfrm>
          <a:off x="3606800" y="3099916"/>
          <a:ext cx="698500" cy="55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112821</xdr:rowOff>
    </xdr:from>
    <xdr:to>
      <xdr:col>3</xdr:col>
      <xdr:colOff>206375</xdr:colOff>
      <xdr:row>17</xdr:row>
      <xdr:rowOff>137641</xdr:rowOff>
    </xdr:to>
    <xdr:cxnSp macro="">
      <xdr:nvCxnSpPr>
        <xdr:cNvPr id="61" name="直線コネクタ 60"/>
        <xdr:cNvCxnSpPr/>
      </xdr:nvCxnSpPr>
      <xdr:spPr bwMode="auto">
        <a:xfrm>
          <a:off x="2908300" y="3075096"/>
          <a:ext cx="698500" cy="24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59033</xdr:rowOff>
    </xdr:from>
    <xdr:to>
      <xdr:col>5</xdr:col>
      <xdr:colOff>34925</xdr:colOff>
      <xdr:row>17</xdr:row>
      <xdr:rowOff>160633</xdr:rowOff>
    </xdr:to>
    <xdr:sp macro="" textlink="">
      <xdr:nvSpPr>
        <xdr:cNvPr id="71" name="円/楕円 70"/>
        <xdr:cNvSpPr/>
      </xdr:nvSpPr>
      <xdr:spPr bwMode="auto">
        <a:xfrm>
          <a:off x="5600700" y="3021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31110</xdr:rowOff>
    </xdr:from>
    <xdr:ext cx="762000" cy="259045"/>
    <xdr:sp macro="" textlink="">
      <xdr:nvSpPr>
        <xdr:cNvPr id="72" name="人口1人当たり決算額の推移該当値テキスト130"/>
        <xdr:cNvSpPr txBox="1"/>
      </xdr:nvSpPr>
      <xdr:spPr>
        <a:xfrm>
          <a:off x="5740400" y="2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92,968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93013</xdr:rowOff>
    </xdr:from>
    <xdr:to>
      <xdr:col>4</xdr:col>
      <xdr:colOff>520700</xdr:colOff>
      <xdr:row>18</xdr:row>
      <xdr:rowOff>23163</xdr:rowOff>
    </xdr:to>
    <xdr:sp macro="" textlink="">
      <xdr:nvSpPr>
        <xdr:cNvPr id="73" name="円/楕円 72"/>
        <xdr:cNvSpPr/>
      </xdr:nvSpPr>
      <xdr:spPr bwMode="auto">
        <a:xfrm>
          <a:off x="4953000" y="305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7940</xdr:rowOff>
    </xdr:from>
    <xdr:ext cx="736600" cy="259045"/>
    <xdr:sp macro="" textlink="">
      <xdr:nvSpPr>
        <xdr:cNvPr id="74" name="テキスト ボックス 73"/>
        <xdr:cNvSpPr txBox="1"/>
      </xdr:nvSpPr>
      <xdr:spPr>
        <a:xfrm>
          <a:off x="4622800" y="314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90,887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142260</xdr:rowOff>
    </xdr:from>
    <xdr:to>
      <xdr:col>3</xdr:col>
      <xdr:colOff>955675</xdr:colOff>
      <xdr:row>18</xdr:row>
      <xdr:rowOff>72410</xdr:rowOff>
    </xdr:to>
    <xdr:sp macro="" textlink="">
      <xdr:nvSpPr>
        <xdr:cNvPr id="75" name="円/楕円 74"/>
        <xdr:cNvSpPr/>
      </xdr:nvSpPr>
      <xdr:spPr bwMode="auto">
        <a:xfrm>
          <a:off x="4254500" y="3104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57187</xdr:rowOff>
    </xdr:from>
    <xdr:ext cx="762000" cy="259045"/>
    <xdr:sp macro="" textlink="">
      <xdr:nvSpPr>
        <xdr:cNvPr id="76" name="テキスト ボックス 75"/>
        <xdr:cNvSpPr txBox="1"/>
      </xdr:nvSpPr>
      <xdr:spPr>
        <a:xfrm>
          <a:off x="3924300" y="319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87,871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86841</xdr:rowOff>
    </xdr:from>
    <xdr:to>
      <xdr:col>3</xdr:col>
      <xdr:colOff>257175</xdr:colOff>
      <xdr:row>18</xdr:row>
      <xdr:rowOff>16991</xdr:rowOff>
    </xdr:to>
    <xdr:sp macro="" textlink="">
      <xdr:nvSpPr>
        <xdr:cNvPr id="77" name="円/楕円 76"/>
        <xdr:cNvSpPr/>
      </xdr:nvSpPr>
      <xdr:spPr bwMode="auto">
        <a:xfrm>
          <a:off x="3556000" y="3049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1768</xdr:rowOff>
    </xdr:from>
    <xdr:ext cx="762000" cy="259045"/>
    <xdr:sp macro="" textlink="">
      <xdr:nvSpPr>
        <xdr:cNvPr id="78" name="テキスト ボックス 77"/>
        <xdr:cNvSpPr txBox="1"/>
      </xdr:nvSpPr>
      <xdr:spPr>
        <a:xfrm>
          <a:off x="3225800" y="313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91,265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62021</xdr:rowOff>
    </xdr:from>
    <xdr:to>
      <xdr:col>2</xdr:col>
      <xdr:colOff>692150</xdr:colOff>
      <xdr:row>17</xdr:row>
      <xdr:rowOff>163621</xdr:rowOff>
    </xdr:to>
    <xdr:sp macro="" textlink="">
      <xdr:nvSpPr>
        <xdr:cNvPr id="79" name="円/楕円 78"/>
        <xdr:cNvSpPr/>
      </xdr:nvSpPr>
      <xdr:spPr bwMode="auto">
        <a:xfrm>
          <a:off x="2857500" y="3024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148398</xdr:rowOff>
    </xdr:from>
    <xdr:ext cx="762000" cy="259045"/>
    <xdr:sp macro="" textlink="">
      <xdr:nvSpPr>
        <xdr:cNvPr id="80" name="テキスト ボックス 79"/>
        <xdr:cNvSpPr txBox="1"/>
      </xdr:nvSpPr>
      <xdr:spPr>
        <a:xfrm>
          <a:off x="2527300" y="31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297947</xdr:rowOff>
    </xdr:from>
    <xdr:to>
      <xdr:col>4</xdr:col>
      <xdr:colOff>1117600</xdr:colOff>
      <xdr:row>35</xdr:row>
      <xdr:rowOff>133104</xdr:rowOff>
    </xdr:to>
    <xdr:cxnSp macro="">
      <xdr:nvCxnSpPr>
        <xdr:cNvPr id="112" name="直線コネクタ 111"/>
        <xdr:cNvCxnSpPr/>
      </xdr:nvCxnSpPr>
      <xdr:spPr bwMode="auto">
        <a:xfrm flipV="1">
          <a:off x="5003800" y="6565397"/>
          <a:ext cx="647700" cy="178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318436</xdr:rowOff>
    </xdr:from>
    <xdr:ext cx="762000" cy="259045"/>
    <xdr:sp macro="" textlink="">
      <xdr:nvSpPr>
        <xdr:cNvPr id="113" name="人口1人当たり決算額の推移平均値テキスト445"/>
        <xdr:cNvSpPr txBox="1"/>
      </xdr:nvSpPr>
      <xdr:spPr>
        <a:xfrm>
          <a:off x="5740400" y="6928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133104</xdr:rowOff>
    </xdr:from>
    <xdr:to>
      <xdr:col>4</xdr:col>
      <xdr:colOff>469900</xdr:colOff>
      <xdr:row>35</xdr:row>
      <xdr:rowOff>204495</xdr:rowOff>
    </xdr:to>
    <xdr:cxnSp macro="">
      <xdr:nvCxnSpPr>
        <xdr:cNvPr id="115" name="直線コネクタ 114"/>
        <xdr:cNvCxnSpPr/>
      </xdr:nvCxnSpPr>
      <xdr:spPr bwMode="auto">
        <a:xfrm flipV="1">
          <a:off x="4305300" y="6743454"/>
          <a:ext cx="698500" cy="71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7" name="テキスト ボックス 116"/>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189499</xdr:rowOff>
    </xdr:from>
    <xdr:to>
      <xdr:col>3</xdr:col>
      <xdr:colOff>904875</xdr:colOff>
      <xdr:row>35</xdr:row>
      <xdr:rowOff>204495</xdr:rowOff>
    </xdr:to>
    <xdr:cxnSp macro="">
      <xdr:nvCxnSpPr>
        <xdr:cNvPr id="118" name="直線コネクタ 117"/>
        <xdr:cNvCxnSpPr/>
      </xdr:nvCxnSpPr>
      <xdr:spPr bwMode="auto">
        <a:xfrm>
          <a:off x="3606800" y="6799849"/>
          <a:ext cx="698500" cy="14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20" name="テキスト ボックス 119"/>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148992</xdr:rowOff>
    </xdr:from>
    <xdr:to>
      <xdr:col>3</xdr:col>
      <xdr:colOff>206375</xdr:colOff>
      <xdr:row>35</xdr:row>
      <xdr:rowOff>189499</xdr:rowOff>
    </xdr:to>
    <xdr:cxnSp macro="">
      <xdr:nvCxnSpPr>
        <xdr:cNvPr id="121" name="直線コネクタ 120"/>
        <xdr:cNvCxnSpPr/>
      </xdr:nvCxnSpPr>
      <xdr:spPr bwMode="auto">
        <a:xfrm>
          <a:off x="2908300" y="6759342"/>
          <a:ext cx="698500" cy="40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3" name="テキスト ボックス 122"/>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5" name="テキスト ボックス 124"/>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247147</xdr:rowOff>
    </xdr:from>
    <xdr:to>
      <xdr:col>5</xdr:col>
      <xdr:colOff>34925</xdr:colOff>
      <xdr:row>35</xdr:row>
      <xdr:rowOff>5847</xdr:rowOff>
    </xdr:to>
    <xdr:sp macro="" textlink="">
      <xdr:nvSpPr>
        <xdr:cNvPr id="131" name="円/楕円 130"/>
        <xdr:cNvSpPr/>
      </xdr:nvSpPr>
      <xdr:spPr bwMode="auto">
        <a:xfrm>
          <a:off x="5600700" y="651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92224</xdr:rowOff>
    </xdr:from>
    <xdr:ext cx="762000" cy="259045"/>
    <xdr:sp macro="" textlink="">
      <xdr:nvSpPr>
        <xdr:cNvPr id="132" name="人口1人当たり決算額の推移該当値テキスト445"/>
        <xdr:cNvSpPr txBox="1"/>
      </xdr:nvSpPr>
      <xdr:spPr>
        <a:xfrm>
          <a:off x="5740400" y="635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40,022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82304</xdr:rowOff>
    </xdr:from>
    <xdr:to>
      <xdr:col>4</xdr:col>
      <xdr:colOff>520700</xdr:colOff>
      <xdr:row>35</xdr:row>
      <xdr:rowOff>183904</xdr:rowOff>
    </xdr:to>
    <xdr:sp macro="" textlink="">
      <xdr:nvSpPr>
        <xdr:cNvPr id="133" name="円/楕円 132"/>
        <xdr:cNvSpPr/>
      </xdr:nvSpPr>
      <xdr:spPr bwMode="auto">
        <a:xfrm>
          <a:off x="4953000" y="6692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194081</xdr:rowOff>
    </xdr:from>
    <xdr:ext cx="736600" cy="259045"/>
    <xdr:sp macro="" textlink="">
      <xdr:nvSpPr>
        <xdr:cNvPr id="134" name="テキスト ボックス 133"/>
        <xdr:cNvSpPr txBox="1"/>
      </xdr:nvSpPr>
      <xdr:spPr>
        <a:xfrm>
          <a:off x="4622800" y="6461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153695</xdr:rowOff>
    </xdr:from>
    <xdr:to>
      <xdr:col>3</xdr:col>
      <xdr:colOff>955675</xdr:colOff>
      <xdr:row>35</xdr:row>
      <xdr:rowOff>255295</xdr:rowOff>
    </xdr:to>
    <xdr:sp macro="" textlink="">
      <xdr:nvSpPr>
        <xdr:cNvPr id="135" name="円/楕円 134"/>
        <xdr:cNvSpPr/>
      </xdr:nvSpPr>
      <xdr:spPr bwMode="auto">
        <a:xfrm>
          <a:off x="4254500" y="676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265472</xdr:rowOff>
    </xdr:from>
    <xdr:ext cx="762000" cy="259045"/>
    <xdr:sp macro="" textlink="">
      <xdr:nvSpPr>
        <xdr:cNvPr id="136" name="テキスト ボックス 135"/>
        <xdr:cNvSpPr txBox="1"/>
      </xdr:nvSpPr>
      <xdr:spPr>
        <a:xfrm>
          <a:off x="3924300" y="653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138699</xdr:rowOff>
    </xdr:from>
    <xdr:to>
      <xdr:col>3</xdr:col>
      <xdr:colOff>257175</xdr:colOff>
      <xdr:row>35</xdr:row>
      <xdr:rowOff>240299</xdr:rowOff>
    </xdr:to>
    <xdr:sp macro="" textlink="">
      <xdr:nvSpPr>
        <xdr:cNvPr id="137" name="円/楕円 136"/>
        <xdr:cNvSpPr/>
      </xdr:nvSpPr>
      <xdr:spPr bwMode="auto">
        <a:xfrm>
          <a:off x="3556000" y="674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250476</xdr:rowOff>
    </xdr:from>
    <xdr:ext cx="762000" cy="259045"/>
    <xdr:sp macro="" textlink="">
      <xdr:nvSpPr>
        <xdr:cNvPr id="138" name="テキスト ボックス 137"/>
        <xdr:cNvSpPr txBox="1"/>
      </xdr:nvSpPr>
      <xdr:spPr>
        <a:xfrm>
          <a:off x="3225800" y="651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29,766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98192</xdr:rowOff>
    </xdr:from>
    <xdr:to>
      <xdr:col>2</xdr:col>
      <xdr:colOff>692150</xdr:colOff>
      <xdr:row>35</xdr:row>
      <xdr:rowOff>199792</xdr:rowOff>
    </xdr:to>
    <xdr:sp macro="" textlink="">
      <xdr:nvSpPr>
        <xdr:cNvPr id="139" name="円/楕円 138"/>
        <xdr:cNvSpPr/>
      </xdr:nvSpPr>
      <xdr:spPr bwMode="auto">
        <a:xfrm>
          <a:off x="2857500" y="6708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209969</xdr:rowOff>
    </xdr:from>
    <xdr:ext cx="762000" cy="259045"/>
    <xdr:sp macro="" textlink="">
      <xdr:nvSpPr>
        <xdr:cNvPr id="140" name="テキスト ボックス 139"/>
        <xdr:cNvSpPr txBox="1"/>
      </xdr:nvSpPr>
      <xdr:spPr>
        <a:xfrm>
          <a:off x="2527300" y="647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18,360
18,266
8.23
6,527,554
6,513,265
13,022
4,429,614
12,791,823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228.5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169964</xdr:rowOff>
    </xdr:from>
    <xdr:to>
      <xdr:col>6</xdr:col>
      <xdr:colOff>511175</xdr:colOff>
      <xdr:row>35</xdr:row>
      <xdr:rowOff>13627</xdr:rowOff>
    </xdr:to>
    <xdr:cxnSp macro="">
      <xdr:nvCxnSpPr>
        <xdr:cNvPr id="61" name="直線コネクタ 60"/>
        <xdr:cNvCxnSpPr/>
      </xdr:nvCxnSpPr>
      <xdr:spPr>
        <a:xfrm flipV="1">
          <a:off x="3797300" y="5999264"/>
          <a:ext cx="838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8509</xdr:rowOff>
    </xdr:from>
    <xdr:to>
      <xdr:col>5</xdr:col>
      <xdr:colOff>358775</xdr:colOff>
      <xdr:row>35</xdr:row>
      <xdr:rowOff>13627</xdr:rowOff>
    </xdr:to>
    <xdr:cxnSp macro="">
      <xdr:nvCxnSpPr>
        <xdr:cNvPr id="64" name="直線コネクタ 63"/>
        <xdr:cNvCxnSpPr/>
      </xdr:nvCxnSpPr>
      <xdr:spPr>
        <a:xfrm>
          <a:off x="2908300" y="6009259"/>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8509</xdr:rowOff>
    </xdr:from>
    <xdr:to>
      <xdr:col>4</xdr:col>
      <xdr:colOff>155575</xdr:colOff>
      <xdr:row>35</xdr:row>
      <xdr:rowOff>15316</xdr:rowOff>
    </xdr:to>
    <xdr:cxnSp macro="">
      <xdr:nvCxnSpPr>
        <xdr:cNvPr id="67" name="直線コネクタ 66"/>
        <xdr:cNvCxnSpPr/>
      </xdr:nvCxnSpPr>
      <xdr:spPr>
        <a:xfrm flipV="1">
          <a:off x="2019300" y="6009259"/>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4043</xdr:rowOff>
    </xdr:from>
    <xdr:ext cx="534377" cy="259045"/>
    <xdr:sp macro="" textlink="">
      <xdr:nvSpPr>
        <xdr:cNvPr id="69" name="テキスト ボックス 68"/>
        <xdr:cNvSpPr txBox="1"/>
      </xdr:nvSpPr>
      <xdr:spPr>
        <a:xfrm>
          <a:off x="2641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15316</xdr:rowOff>
    </xdr:from>
    <xdr:to>
      <xdr:col>2</xdr:col>
      <xdr:colOff>638175</xdr:colOff>
      <xdr:row>35</xdr:row>
      <xdr:rowOff>31509</xdr:rowOff>
    </xdr:to>
    <xdr:cxnSp macro="">
      <xdr:nvCxnSpPr>
        <xdr:cNvPr id="70" name="直線コネクタ 69"/>
        <xdr:cNvCxnSpPr/>
      </xdr:nvCxnSpPr>
      <xdr:spPr>
        <a:xfrm flipV="1">
          <a:off x="1130300" y="6016066"/>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149432</xdr:rowOff>
    </xdr:from>
    <xdr:ext cx="534377" cy="259045"/>
    <xdr:sp macro="" textlink="">
      <xdr:nvSpPr>
        <xdr:cNvPr id="72" name="テキスト ボックス 71"/>
        <xdr:cNvSpPr txBox="1"/>
      </xdr:nvSpPr>
      <xdr:spPr>
        <a:xfrm>
          <a:off x="1752111" y="61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120667</xdr:rowOff>
    </xdr:from>
    <xdr:ext cx="534377" cy="259045"/>
    <xdr:sp macro="" textlink="">
      <xdr:nvSpPr>
        <xdr:cNvPr id="74" name="テキスト ボックス 73"/>
        <xdr:cNvSpPr txBox="1"/>
      </xdr:nvSpPr>
      <xdr:spPr>
        <a:xfrm>
          <a:off x="863111"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119164</xdr:rowOff>
    </xdr:from>
    <xdr:to>
      <xdr:col>6</xdr:col>
      <xdr:colOff>561975</xdr:colOff>
      <xdr:row>35</xdr:row>
      <xdr:rowOff>49314</xdr:rowOff>
    </xdr:to>
    <xdr:sp macro="" textlink="">
      <xdr:nvSpPr>
        <xdr:cNvPr id="80" name="円/楕円 79"/>
        <xdr:cNvSpPr/>
      </xdr:nvSpPr>
      <xdr:spPr>
        <a:xfrm>
          <a:off x="4584700" y="594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142041</xdr:rowOff>
    </xdr:from>
    <xdr:ext cx="534377" cy="259045"/>
    <xdr:sp macro="" textlink="">
      <xdr:nvSpPr>
        <xdr:cNvPr id="81" name="人件費該当値テキスト"/>
        <xdr:cNvSpPr txBox="1"/>
      </xdr:nvSpPr>
      <xdr:spPr>
        <a:xfrm>
          <a:off x="4686300" y="57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87,617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134277</xdr:rowOff>
    </xdr:from>
    <xdr:to>
      <xdr:col>5</xdr:col>
      <xdr:colOff>409575</xdr:colOff>
      <xdr:row>35</xdr:row>
      <xdr:rowOff>64427</xdr:rowOff>
    </xdr:to>
    <xdr:sp macro="" textlink="">
      <xdr:nvSpPr>
        <xdr:cNvPr id="82" name="円/楕円 81"/>
        <xdr:cNvSpPr/>
      </xdr:nvSpPr>
      <xdr:spPr>
        <a:xfrm>
          <a:off x="3746500" y="59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80954</xdr:rowOff>
    </xdr:from>
    <xdr:ext cx="534377" cy="259045"/>
    <xdr:sp macro="" textlink="">
      <xdr:nvSpPr>
        <xdr:cNvPr id="83" name="テキスト ボックス 82"/>
        <xdr:cNvSpPr txBox="1"/>
      </xdr:nvSpPr>
      <xdr:spPr>
        <a:xfrm>
          <a:off x="3530111" y="57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129159</xdr:rowOff>
    </xdr:from>
    <xdr:to>
      <xdr:col>4</xdr:col>
      <xdr:colOff>206375</xdr:colOff>
      <xdr:row>35</xdr:row>
      <xdr:rowOff>59309</xdr:rowOff>
    </xdr:to>
    <xdr:sp macro="" textlink="">
      <xdr:nvSpPr>
        <xdr:cNvPr id="84" name="円/楕円 83"/>
        <xdr:cNvSpPr/>
      </xdr:nvSpPr>
      <xdr:spPr>
        <a:xfrm>
          <a:off x="2857500" y="59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75836</xdr:rowOff>
    </xdr:from>
    <xdr:ext cx="534377" cy="259045"/>
    <xdr:sp macro="" textlink="">
      <xdr:nvSpPr>
        <xdr:cNvPr id="85" name="テキスト ボックス 84"/>
        <xdr:cNvSpPr txBox="1"/>
      </xdr:nvSpPr>
      <xdr:spPr>
        <a:xfrm>
          <a:off x="2641111" y="573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135966</xdr:rowOff>
    </xdr:from>
    <xdr:to>
      <xdr:col>3</xdr:col>
      <xdr:colOff>3175</xdr:colOff>
      <xdr:row>35</xdr:row>
      <xdr:rowOff>66116</xdr:rowOff>
    </xdr:to>
    <xdr:sp macro="" textlink="">
      <xdr:nvSpPr>
        <xdr:cNvPr id="86" name="円/楕円 85"/>
        <xdr:cNvSpPr/>
      </xdr:nvSpPr>
      <xdr:spPr>
        <a:xfrm>
          <a:off x="1968500" y="59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82643</xdr:rowOff>
    </xdr:from>
    <xdr:ext cx="534377" cy="259045"/>
    <xdr:sp macro="" textlink="">
      <xdr:nvSpPr>
        <xdr:cNvPr id="87" name="テキスト ボックス 86"/>
        <xdr:cNvSpPr txBox="1"/>
      </xdr:nvSpPr>
      <xdr:spPr>
        <a:xfrm>
          <a:off x="1752111" y="574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86,294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152159</xdr:rowOff>
    </xdr:from>
    <xdr:to>
      <xdr:col>1</xdr:col>
      <xdr:colOff>485775</xdr:colOff>
      <xdr:row>35</xdr:row>
      <xdr:rowOff>82309</xdr:rowOff>
    </xdr:to>
    <xdr:sp macro="" textlink="">
      <xdr:nvSpPr>
        <xdr:cNvPr id="88" name="円/楕円 87"/>
        <xdr:cNvSpPr/>
      </xdr:nvSpPr>
      <xdr:spPr>
        <a:xfrm>
          <a:off x="1079500" y="59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98836</xdr:rowOff>
    </xdr:from>
    <xdr:ext cx="534377" cy="259045"/>
    <xdr:sp macro="" textlink="">
      <xdr:nvSpPr>
        <xdr:cNvPr id="89" name="テキスト ボックス 88"/>
        <xdr:cNvSpPr txBox="1"/>
      </xdr:nvSpPr>
      <xdr:spPr>
        <a:xfrm>
          <a:off x="863111" y="57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139325</xdr:rowOff>
    </xdr:from>
    <xdr:to>
      <xdr:col>6</xdr:col>
      <xdr:colOff>511175</xdr:colOff>
      <xdr:row>59</xdr:row>
      <xdr:rowOff>2997</xdr:rowOff>
    </xdr:to>
    <xdr:cxnSp macro="">
      <xdr:nvCxnSpPr>
        <xdr:cNvPr id="121" name="直線コネクタ 120"/>
        <xdr:cNvCxnSpPr/>
      </xdr:nvCxnSpPr>
      <xdr:spPr>
        <a:xfrm flipV="1">
          <a:off x="3797300" y="10083425"/>
          <a:ext cx="838200" cy="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2997</xdr:rowOff>
    </xdr:from>
    <xdr:to>
      <xdr:col>5</xdr:col>
      <xdr:colOff>358775</xdr:colOff>
      <xdr:row>59</xdr:row>
      <xdr:rowOff>38528</xdr:rowOff>
    </xdr:to>
    <xdr:cxnSp macro="">
      <xdr:nvCxnSpPr>
        <xdr:cNvPr id="124" name="直線コネクタ 123"/>
        <xdr:cNvCxnSpPr/>
      </xdr:nvCxnSpPr>
      <xdr:spPr>
        <a:xfrm flipV="1">
          <a:off x="2908300" y="10118547"/>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38528</xdr:rowOff>
    </xdr:from>
    <xdr:to>
      <xdr:col>4</xdr:col>
      <xdr:colOff>155575</xdr:colOff>
      <xdr:row>59</xdr:row>
      <xdr:rowOff>61372</xdr:rowOff>
    </xdr:to>
    <xdr:cxnSp macro="">
      <xdr:nvCxnSpPr>
        <xdr:cNvPr id="127" name="直線コネクタ 126"/>
        <xdr:cNvCxnSpPr/>
      </xdr:nvCxnSpPr>
      <xdr:spPr>
        <a:xfrm flipV="1">
          <a:off x="2019300" y="10154078"/>
          <a:ext cx="8890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164127</xdr:rowOff>
    </xdr:from>
    <xdr:to>
      <xdr:col>2</xdr:col>
      <xdr:colOff>638175</xdr:colOff>
      <xdr:row>59</xdr:row>
      <xdr:rowOff>61372</xdr:rowOff>
    </xdr:to>
    <xdr:cxnSp macro="">
      <xdr:nvCxnSpPr>
        <xdr:cNvPr id="130" name="直線コネクタ 129"/>
        <xdr:cNvCxnSpPr/>
      </xdr:nvCxnSpPr>
      <xdr:spPr>
        <a:xfrm>
          <a:off x="1130300" y="10108227"/>
          <a:ext cx="8890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88525</xdr:rowOff>
    </xdr:from>
    <xdr:to>
      <xdr:col>6</xdr:col>
      <xdr:colOff>561975</xdr:colOff>
      <xdr:row>59</xdr:row>
      <xdr:rowOff>18675</xdr:rowOff>
    </xdr:to>
    <xdr:sp macro="" textlink="">
      <xdr:nvSpPr>
        <xdr:cNvPr id="140" name="円/楕円 139"/>
        <xdr:cNvSpPr/>
      </xdr:nvSpPr>
      <xdr:spPr>
        <a:xfrm>
          <a:off x="4584700" y="100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66952</xdr:rowOff>
    </xdr:from>
    <xdr:ext cx="534377" cy="259045"/>
    <xdr:sp macro="" textlink="">
      <xdr:nvSpPr>
        <xdr:cNvPr id="141" name="物件費該当値テキスト"/>
        <xdr:cNvSpPr txBox="1"/>
      </xdr:nvSpPr>
      <xdr:spPr>
        <a:xfrm>
          <a:off x="4686300" y="1001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48,023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123647</xdr:rowOff>
    </xdr:from>
    <xdr:to>
      <xdr:col>5</xdr:col>
      <xdr:colOff>409575</xdr:colOff>
      <xdr:row>59</xdr:row>
      <xdr:rowOff>53797</xdr:rowOff>
    </xdr:to>
    <xdr:sp macro="" textlink="">
      <xdr:nvSpPr>
        <xdr:cNvPr id="142" name="円/楕円 141"/>
        <xdr:cNvSpPr/>
      </xdr:nvSpPr>
      <xdr:spPr>
        <a:xfrm>
          <a:off x="3746500" y="100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44924</xdr:rowOff>
    </xdr:from>
    <xdr:ext cx="534377" cy="259045"/>
    <xdr:sp macro="" textlink="">
      <xdr:nvSpPr>
        <xdr:cNvPr id="143" name="テキスト ボックス 142"/>
        <xdr:cNvSpPr txBox="1"/>
      </xdr:nvSpPr>
      <xdr:spPr>
        <a:xfrm>
          <a:off x="3530111" y="101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159178</xdr:rowOff>
    </xdr:from>
    <xdr:to>
      <xdr:col>4</xdr:col>
      <xdr:colOff>206375</xdr:colOff>
      <xdr:row>59</xdr:row>
      <xdr:rowOff>89328</xdr:rowOff>
    </xdr:to>
    <xdr:sp macro="" textlink="">
      <xdr:nvSpPr>
        <xdr:cNvPr id="144" name="円/楕円 143"/>
        <xdr:cNvSpPr/>
      </xdr:nvSpPr>
      <xdr:spPr>
        <a:xfrm>
          <a:off x="2857500" y="101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80455</xdr:rowOff>
    </xdr:from>
    <xdr:ext cx="534377" cy="259045"/>
    <xdr:sp macro="" textlink="">
      <xdr:nvSpPr>
        <xdr:cNvPr id="145" name="テキスト ボックス 144"/>
        <xdr:cNvSpPr txBox="1"/>
      </xdr:nvSpPr>
      <xdr:spPr>
        <a:xfrm>
          <a:off x="2641111" y="101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43,696</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10572</xdr:rowOff>
    </xdr:from>
    <xdr:to>
      <xdr:col>3</xdr:col>
      <xdr:colOff>3175</xdr:colOff>
      <xdr:row>59</xdr:row>
      <xdr:rowOff>112172</xdr:rowOff>
    </xdr:to>
    <xdr:sp macro="" textlink="">
      <xdr:nvSpPr>
        <xdr:cNvPr id="146" name="円/楕円 145"/>
        <xdr:cNvSpPr/>
      </xdr:nvSpPr>
      <xdr:spPr>
        <a:xfrm>
          <a:off x="1968500" y="101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103299</xdr:rowOff>
    </xdr:from>
    <xdr:ext cx="534377" cy="259045"/>
    <xdr:sp macro="" textlink="">
      <xdr:nvSpPr>
        <xdr:cNvPr id="147" name="テキスト ボックス 146"/>
        <xdr:cNvSpPr txBox="1"/>
      </xdr:nvSpPr>
      <xdr:spPr>
        <a:xfrm>
          <a:off x="1752111" y="1021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113327</xdr:rowOff>
    </xdr:from>
    <xdr:to>
      <xdr:col>1</xdr:col>
      <xdr:colOff>485775</xdr:colOff>
      <xdr:row>59</xdr:row>
      <xdr:rowOff>43477</xdr:rowOff>
    </xdr:to>
    <xdr:sp macro="" textlink="">
      <xdr:nvSpPr>
        <xdr:cNvPr id="148" name="円/楕円 147"/>
        <xdr:cNvSpPr/>
      </xdr:nvSpPr>
      <xdr:spPr>
        <a:xfrm>
          <a:off x="1079500" y="100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34604</xdr:rowOff>
    </xdr:from>
    <xdr:ext cx="534377" cy="259045"/>
    <xdr:sp macro="" textlink="">
      <xdr:nvSpPr>
        <xdr:cNvPr id="149" name="テキスト ボックス 148"/>
        <xdr:cNvSpPr txBox="1"/>
      </xdr:nvSpPr>
      <xdr:spPr>
        <a:xfrm>
          <a:off x="863111" y="1015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70022</xdr:rowOff>
    </xdr:from>
    <xdr:to>
      <xdr:col>6</xdr:col>
      <xdr:colOff>511175</xdr:colOff>
      <xdr:row>78</xdr:row>
      <xdr:rowOff>78480</xdr:rowOff>
    </xdr:to>
    <xdr:cxnSp macro="">
      <xdr:nvCxnSpPr>
        <xdr:cNvPr id="176" name="直線コネクタ 175"/>
        <xdr:cNvCxnSpPr/>
      </xdr:nvCxnSpPr>
      <xdr:spPr>
        <a:xfrm flipV="1">
          <a:off x="3797300" y="1344312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78480</xdr:rowOff>
    </xdr:from>
    <xdr:to>
      <xdr:col>5</xdr:col>
      <xdr:colOff>358775</xdr:colOff>
      <xdr:row>78</xdr:row>
      <xdr:rowOff>81269</xdr:rowOff>
    </xdr:to>
    <xdr:cxnSp macro="">
      <xdr:nvCxnSpPr>
        <xdr:cNvPr id="179" name="直線コネクタ 178"/>
        <xdr:cNvCxnSpPr/>
      </xdr:nvCxnSpPr>
      <xdr:spPr>
        <a:xfrm flipV="1">
          <a:off x="2908300" y="13451580"/>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81269</xdr:rowOff>
    </xdr:from>
    <xdr:to>
      <xdr:col>4</xdr:col>
      <xdr:colOff>155575</xdr:colOff>
      <xdr:row>78</xdr:row>
      <xdr:rowOff>82595</xdr:rowOff>
    </xdr:to>
    <xdr:cxnSp macro="">
      <xdr:nvCxnSpPr>
        <xdr:cNvPr id="182" name="直線コネクタ 181"/>
        <xdr:cNvCxnSpPr/>
      </xdr:nvCxnSpPr>
      <xdr:spPr>
        <a:xfrm flipV="1">
          <a:off x="2019300" y="13454369"/>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78389</xdr:rowOff>
    </xdr:from>
    <xdr:to>
      <xdr:col>2</xdr:col>
      <xdr:colOff>638175</xdr:colOff>
      <xdr:row>78</xdr:row>
      <xdr:rowOff>82595</xdr:rowOff>
    </xdr:to>
    <xdr:cxnSp macro="">
      <xdr:nvCxnSpPr>
        <xdr:cNvPr id="185" name="直線コネクタ 184"/>
        <xdr:cNvCxnSpPr/>
      </xdr:nvCxnSpPr>
      <xdr:spPr>
        <a:xfrm>
          <a:off x="1130300" y="13451489"/>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19222</xdr:rowOff>
    </xdr:from>
    <xdr:to>
      <xdr:col>6</xdr:col>
      <xdr:colOff>561975</xdr:colOff>
      <xdr:row>78</xdr:row>
      <xdr:rowOff>120822</xdr:rowOff>
    </xdr:to>
    <xdr:sp macro="" textlink="">
      <xdr:nvSpPr>
        <xdr:cNvPr id="195" name="円/楕円 194"/>
        <xdr:cNvSpPr/>
      </xdr:nvSpPr>
      <xdr:spPr>
        <a:xfrm>
          <a:off x="4584700" y="133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105599</xdr:rowOff>
    </xdr:from>
    <xdr:ext cx="469744" cy="259045"/>
    <xdr:sp macro="" textlink="">
      <xdr:nvSpPr>
        <xdr:cNvPr id="196" name="維持補修費該当値テキスト"/>
        <xdr:cNvSpPr txBox="1"/>
      </xdr:nvSpPr>
      <xdr:spPr>
        <a:xfrm>
          <a:off x="4686300" y="1330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27680</xdr:rowOff>
    </xdr:from>
    <xdr:to>
      <xdr:col>5</xdr:col>
      <xdr:colOff>409575</xdr:colOff>
      <xdr:row>78</xdr:row>
      <xdr:rowOff>129280</xdr:rowOff>
    </xdr:to>
    <xdr:sp macro="" textlink="">
      <xdr:nvSpPr>
        <xdr:cNvPr id="197" name="円/楕円 196"/>
        <xdr:cNvSpPr/>
      </xdr:nvSpPr>
      <xdr:spPr>
        <a:xfrm>
          <a:off x="3746500" y="134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120407</xdr:rowOff>
    </xdr:from>
    <xdr:ext cx="469744" cy="259045"/>
    <xdr:sp macro="" textlink="">
      <xdr:nvSpPr>
        <xdr:cNvPr id="198" name="テキスト ボックス 197"/>
        <xdr:cNvSpPr txBox="1"/>
      </xdr:nvSpPr>
      <xdr:spPr>
        <a:xfrm>
          <a:off x="3562427" y="1349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30469</xdr:rowOff>
    </xdr:from>
    <xdr:to>
      <xdr:col>4</xdr:col>
      <xdr:colOff>206375</xdr:colOff>
      <xdr:row>78</xdr:row>
      <xdr:rowOff>132069</xdr:rowOff>
    </xdr:to>
    <xdr:sp macro="" textlink="">
      <xdr:nvSpPr>
        <xdr:cNvPr id="199" name="円/楕円 198"/>
        <xdr:cNvSpPr/>
      </xdr:nvSpPr>
      <xdr:spPr>
        <a:xfrm>
          <a:off x="2857500" y="134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123196</xdr:rowOff>
    </xdr:from>
    <xdr:ext cx="469744" cy="259045"/>
    <xdr:sp macro="" textlink="">
      <xdr:nvSpPr>
        <xdr:cNvPr id="200" name="テキスト ボックス 199"/>
        <xdr:cNvSpPr txBox="1"/>
      </xdr:nvSpPr>
      <xdr:spPr>
        <a:xfrm>
          <a:off x="2673427" y="134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31795</xdr:rowOff>
    </xdr:from>
    <xdr:to>
      <xdr:col>3</xdr:col>
      <xdr:colOff>3175</xdr:colOff>
      <xdr:row>78</xdr:row>
      <xdr:rowOff>133395</xdr:rowOff>
    </xdr:to>
    <xdr:sp macro="" textlink="">
      <xdr:nvSpPr>
        <xdr:cNvPr id="201" name="円/楕円 200"/>
        <xdr:cNvSpPr/>
      </xdr:nvSpPr>
      <xdr:spPr>
        <a:xfrm>
          <a:off x="1968500" y="134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124522</xdr:rowOff>
    </xdr:from>
    <xdr:ext cx="469744" cy="259045"/>
    <xdr:sp macro="" textlink="">
      <xdr:nvSpPr>
        <xdr:cNvPr id="202" name="テキスト ボックス 201"/>
        <xdr:cNvSpPr txBox="1"/>
      </xdr:nvSpPr>
      <xdr:spPr>
        <a:xfrm>
          <a:off x="1784427" y="1349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27589</xdr:rowOff>
    </xdr:from>
    <xdr:to>
      <xdr:col>1</xdr:col>
      <xdr:colOff>485775</xdr:colOff>
      <xdr:row>78</xdr:row>
      <xdr:rowOff>129189</xdr:rowOff>
    </xdr:to>
    <xdr:sp macro="" textlink="">
      <xdr:nvSpPr>
        <xdr:cNvPr id="203" name="円/楕円 202"/>
        <xdr:cNvSpPr/>
      </xdr:nvSpPr>
      <xdr:spPr>
        <a:xfrm>
          <a:off x="1079500" y="134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120316</xdr:rowOff>
    </xdr:from>
    <xdr:ext cx="469744" cy="259045"/>
    <xdr:sp macro="" textlink="">
      <xdr:nvSpPr>
        <xdr:cNvPr id="204" name="テキスト ボックス 203"/>
        <xdr:cNvSpPr txBox="1"/>
      </xdr:nvSpPr>
      <xdr:spPr>
        <a:xfrm>
          <a:off x="895427" y="1349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61595</xdr:rowOff>
    </xdr:from>
    <xdr:to>
      <xdr:col>6</xdr:col>
      <xdr:colOff>511175</xdr:colOff>
      <xdr:row>96</xdr:row>
      <xdr:rowOff>104076</xdr:rowOff>
    </xdr:to>
    <xdr:cxnSp macro="">
      <xdr:nvCxnSpPr>
        <xdr:cNvPr id="234" name="直線コネクタ 233"/>
        <xdr:cNvCxnSpPr/>
      </xdr:nvCxnSpPr>
      <xdr:spPr>
        <a:xfrm flipV="1">
          <a:off x="3797300" y="16520795"/>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104076</xdr:rowOff>
    </xdr:from>
    <xdr:to>
      <xdr:col>5</xdr:col>
      <xdr:colOff>358775</xdr:colOff>
      <xdr:row>97</xdr:row>
      <xdr:rowOff>24867</xdr:rowOff>
    </xdr:to>
    <xdr:cxnSp macro="">
      <xdr:nvCxnSpPr>
        <xdr:cNvPr id="237" name="直線コネクタ 236"/>
        <xdr:cNvCxnSpPr/>
      </xdr:nvCxnSpPr>
      <xdr:spPr>
        <a:xfrm flipV="1">
          <a:off x="2908300" y="16563276"/>
          <a:ext cx="889000" cy="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24867</xdr:rowOff>
    </xdr:from>
    <xdr:to>
      <xdr:col>4</xdr:col>
      <xdr:colOff>155575</xdr:colOff>
      <xdr:row>97</xdr:row>
      <xdr:rowOff>54927</xdr:rowOff>
    </xdr:to>
    <xdr:cxnSp macro="">
      <xdr:nvCxnSpPr>
        <xdr:cNvPr id="240" name="直線コネクタ 239"/>
        <xdr:cNvCxnSpPr/>
      </xdr:nvCxnSpPr>
      <xdr:spPr>
        <a:xfrm flipV="1">
          <a:off x="2019300" y="16655517"/>
          <a:ext cx="8890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37782</xdr:rowOff>
    </xdr:from>
    <xdr:to>
      <xdr:col>2</xdr:col>
      <xdr:colOff>638175</xdr:colOff>
      <xdr:row>97</xdr:row>
      <xdr:rowOff>54927</xdr:rowOff>
    </xdr:to>
    <xdr:cxnSp macro="">
      <xdr:nvCxnSpPr>
        <xdr:cNvPr id="243" name="直線コネクタ 242"/>
        <xdr:cNvCxnSpPr/>
      </xdr:nvCxnSpPr>
      <xdr:spPr>
        <a:xfrm>
          <a:off x="1130300" y="1666843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10795</xdr:rowOff>
    </xdr:from>
    <xdr:to>
      <xdr:col>6</xdr:col>
      <xdr:colOff>561975</xdr:colOff>
      <xdr:row>96</xdr:row>
      <xdr:rowOff>112395</xdr:rowOff>
    </xdr:to>
    <xdr:sp macro="" textlink="">
      <xdr:nvSpPr>
        <xdr:cNvPr id="253" name="円/楕円 252"/>
        <xdr:cNvSpPr/>
      </xdr:nvSpPr>
      <xdr:spPr>
        <a:xfrm>
          <a:off x="45847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160672</xdr:rowOff>
    </xdr:from>
    <xdr:ext cx="534377" cy="259045"/>
    <xdr:sp macro="" textlink="">
      <xdr:nvSpPr>
        <xdr:cNvPr id="254" name="扶助費該当値テキスト"/>
        <xdr:cNvSpPr txBox="1"/>
      </xdr:nvSpPr>
      <xdr:spPr>
        <a:xfrm>
          <a:off x="4686300" y="164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46,100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53276</xdr:rowOff>
    </xdr:from>
    <xdr:to>
      <xdr:col>5</xdr:col>
      <xdr:colOff>409575</xdr:colOff>
      <xdr:row>96</xdr:row>
      <xdr:rowOff>154876</xdr:rowOff>
    </xdr:to>
    <xdr:sp macro="" textlink="">
      <xdr:nvSpPr>
        <xdr:cNvPr id="255" name="円/楕円 254"/>
        <xdr:cNvSpPr/>
      </xdr:nvSpPr>
      <xdr:spPr>
        <a:xfrm>
          <a:off x="3746500" y="165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146003</xdr:rowOff>
    </xdr:from>
    <xdr:ext cx="534377" cy="259045"/>
    <xdr:sp macro="" textlink="">
      <xdr:nvSpPr>
        <xdr:cNvPr id="256" name="テキスト ボックス 255"/>
        <xdr:cNvSpPr txBox="1"/>
      </xdr:nvSpPr>
      <xdr:spPr>
        <a:xfrm>
          <a:off x="3530111" y="1660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145517</xdr:rowOff>
    </xdr:from>
    <xdr:to>
      <xdr:col>4</xdr:col>
      <xdr:colOff>206375</xdr:colOff>
      <xdr:row>97</xdr:row>
      <xdr:rowOff>75667</xdr:rowOff>
    </xdr:to>
    <xdr:sp macro="" textlink="">
      <xdr:nvSpPr>
        <xdr:cNvPr id="257" name="円/楕円 256"/>
        <xdr:cNvSpPr/>
      </xdr:nvSpPr>
      <xdr:spPr>
        <a:xfrm>
          <a:off x="2857500" y="166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66794</xdr:rowOff>
    </xdr:from>
    <xdr:ext cx="534377" cy="259045"/>
    <xdr:sp macro="" textlink="">
      <xdr:nvSpPr>
        <xdr:cNvPr id="258" name="テキスト ボックス 257"/>
        <xdr:cNvSpPr txBox="1"/>
      </xdr:nvSpPr>
      <xdr:spPr>
        <a:xfrm>
          <a:off x="2641111" y="1669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4127</xdr:rowOff>
    </xdr:from>
    <xdr:to>
      <xdr:col>3</xdr:col>
      <xdr:colOff>3175</xdr:colOff>
      <xdr:row>97</xdr:row>
      <xdr:rowOff>105727</xdr:rowOff>
    </xdr:to>
    <xdr:sp macro="" textlink="">
      <xdr:nvSpPr>
        <xdr:cNvPr id="259" name="円/楕円 258"/>
        <xdr:cNvSpPr/>
      </xdr:nvSpPr>
      <xdr:spPr>
        <a:xfrm>
          <a:off x="1968500" y="1663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96854</xdr:rowOff>
    </xdr:from>
    <xdr:ext cx="534377" cy="259045"/>
    <xdr:sp macro="" textlink="">
      <xdr:nvSpPr>
        <xdr:cNvPr id="260" name="テキスト ボックス 259"/>
        <xdr:cNvSpPr txBox="1"/>
      </xdr:nvSpPr>
      <xdr:spPr>
        <a:xfrm>
          <a:off x="1752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158432</xdr:rowOff>
    </xdr:from>
    <xdr:to>
      <xdr:col>1</xdr:col>
      <xdr:colOff>485775</xdr:colOff>
      <xdr:row>97</xdr:row>
      <xdr:rowOff>88582</xdr:rowOff>
    </xdr:to>
    <xdr:sp macro="" textlink="">
      <xdr:nvSpPr>
        <xdr:cNvPr id="261" name="円/楕円 260"/>
        <xdr:cNvSpPr/>
      </xdr:nvSpPr>
      <xdr:spPr>
        <a:xfrm>
          <a:off x="1079500" y="1661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79709</xdr:rowOff>
    </xdr:from>
    <xdr:ext cx="534377" cy="259045"/>
    <xdr:sp macro="" textlink="">
      <xdr:nvSpPr>
        <xdr:cNvPr id="262" name="テキスト ボックス 261"/>
        <xdr:cNvSpPr txBox="1"/>
      </xdr:nvSpPr>
      <xdr:spPr>
        <a:xfrm>
          <a:off x="863111" y="1671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9825</xdr:rowOff>
    </xdr:from>
    <xdr:to>
      <xdr:col>15</xdr:col>
      <xdr:colOff>180340</xdr:colOff>
      <xdr:row>38</xdr:row>
      <xdr:rowOff>114249</xdr:rowOff>
    </xdr:to>
    <xdr:cxnSp macro="">
      <xdr:nvCxnSpPr>
        <xdr:cNvPr id="286" name="直線コネクタ 285"/>
        <xdr:cNvCxnSpPr/>
      </xdr:nvCxnSpPr>
      <xdr:spPr>
        <a:xfrm flipV="1">
          <a:off x="10475595" y="5496225"/>
          <a:ext cx="1270" cy="113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118076</xdr:rowOff>
    </xdr:from>
    <xdr:ext cx="534377" cy="259045"/>
    <xdr:sp macro="" textlink="">
      <xdr:nvSpPr>
        <xdr:cNvPr id="287" name="補助費等最小値テキスト"/>
        <xdr:cNvSpPr txBox="1"/>
      </xdr:nvSpPr>
      <xdr:spPr>
        <a:xfrm>
          <a:off x="10528300" y="66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38</xdr:row>
      <xdr:rowOff>114249</xdr:rowOff>
    </xdr:from>
    <xdr:to>
      <xdr:col>15</xdr:col>
      <xdr:colOff>269875</xdr:colOff>
      <xdr:row>38</xdr:row>
      <xdr:rowOff>114249</xdr:rowOff>
    </xdr:to>
    <xdr:cxnSp macro="">
      <xdr:nvCxnSpPr>
        <xdr:cNvPr id="288" name="直線コネクタ 287"/>
        <xdr:cNvCxnSpPr/>
      </xdr:nvCxnSpPr>
      <xdr:spPr>
        <a:xfrm>
          <a:off x="10388600" y="6629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127952</xdr:rowOff>
    </xdr:from>
    <xdr:ext cx="599010" cy="259045"/>
    <xdr:sp macro="" textlink="">
      <xdr:nvSpPr>
        <xdr:cNvPr id="289" name="補助費等最大値テキスト"/>
        <xdr:cNvSpPr txBox="1"/>
      </xdr:nvSpPr>
      <xdr:spPr>
        <a:xfrm>
          <a:off x="10528300" y="527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32</xdr:row>
      <xdr:rowOff>9825</xdr:rowOff>
    </xdr:from>
    <xdr:to>
      <xdr:col>15</xdr:col>
      <xdr:colOff>269875</xdr:colOff>
      <xdr:row>32</xdr:row>
      <xdr:rowOff>9825</xdr:rowOff>
    </xdr:to>
    <xdr:cxnSp macro="">
      <xdr:nvCxnSpPr>
        <xdr:cNvPr id="290" name="直線コネクタ 289"/>
        <xdr:cNvCxnSpPr/>
      </xdr:nvCxnSpPr>
      <xdr:spPr>
        <a:xfrm>
          <a:off x="10388600" y="549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95664</xdr:rowOff>
    </xdr:from>
    <xdr:to>
      <xdr:col>15</xdr:col>
      <xdr:colOff>180975</xdr:colOff>
      <xdr:row>37</xdr:row>
      <xdr:rowOff>122989</xdr:rowOff>
    </xdr:to>
    <xdr:cxnSp macro="">
      <xdr:nvCxnSpPr>
        <xdr:cNvPr id="291" name="直線コネクタ 290"/>
        <xdr:cNvCxnSpPr/>
      </xdr:nvCxnSpPr>
      <xdr:spPr>
        <a:xfrm flipV="1">
          <a:off x="9639300" y="6439314"/>
          <a:ext cx="838200" cy="2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67695</xdr:rowOff>
    </xdr:from>
    <xdr:ext cx="534377" cy="259045"/>
    <xdr:sp macro="" textlink="">
      <xdr:nvSpPr>
        <xdr:cNvPr id="292" name="補助費等平均値テキスト"/>
        <xdr:cNvSpPr txBox="1"/>
      </xdr:nvSpPr>
      <xdr:spPr>
        <a:xfrm>
          <a:off x="10528300" y="6068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44818</xdr:rowOff>
    </xdr:from>
    <xdr:to>
      <xdr:col>15</xdr:col>
      <xdr:colOff>231775</xdr:colOff>
      <xdr:row>36</xdr:row>
      <xdr:rowOff>146418</xdr:rowOff>
    </xdr:to>
    <xdr:sp macro="" textlink="">
      <xdr:nvSpPr>
        <xdr:cNvPr id="293" name="フローチャート : 判断 292"/>
        <xdr:cNvSpPr/>
      </xdr:nvSpPr>
      <xdr:spPr>
        <a:xfrm>
          <a:off x="104267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4445</xdr:rowOff>
    </xdr:from>
    <xdr:to>
      <xdr:col>14</xdr:col>
      <xdr:colOff>28575</xdr:colOff>
      <xdr:row>37</xdr:row>
      <xdr:rowOff>122989</xdr:rowOff>
    </xdr:to>
    <xdr:cxnSp macro="">
      <xdr:nvCxnSpPr>
        <xdr:cNvPr id="294" name="直線コネクタ 293"/>
        <xdr:cNvCxnSpPr/>
      </xdr:nvCxnSpPr>
      <xdr:spPr>
        <a:xfrm>
          <a:off x="8750300" y="5319395"/>
          <a:ext cx="889000" cy="11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47546</xdr:rowOff>
    </xdr:from>
    <xdr:to>
      <xdr:col>14</xdr:col>
      <xdr:colOff>79375</xdr:colOff>
      <xdr:row>36</xdr:row>
      <xdr:rowOff>149146</xdr:rowOff>
    </xdr:to>
    <xdr:sp macro="" textlink="">
      <xdr:nvSpPr>
        <xdr:cNvPr id="295" name="フローチャート : 判断 294"/>
        <xdr:cNvSpPr/>
      </xdr:nvSpPr>
      <xdr:spPr>
        <a:xfrm>
          <a:off x="9588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165673</xdr:rowOff>
    </xdr:from>
    <xdr:ext cx="534377" cy="259045"/>
    <xdr:sp macro="" textlink="">
      <xdr:nvSpPr>
        <xdr:cNvPr id="296" name="テキスト ボックス 295"/>
        <xdr:cNvSpPr txBox="1"/>
      </xdr:nvSpPr>
      <xdr:spPr>
        <a:xfrm>
          <a:off x="9372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4445</xdr:rowOff>
    </xdr:from>
    <xdr:to>
      <xdr:col>12</xdr:col>
      <xdr:colOff>511175</xdr:colOff>
      <xdr:row>37</xdr:row>
      <xdr:rowOff>121831</xdr:rowOff>
    </xdr:to>
    <xdr:cxnSp macro="">
      <xdr:nvCxnSpPr>
        <xdr:cNvPr id="297" name="直線コネクタ 296"/>
        <xdr:cNvCxnSpPr/>
      </xdr:nvCxnSpPr>
      <xdr:spPr>
        <a:xfrm flipV="1">
          <a:off x="7861300" y="5319395"/>
          <a:ext cx="889000" cy="11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51234</xdr:rowOff>
    </xdr:from>
    <xdr:to>
      <xdr:col>12</xdr:col>
      <xdr:colOff>561975</xdr:colOff>
      <xdr:row>36</xdr:row>
      <xdr:rowOff>152834</xdr:rowOff>
    </xdr:to>
    <xdr:sp macro="" textlink="">
      <xdr:nvSpPr>
        <xdr:cNvPr id="298" name="フローチャート : 判断 297"/>
        <xdr:cNvSpPr/>
      </xdr:nvSpPr>
      <xdr:spPr>
        <a:xfrm>
          <a:off x="8699500" y="622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143961</xdr:rowOff>
    </xdr:from>
    <xdr:ext cx="534377" cy="259045"/>
    <xdr:sp macro="" textlink="">
      <xdr:nvSpPr>
        <xdr:cNvPr id="299" name="テキスト ボックス 298"/>
        <xdr:cNvSpPr txBox="1"/>
      </xdr:nvSpPr>
      <xdr:spPr>
        <a:xfrm>
          <a:off x="8483111" y="631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120010</xdr:rowOff>
    </xdr:from>
    <xdr:to>
      <xdr:col>11</xdr:col>
      <xdr:colOff>307975</xdr:colOff>
      <xdr:row>37</xdr:row>
      <xdr:rowOff>121831</xdr:rowOff>
    </xdr:to>
    <xdr:cxnSp macro="">
      <xdr:nvCxnSpPr>
        <xdr:cNvPr id="300" name="直線コネクタ 299"/>
        <xdr:cNvCxnSpPr/>
      </xdr:nvCxnSpPr>
      <xdr:spPr>
        <a:xfrm>
          <a:off x="6972300" y="6463660"/>
          <a:ext cx="889000" cy="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134574</xdr:rowOff>
    </xdr:from>
    <xdr:to>
      <xdr:col>11</xdr:col>
      <xdr:colOff>358775</xdr:colOff>
      <xdr:row>36</xdr:row>
      <xdr:rowOff>64724</xdr:rowOff>
    </xdr:to>
    <xdr:sp macro="" textlink="">
      <xdr:nvSpPr>
        <xdr:cNvPr id="301" name="フローチャート : 判断 300"/>
        <xdr:cNvSpPr/>
      </xdr:nvSpPr>
      <xdr:spPr>
        <a:xfrm>
          <a:off x="7810500" y="613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81251</xdr:rowOff>
    </xdr:from>
    <xdr:ext cx="534377" cy="259045"/>
    <xdr:sp macro="" textlink="">
      <xdr:nvSpPr>
        <xdr:cNvPr id="302" name="テキスト ボックス 301"/>
        <xdr:cNvSpPr txBox="1"/>
      </xdr:nvSpPr>
      <xdr:spPr>
        <a:xfrm>
          <a:off x="7594111" y="59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47859</xdr:rowOff>
    </xdr:from>
    <xdr:to>
      <xdr:col>10</xdr:col>
      <xdr:colOff>155575</xdr:colOff>
      <xdr:row>36</xdr:row>
      <xdr:rowOff>149459</xdr:rowOff>
    </xdr:to>
    <xdr:sp macro="" textlink="">
      <xdr:nvSpPr>
        <xdr:cNvPr id="303" name="フローチャート : 判断 302"/>
        <xdr:cNvSpPr/>
      </xdr:nvSpPr>
      <xdr:spPr>
        <a:xfrm>
          <a:off x="6921500" y="622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165986</xdr:rowOff>
    </xdr:from>
    <xdr:ext cx="534377" cy="259045"/>
    <xdr:sp macro="" textlink="">
      <xdr:nvSpPr>
        <xdr:cNvPr id="304" name="テキスト ボックス 303"/>
        <xdr:cNvSpPr txBox="1"/>
      </xdr:nvSpPr>
      <xdr:spPr>
        <a:xfrm>
          <a:off x="6705111" y="599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44864</xdr:rowOff>
    </xdr:from>
    <xdr:to>
      <xdr:col>15</xdr:col>
      <xdr:colOff>231775</xdr:colOff>
      <xdr:row>37</xdr:row>
      <xdr:rowOff>146464</xdr:rowOff>
    </xdr:to>
    <xdr:sp macro="" textlink="">
      <xdr:nvSpPr>
        <xdr:cNvPr id="310" name="円/楕円 309"/>
        <xdr:cNvSpPr/>
      </xdr:nvSpPr>
      <xdr:spPr>
        <a:xfrm>
          <a:off x="10426700" y="63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23291</xdr:rowOff>
    </xdr:from>
    <xdr:ext cx="534377" cy="259045"/>
    <xdr:sp macro="" textlink="">
      <xdr:nvSpPr>
        <xdr:cNvPr id="311" name="補助費等該当値テキスト"/>
        <xdr:cNvSpPr txBox="1"/>
      </xdr:nvSpPr>
      <xdr:spPr>
        <a:xfrm>
          <a:off x="10528300" y="636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38,279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72189</xdr:rowOff>
    </xdr:from>
    <xdr:to>
      <xdr:col>14</xdr:col>
      <xdr:colOff>79375</xdr:colOff>
      <xdr:row>38</xdr:row>
      <xdr:rowOff>2339</xdr:rowOff>
    </xdr:to>
    <xdr:sp macro="" textlink="">
      <xdr:nvSpPr>
        <xdr:cNvPr id="312" name="円/楕円 311"/>
        <xdr:cNvSpPr/>
      </xdr:nvSpPr>
      <xdr:spPr>
        <a:xfrm>
          <a:off x="9588500" y="641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164916</xdr:rowOff>
    </xdr:from>
    <xdr:ext cx="534377" cy="259045"/>
    <xdr:sp macro="" textlink="">
      <xdr:nvSpPr>
        <xdr:cNvPr id="313" name="テキスト ボックス 312"/>
        <xdr:cNvSpPr txBox="1"/>
      </xdr:nvSpPr>
      <xdr:spPr>
        <a:xfrm>
          <a:off x="9372111" y="65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34,693</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125095</xdr:rowOff>
    </xdr:from>
    <xdr:to>
      <xdr:col>12</xdr:col>
      <xdr:colOff>561975</xdr:colOff>
      <xdr:row>31</xdr:row>
      <xdr:rowOff>55245</xdr:rowOff>
    </xdr:to>
    <xdr:sp macro="" textlink="">
      <xdr:nvSpPr>
        <xdr:cNvPr id="314" name="円/楕円 313"/>
        <xdr:cNvSpPr/>
      </xdr:nvSpPr>
      <xdr:spPr>
        <a:xfrm>
          <a:off x="8699500" y="52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71772</xdr:rowOff>
    </xdr:from>
    <xdr:ext cx="599010" cy="259045"/>
    <xdr:sp macro="" textlink="">
      <xdr:nvSpPr>
        <xdr:cNvPr id="315" name="テキスト ボックス 314"/>
        <xdr:cNvSpPr txBox="1"/>
      </xdr:nvSpPr>
      <xdr:spPr>
        <a:xfrm>
          <a:off x="8450794" y="504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185,250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71031</xdr:rowOff>
    </xdr:from>
    <xdr:to>
      <xdr:col>11</xdr:col>
      <xdr:colOff>358775</xdr:colOff>
      <xdr:row>38</xdr:row>
      <xdr:rowOff>1181</xdr:rowOff>
    </xdr:to>
    <xdr:sp macro="" textlink="">
      <xdr:nvSpPr>
        <xdr:cNvPr id="316" name="円/楕円 315"/>
        <xdr:cNvSpPr/>
      </xdr:nvSpPr>
      <xdr:spPr>
        <a:xfrm>
          <a:off x="7810500" y="64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163758</xdr:rowOff>
    </xdr:from>
    <xdr:ext cx="534377" cy="259045"/>
    <xdr:sp macro="" textlink="">
      <xdr:nvSpPr>
        <xdr:cNvPr id="317" name="テキスト ボックス 316"/>
        <xdr:cNvSpPr txBox="1"/>
      </xdr:nvSpPr>
      <xdr:spPr>
        <a:xfrm>
          <a:off x="7594111" y="650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69210</xdr:rowOff>
    </xdr:from>
    <xdr:to>
      <xdr:col>10</xdr:col>
      <xdr:colOff>155575</xdr:colOff>
      <xdr:row>37</xdr:row>
      <xdr:rowOff>170810</xdr:rowOff>
    </xdr:to>
    <xdr:sp macro="" textlink="">
      <xdr:nvSpPr>
        <xdr:cNvPr id="318" name="円/楕円 317"/>
        <xdr:cNvSpPr/>
      </xdr:nvSpPr>
      <xdr:spPr>
        <a:xfrm>
          <a:off x="6921500" y="641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161937</xdr:rowOff>
    </xdr:from>
    <xdr:ext cx="534377" cy="259045"/>
    <xdr:sp macro="" textlink="">
      <xdr:nvSpPr>
        <xdr:cNvPr id="319" name="テキスト ボックス 318"/>
        <xdr:cNvSpPr txBox="1"/>
      </xdr:nvSpPr>
      <xdr:spPr>
        <a:xfrm>
          <a:off x="6705111" y="650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3" name="直線コネクタ 342"/>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4"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5" name="直線コネクタ 344"/>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46"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47" name="直線コネクタ 346"/>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124651</xdr:rowOff>
    </xdr:from>
    <xdr:to>
      <xdr:col>15</xdr:col>
      <xdr:colOff>180975</xdr:colOff>
      <xdr:row>58</xdr:row>
      <xdr:rowOff>132934</xdr:rowOff>
    </xdr:to>
    <xdr:cxnSp macro="">
      <xdr:nvCxnSpPr>
        <xdr:cNvPr id="348" name="直線コネクタ 347"/>
        <xdr:cNvCxnSpPr/>
      </xdr:nvCxnSpPr>
      <xdr:spPr>
        <a:xfrm>
          <a:off x="9639300" y="10068751"/>
          <a:ext cx="8382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49"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0" name="フローチャート : 判断 349"/>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124651</xdr:rowOff>
    </xdr:from>
    <xdr:to>
      <xdr:col>14</xdr:col>
      <xdr:colOff>28575</xdr:colOff>
      <xdr:row>58</xdr:row>
      <xdr:rowOff>145613</xdr:rowOff>
    </xdr:to>
    <xdr:cxnSp macro="">
      <xdr:nvCxnSpPr>
        <xdr:cNvPr id="351" name="直線コネクタ 350"/>
        <xdr:cNvCxnSpPr/>
      </xdr:nvCxnSpPr>
      <xdr:spPr>
        <a:xfrm flipV="1">
          <a:off x="8750300" y="10068751"/>
          <a:ext cx="889000" cy="2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2" name="フローチャート : 判断 351"/>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3" name="テキスト ボックス 352"/>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109582</xdr:rowOff>
    </xdr:from>
    <xdr:to>
      <xdr:col>12</xdr:col>
      <xdr:colOff>511175</xdr:colOff>
      <xdr:row>58</xdr:row>
      <xdr:rowOff>145613</xdr:rowOff>
    </xdr:to>
    <xdr:cxnSp macro="">
      <xdr:nvCxnSpPr>
        <xdr:cNvPr id="354" name="直線コネクタ 353"/>
        <xdr:cNvCxnSpPr/>
      </xdr:nvCxnSpPr>
      <xdr:spPr>
        <a:xfrm>
          <a:off x="7861300" y="10053682"/>
          <a:ext cx="889000" cy="3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5" name="フローチャート : 判断 354"/>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56" name="テキスト ボックス 355"/>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109582</xdr:rowOff>
    </xdr:from>
    <xdr:to>
      <xdr:col>11</xdr:col>
      <xdr:colOff>307975</xdr:colOff>
      <xdr:row>58</xdr:row>
      <xdr:rowOff>166896</xdr:rowOff>
    </xdr:to>
    <xdr:cxnSp macro="">
      <xdr:nvCxnSpPr>
        <xdr:cNvPr id="357" name="直線コネクタ 356"/>
        <xdr:cNvCxnSpPr/>
      </xdr:nvCxnSpPr>
      <xdr:spPr>
        <a:xfrm flipV="1">
          <a:off x="6972300" y="10053682"/>
          <a:ext cx="889000" cy="5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58" name="フローチャート : 判断 357"/>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59" name="テキスト ボックス 358"/>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0" name="フローチャート : 判断 359"/>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1" name="テキスト ボックス 360"/>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82134</xdr:rowOff>
    </xdr:from>
    <xdr:to>
      <xdr:col>15</xdr:col>
      <xdr:colOff>231775</xdr:colOff>
      <xdr:row>59</xdr:row>
      <xdr:rowOff>12284</xdr:rowOff>
    </xdr:to>
    <xdr:sp macro="" textlink="">
      <xdr:nvSpPr>
        <xdr:cNvPr id="367" name="円/楕円 366"/>
        <xdr:cNvSpPr/>
      </xdr:nvSpPr>
      <xdr:spPr>
        <a:xfrm>
          <a:off x="10426700" y="1002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168511</xdr:rowOff>
    </xdr:from>
    <xdr:ext cx="534377" cy="259045"/>
    <xdr:sp macro="" textlink="">
      <xdr:nvSpPr>
        <xdr:cNvPr id="368" name="普通建設事業費該当値テキスト"/>
        <xdr:cNvSpPr txBox="1"/>
      </xdr:nvSpPr>
      <xdr:spPr>
        <a:xfrm>
          <a:off x="10528300" y="99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73851</xdr:rowOff>
    </xdr:from>
    <xdr:to>
      <xdr:col>14</xdr:col>
      <xdr:colOff>79375</xdr:colOff>
      <xdr:row>59</xdr:row>
      <xdr:rowOff>4001</xdr:rowOff>
    </xdr:to>
    <xdr:sp macro="" textlink="">
      <xdr:nvSpPr>
        <xdr:cNvPr id="369" name="円/楕円 368"/>
        <xdr:cNvSpPr/>
      </xdr:nvSpPr>
      <xdr:spPr>
        <a:xfrm>
          <a:off x="9588500" y="100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166578</xdr:rowOff>
    </xdr:from>
    <xdr:ext cx="534377" cy="259045"/>
    <xdr:sp macro="" textlink="">
      <xdr:nvSpPr>
        <xdr:cNvPr id="370" name="テキスト ボックス 369"/>
        <xdr:cNvSpPr txBox="1"/>
      </xdr:nvSpPr>
      <xdr:spPr>
        <a:xfrm>
          <a:off x="9372111" y="1011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94813</xdr:rowOff>
    </xdr:from>
    <xdr:to>
      <xdr:col>12</xdr:col>
      <xdr:colOff>561975</xdr:colOff>
      <xdr:row>59</xdr:row>
      <xdr:rowOff>24963</xdr:rowOff>
    </xdr:to>
    <xdr:sp macro="" textlink="">
      <xdr:nvSpPr>
        <xdr:cNvPr id="371" name="円/楕円 370"/>
        <xdr:cNvSpPr/>
      </xdr:nvSpPr>
      <xdr:spPr>
        <a:xfrm>
          <a:off x="8699500" y="100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16090</xdr:rowOff>
    </xdr:from>
    <xdr:ext cx="534377" cy="259045"/>
    <xdr:sp macro="" textlink="">
      <xdr:nvSpPr>
        <xdr:cNvPr id="372" name="テキスト ボックス 371"/>
        <xdr:cNvSpPr txBox="1"/>
      </xdr:nvSpPr>
      <xdr:spPr>
        <a:xfrm>
          <a:off x="8483111" y="1013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58782</xdr:rowOff>
    </xdr:from>
    <xdr:to>
      <xdr:col>11</xdr:col>
      <xdr:colOff>358775</xdr:colOff>
      <xdr:row>58</xdr:row>
      <xdr:rowOff>160382</xdr:rowOff>
    </xdr:to>
    <xdr:sp macro="" textlink="">
      <xdr:nvSpPr>
        <xdr:cNvPr id="373" name="円/楕円 372"/>
        <xdr:cNvSpPr/>
      </xdr:nvSpPr>
      <xdr:spPr>
        <a:xfrm>
          <a:off x="7810500" y="1000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151509</xdr:rowOff>
    </xdr:from>
    <xdr:ext cx="534377" cy="259045"/>
    <xdr:sp macro="" textlink="">
      <xdr:nvSpPr>
        <xdr:cNvPr id="374" name="テキスト ボックス 373"/>
        <xdr:cNvSpPr txBox="1"/>
      </xdr:nvSpPr>
      <xdr:spPr>
        <a:xfrm>
          <a:off x="7594111" y="100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116096</xdr:rowOff>
    </xdr:from>
    <xdr:to>
      <xdr:col>10</xdr:col>
      <xdr:colOff>155575</xdr:colOff>
      <xdr:row>59</xdr:row>
      <xdr:rowOff>46246</xdr:rowOff>
    </xdr:to>
    <xdr:sp macro="" textlink="">
      <xdr:nvSpPr>
        <xdr:cNvPr id="375" name="円/楕円 374"/>
        <xdr:cNvSpPr/>
      </xdr:nvSpPr>
      <xdr:spPr>
        <a:xfrm>
          <a:off x="6921500" y="100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37373</xdr:rowOff>
    </xdr:from>
    <xdr:ext cx="534377" cy="259045"/>
    <xdr:sp macro="" textlink="">
      <xdr:nvSpPr>
        <xdr:cNvPr id="376" name="テキスト ボックス 375"/>
        <xdr:cNvSpPr txBox="1"/>
      </xdr:nvSpPr>
      <xdr:spPr>
        <a:xfrm>
          <a:off x="6705111" y="1015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0" name="直線コネクタ 399"/>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3"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4" name="直線コネクタ 403"/>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05" name="直線コネクタ 404"/>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06"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07" name="フローチャート : 判断 406"/>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08" name="フローチャート : 判断 407"/>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09" name="テキスト ボックス 408"/>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5" name="円/楕円 414"/>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16"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17" name="円/楕円 41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18" name="テキスト ボックス 417"/>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0" name="直線コネクタ 439"/>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1"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2" name="直線コネクタ 441"/>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3"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4" name="直線コネクタ 443"/>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36826</xdr:rowOff>
    </xdr:from>
    <xdr:to>
      <xdr:col>15</xdr:col>
      <xdr:colOff>180975</xdr:colOff>
      <xdr:row>98</xdr:row>
      <xdr:rowOff>47487</xdr:rowOff>
    </xdr:to>
    <xdr:cxnSp macro="">
      <xdr:nvCxnSpPr>
        <xdr:cNvPr id="445" name="直線コネクタ 444"/>
        <xdr:cNvCxnSpPr/>
      </xdr:nvCxnSpPr>
      <xdr:spPr>
        <a:xfrm>
          <a:off x="9639300" y="16838926"/>
          <a:ext cx="8382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46"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47" name="フローチャート : 判断 446"/>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48" name="フローチャート : 判断 447"/>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49" name="テキスト ボックス 448"/>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168137</xdr:rowOff>
    </xdr:from>
    <xdr:to>
      <xdr:col>15</xdr:col>
      <xdr:colOff>231775</xdr:colOff>
      <xdr:row>98</xdr:row>
      <xdr:rowOff>98287</xdr:rowOff>
    </xdr:to>
    <xdr:sp macro="" textlink="">
      <xdr:nvSpPr>
        <xdr:cNvPr id="455" name="円/楕円 454"/>
        <xdr:cNvSpPr/>
      </xdr:nvSpPr>
      <xdr:spPr>
        <a:xfrm>
          <a:off x="10426700" y="167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110610</xdr:rowOff>
    </xdr:from>
    <xdr:ext cx="534377" cy="259045"/>
    <xdr:sp macro="" textlink="">
      <xdr:nvSpPr>
        <xdr:cNvPr id="456" name="普通建設事業費 （ うち更新整備　）該当値テキスト"/>
        <xdr:cNvSpPr txBox="1"/>
      </xdr:nvSpPr>
      <xdr:spPr>
        <a:xfrm>
          <a:off x="10528300" y="167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157476</xdr:rowOff>
    </xdr:from>
    <xdr:to>
      <xdr:col>14</xdr:col>
      <xdr:colOff>79375</xdr:colOff>
      <xdr:row>98</xdr:row>
      <xdr:rowOff>87626</xdr:rowOff>
    </xdr:to>
    <xdr:sp macro="" textlink="">
      <xdr:nvSpPr>
        <xdr:cNvPr id="457" name="円/楕円 456"/>
        <xdr:cNvSpPr/>
      </xdr:nvSpPr>
      <xdr:spPr>
        <a:xfrm>
          <a:off x="9588500" y="167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78753</xdr:rowOff>
    </xdr:from>
    <xdr:ext cx="534377" cy="259045"/>
    <xdr:sp macro="" textlink="">
      <xdr:nvSpPr>
        <xdr:cNvPr id="458" name="テキスト ボックス 457"/>
        <xdr:cNvSpPr txBox="1"/>
      </xdr:nvSpPr>
      <xdr:spPr>
        <a:xfrm>
          <a:off x="9372111" y="168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9" name="直線コネクタ 46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0" name="テキスト ボックス 46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1" name="直線コネクタ 47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2" name="テキスト ボックス 47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3" name="直線コネクタ 47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4" name="テキスト ボックス 47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5" name="直線コネクタ 47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6" name="テキスト ボックス 47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78" name="直線コネクタ 477"/>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79"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0" name="直線コネクタ 47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1"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2" name="直線コネクタ 481"/>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79578</xdr:rowOff>
    </xdr:from>
    <xdr:to>
      <xdr:col>23</xdr:col>
      <xdr:colOff>517525</xdr:colOff>
      <xdr:row>38</xdr:row>
      <xdr:rowOff>25400</xdr:rowOff>
    </xdr:to>
    <xdr:cxnSp macro="">
      <xdr:nvCxnSpPr>
        <xdr:cNvPr id="483" name="直線コネクタ 482"/>
        <xdr:cNvCxnSpPr/>
      </xdr:nvCxnSpPr>
      <xdr:spPr>
        <a:xfrm flipV="1">
          <a:off x="15481300" y="6423228"/>
          <a:ext cx="8382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32637</xdr:rowOff>
    </xdr:from>
    <xdr:ext cx="469744" cy="259045"/>
    <xdr:sp macro="" textlink="">
      <xdr:nvSpPr>
        <xdr:cNvPr id="484" name="災害復旧事業費平均値テキスト"/>
        <xdr:cNvSpPr txBox="1"/>
      </xdr:nvSpPr>
      <xdr:spPr>
        <a:xfrm>
          <a:off x="16370300" y="6376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5" name="フローチャート : 判断 484"/>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6" name="直線コネクタ 485"/>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87" name="フローチャート : 判断 486"/>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88" name="テキスト ボックス 487"/>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18942</xdr:rowOff>
    </xdr:from>
    <xdr:to>
      <xdr:col>21</xdr:col>
      <xdr:colOff>161925</xdr:colOff>
      <xdr:row>38</xdr:row>
      <xdr:rowOff>25400</xdr:rowOff>
    </xdr:to>
    <xdr:cxnSp macro="">
      <xdr:nvCxnSpPr>
        <xdr:cNvPr id="489" name="直線コネクタ 488"/>
        <xdr:cNvCxnSpPr/>
      </xdr:nvCxnSpPr>
      <xdr:spPr>
        <a:xfrm>
          <a:off x="13703300" y="6534042"/>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0" name="フローチャート : 判断 489"/>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1" name="テキスト ボックス 490"/>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18942</xdr:rowOff>
    </xdr:from>
    <xdr:to>
      <xdr:col>19</xdr:col>
      <xdr:colOff>644525</xdr:colOff>
      <xdr:row>38</xdr:row>
      <xdr:rowOff>25400</xdr:rowOff>
    </xdr:to>
    <xdr:cxnSp macro="">
      <xdr:nvCxnSpPr>
        <xdr:cNvPr id="492" name="直線コネクタ 491"/>
        <xdr:cNvCxnSpPr/>
      </xdr:nvCxnSpPr>
      <xdr:spPr>
        <a:xfrm flipV="1">
          <a:off x="12814300" y="6534042"/>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3" name="フローチャート : 判断 492"/>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4" name="テキスト ボックス 493"/>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5" name="フローチャート : 判断 494"/>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496" name="テキスト ボックス 495"/>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7" name="テキスト ボックス 49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8" name="テキスト ボックス 49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9" name="テキスト ボックス 49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0" name="テキスト ボックス 49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1" name="テキスト ボックス 50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28778</xdr:rowOff>
    </xdr:from>
    <xdr:to>
      <xdr:col>23</xdr:col>
      <xdr:colOff>568325</xdr:colOff>
      <xdr:row>37</xdr:row>
      <xdr:rowOff>130378</xdr:rowOff>
    </xdr:to>
    <xdr:sp macro="" textlink="">
      <xdr:nvSpPr>
        <xdr:cNvPr id="502" name="円/楕円 501"/>
        <xdr:cNvSpPr/>
      </xdr:nvSpPr>
      <xdr:spPr>
        <a:xfrm>
          <a:off x="16268700" y="63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159605</xdr:rowOff>
    </xdr:from>
    <xdr:ext cx="469744" cy="259045"/>
    <xdr:sp macro="" textlink="">
      <xdr:nvSpPr>
        <xdr:cNvPr id="503" name="災害復旧事業費該当値テキスト"/>
        <xdr:cNvSpPr txBox="1"/>
      </xdr:nvSpPr>
      <xdr:spPr>
        <a:xfrm>
          <a:off x="16370300" y="616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4" name="円/楕円 503"/>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5" name="テキスト ボックス 504"/>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6" name="円/楕円 505"/>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7" name="テキスト ボックス 506"/>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139592</xdr:rowOff>
    </xdr:from>
    <xdr:to>
      <xdr:col>20</xdr:col>
      <xdr:colOff>9525</xdr:colOff>
      <xdr:row>38</xdr:row>
      <xdr:rowOff>69741</xdr:rowOff>
    </xdr:to>
    <xdr:sp macro="" textlink="">
      <xdr:nvSpPr>
        <xdr:cNvPr id="508" name="円/楕円 507"/>
        <xdr:cNvSpPr/>
      </xdr:nvSpPr>
      <xdr:spPr>
        <a:xfrm>
          <a:off x="13652500" y="64832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60869</xdr:rowOff>
    </xdr:from>
    <xdr:ext cx="378565" cy="259045"/>
    <xdr:sp macro="" textlink="">
      <xdr:nvSpPr>
        <xdr:cNvPr id="509" name="テキスト ボックス 508"/>
        <xdr:cNvSpPr txBox="1"/>
      </xdr:nvSpPr>
      <xdr:spPr>
        <a:xfrm>
          <a:off x="13514017" y="6575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0" name="円/楕円 509"/>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1" name="テキスト ボックス 510"/>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2" name="正方形/長方形 51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3" name="正方形/長方形 51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4" name="正方形/長方形 51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5" name="正方形/長方形 51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6" name="正方形/長方形 51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7" name="正方形/長方形 51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8" name="正方形/長方形 51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9" name="正方形/長方形 51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0" name="テキスト ボックス 51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1" name="直線コネクタ 52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2" name="直線コネクタ 52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3" name="テキスト ボックス 522"/>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5" name="テキスト ボックス 524"/>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26" name="直線コネクタ 52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27" name="テキスト ボックス 526"/>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9" name="テキスト ボックス 52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1" name="直線コネクタ 530"/>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2"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3" name="直線コネクタ 532"/>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4"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5" name="直線コネクタ 534"/>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36" name="直線コネクタ 535"/>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37"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38" name="フローチャート : 判断 537"/>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39" name="直線コネクタ 538"/>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0" name="フローチャート : 判断 539"/>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1" name="テキスト ボックス 540"/>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2" name="直線コネクタ 541"/>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3" name="フローチャート : 判断 542"/>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4" name="テキスト ボックス 543"/>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5" name="直線コネクタ 544"/>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46" name="フローチャート : 判断 545"/>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47" name="テキスト ボックス 546"/>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48" name="フローチャート : 判断 547"/>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49" name="テキスト ボックス 548"/>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5" name="円/楕円 554"/>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56"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57" name="円/楕円 556"/>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58" name="テキスト ボックス 557"/>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59" name="円/楕円 558"/>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0" name="テキスト ボックス 559"/>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1" name="円/楕円 560"/>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2" name="テキスト ボックス 561"/>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3" name="円/楕円 562"/>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4" name="テキスト ボックス 563"/>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0" name="テキスト ボックス 57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2" name="テキスト ボックス 58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88" name="直線コネクタ 587"/>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89"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0" name="直線コネクタ 589"/>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1"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2" name="直線コネクタ 591"/>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101905</xdr:rowOff>
    </xdr:from>
    <xdr:to>
      <xdr:col>23</xdr:col>
      <xdr:colOff>517525</xdr:colOff>
      <xdr:row>76</xdr:row>
      <xdr:rowOff>111224</xdr:rowOff>
    </xdr:to>
    <xdr:cxnSp macro="">
      <xdr:nvCxnSpPr>
        <xdr:cNvPr id="593" name="直線コネクタ 592"/>
        <xdr:cNvCxnSpPr/>
      </xdr:nvCxnSpPr>
      <xdr:spPr>
        <a:xfrm flipV="1">
          <a:off x="15481300" y="13132105"/>
          <a:ext cx="8382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108802</xdr:rowOff>
    </xdr:from>
    <xdr:ext cx="534377" cy="259045"/>
    <xdr:sp macro="" textlink="">
      <xdr:nvSpPr>
        <xdr:cNvPr id="594" name="公債費平均値テキスト"/>
        <xdr:cNvSpPr txBox="1"/>
      </xdr:nvSpPr>
      <xdr:spPr>
        <a:xfrm>
          <a:off x="16370300" y="1313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5" name="フローチャート : 判断 594"/>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111224</xdr:rowOff>
    </xdr:from>
    <xdr:to>
      <xdr:col>22</xdr:col>
      <xdr:colOff>365125</xdr:colOff>
      <xdr:row>76</xdr:row>
      <xdr:rowOff>158880</xdr:rowOff>
    </xdr:to>
    <xdr:cxnSp macro="">
      <xdr:nvCxnSpPr>
        <xdr:cNvPr id="596" name="直線コネクタ 595"/>
        <xdr:cNvCxnSpPr/>
      </xdr:nvCxnSpPr>
      <xdr:spPr>
        <a:xfrm flipV="1">
          <a:off x="14592300" y="13141424"/>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597" name="フローチャート : 判断 596"/>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12723</xdr:rowOff>
    </xdr:from>
    <xdr:ext cx="534377" cy="259045"/>
    <xdr:sp macro="" textlink="">
      <xdr:nvSpPr>
        <xdr:cNvPr id="598" name="テキスト ボックス 597"/>
        <xdr:cNvSpPr txBox="1"/>
      </xdr:nvSpPr>
      <xdr:spPr>
        <a:xfrm>
          <a:off x="15214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150040</xdr:rowOff>
    </xdr:from>
    <xdr:to>
      <xdr:col>21</xdr:col>
      <xdr:colOff>161925</xdr:colOff>
      <xdr:row>76</xdr:row>
      <xdr:rowOff>158880</xdr:rowOff>
    </xdr:to>
    <xdr:cxnSp macro="">
      <xdr:nvCxnSpPr>
        <xdr:cNvPr id="599" name="直線コネクタ 598"/>
        <xdr:cNvCxnSpPr/>
      </xdr:nvCxnSpPr>
      <xdr:spPr>
        <a:xfrm>
          <a:off x="13703300" y="1318024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0" name="フローチャート : 判断 599"/>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1" name="テキスト ボックス 600"/>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140714</xdr:rowOff>
    </xdr:from>
    <xdr:to>
      <xdr:col>19</xdr:col>
      <xdr:colOff>644525</xdr:colOff>
      <xdr:row>76</xdr:row>
      <xdr:rowOff>150040</xdr:rowOff>
    </xdr:to>
    <xdr:cxnSp macro="">
      <xdr:nvCxnSpPr>
        <xdr:cNvPr id="602" name="直線コネクタ 601"/>
        <xdr:cNvCxnSpPr/>
      </xdr:nvCxnSpPr>
      <xdr:spPr>
        <a:xfrm>
          <a:off x="12814300" y="13170914"/>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3" name="フローチャート : 判断 602"/>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4" name="テキスト ボックス 603"/>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5" name="フローチャート : 判断 604"/>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06" name="テキスト ボックス 605"/>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51105</xdr:rowOff>
    </xdr:from>
    <xdr:to>
      <xdr:col>23</xdr:col>
      <xdr:colOff>568325</xdr:colOff>
      <xdr:row>76</xdr:row>
      <xdr:rowOff>152705</xdr:rowOff>
    </xdr:to>
    <xdr:sp macro="" textlink="">
      <xdr:nvSpPr>
        <xdr:cNvPr id="612" name="円/楕円 611"/>
        <xdr:cNvSpPr/>
      </xdr:nvSpPr>
      <xdr:spPr>
        <a:xfrm>
          <a:off x="16268700" y="130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73982</xdr:rowOff>
    </xdr:from>
    <xdr:ext cx="534377" cy="259045"/>
    <xdr:sp macro="" textlink="">
      <xdr:nvSpPr>
        <xdr:cNvPr id="613" name="公債費該当値テキスト"/>
        <xdr:cNvSpPr txBox="1"/>
      </xdr:nvSpPr>
      <xdr:spPr>
        <a:xfrm>
          <a:off x="16370300" y="1293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59,960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60424</xdr:rowOff>
    </xdr:from>
    <xdr:to>
      <xdr:col>22</xdr:col>
      <xdr:colOff>415925</xdr:colOff>
      <xdr:row>76</xdr:row>
      <xdr:rowOff>162024</xdr:rowOff>
    </xdr:to>
    <xdr:sp macro="" textlink="">
      <xdr:nvSpPr>
        <xdr:cNvPr id="614" name="円/楕円 613"/>
        <xdr:cNvSpPr/>
      </xdr:nvSpPr>
      <xdr:spPr>
        <a:xfrm>
          <a:off x="15430500" y="1309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7101</xdr:rowOff>
    </xdr:from>
    <xdr:ext cx="534377" cy="259045"/>
    <xdr:sp macro="" textlink="">
      <xdr:nvSpPr>
        <xdr:cNvPr id="615" name="テキスト ボックス 614"/>
        <xdr:cNvSpPr txBox="1"/>
      </xdr:nvSpPr>
      <xdr:spPr>
        <a:xfrm>
          <a:off x="15214111" y="1286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58,737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108080</xdr:rowOff>
    </xdr:from>
    <xdr:to>
      <xdr:col>21</xdr:col>
      <xdr:colOff>212725</xdr:colOff>
      <xdr:row>77</xdr:row>
      <xdr:rowOff>38230</xdr:rowOff>
    </xdr:to>
    <xdr:sp macro="" textlink="">
      <xdr:nvSpPr>
        <xdr:cNvPr id="616" name="円/楕円 615"/>
        <xdr:cNvSpPr/>
      </xdr:nvSpPr>
      <xdr:spPr>
        <a:xfrm>
          <a:off x="14541500" y="1313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29357</xdr:rowOff>
    </xdr:from>
    <xdr:ext cx="534377" cy="259045"/>
    <xdr:sp macro="" textlink="">
      <xdr:nvSpPr>
        <xdr:cNvPr id="617" name="テキスト ボックス 616"/>
        <xdr:cNvSpPr txBox="1"/>
      </xdr:nvSpPr>
      <xdr:spPr>
        <a:xfrm>
          <a:off x="14325111" y="1323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99240</xdr:rowOff>
    </xdr:from>
    <xdr:to>
      <xdr:col>20</xdr:col>
      <xdr:colOff>9525</xdr:colOff>
      <xdr:row>77</xdr:row>
      <xdr:rowOff>29390</xdr:rowOff>
    </xdr:to>
    <xdr:sp macro="" textlink="">
      <xdr:nvSpPr>
        <xdr:cNvPr id="618" name="円/楕円 617"/>
        <xdr:cNvSpPr/>
      </xdr:nvSpPr>
      <xdr:spPr>
        <a:xfrm>
          <a:off x="13652500" y="131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20517</xdr:rowOff>
    </xdr:from>
    <xdr:ext cx="534377" cy="259045"/>
    <xdr:sp macro="" textlink="">
      <xdr:nvSpPr>
        <xdr:cNvPr id="619" name="テキスト ボックス 618"/>
        <xdr:cNvSpPr txBox="1"/>
      </xdr:nvSpPr>
      <xdr:spPr>
        <a:xfrm>
          <a:off x="13436111" y="132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89914</xdr:rowOff>
    </xdr:from>
    <xdr:to>
      <xdr:col>18</xdr:col>
      <xdr:colOff>492125</xdr:colOff>
      <xdr:row>77</xdr:row>
      <xdr:rowOff>20064</xdr:rowOff>
    </xdr:to>
    <xdr:sp macro="" textlink="">
      <xdr:nvSpPr>
        <xdr:cNvPr id="620" name="円/楕円 619"/>
        <xdr:cNvSpPr/>
      </xdr:nvSpPr>
      <xdr:spPr>
        <a:xfrm>
          <a:off x="12763500" y="1312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11191</xdr:rowOff>
    </xdr:from>
    <xdr:ext cx="534377" cy="259045"/>
    <xdr:sp macro="" textlink="">
      <xdr:nvSpPr>
        <xdr:cNvPr id="621" name="テキスト ボックス 620"/>
        <xdr:cNvSpPr txBox="1"/>
      </xdr:nvSpPr>
      <xdr:spPr>
        <a:xfrm>
          <a:off x="12547111" y="1321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5" name="テキスト ボックス 63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7" name="テキスト ボックス 63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9" name="テキスト ボックス 63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5" name="直線コネクタ 644"/>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46"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47" name="直線コネクタ 646"/>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48"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49" name="直線コネクタ 648"/>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43408</xdr:rowOff>
    </xdr:from>
    <xdr:to>
      <xdr:col>23</xdr:col>
      <xdr:colOff>517525</xdr:colOff>
      <xdr:row>99</xdr:row>
      <xdr:rowOff>43650</xdr:rowOff>
    </xdr:to>
    <xdr:cxnSp macro="">
      <xdr:nvCxnSpPr>
        <xdr:cNvPr id="650" name="直線コネクタ 649"/>
        <xdr:cNvCxnSpPr/>
      </xdr:nvCxnSpPr>
      <xdr:spPr>
        <a:xfrm flipV="1">
          <a:off x="15481300" y="17016958"/>
          <a:ext cx="8382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1"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2" name="フローチャート : 判断 651"/>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147726</xdr:rowOff>
    </xdr:from>
    <xdr:to>
      <xdr:col>22</xdr:col>
      <xdr:colOff>365125</xdr:colOff>
      <xdr:row>99</xdr:row>
      <xdr:rowOff>43650</xdr:rowOff>
    </xdr:to>
    <xdr:cxnSp macro="">
      <xdr:nvCxnSpPr>
        <xdr:cNvPr id="653" name="直線コネクタ 652"/>
        <xdr:cNvCxnSpPr/>
      </xdr:nvCxnSpPr>
      <xdr:spPr>
        <a:xfrm>
          <a:off x="14592300" y="16949826"/>
          <a:ext cx="889000" cy="6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4" name="フローチャート : 判断 653"/>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5" name="テキスト ボックス 654"/>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131496</xdr:rowOff>
    </xdr:from>
    <xdr:to>
      <xdr:col>21</xdr:col>
      <xdr:colOff>161925</xdr:colOff>
      <xdr:row>98</xdr:row>
      <xdr:rowOff>147726</xdr:rowOff>
    </xdr:to>
    <xdr:cxnSp macro="">
      <xdr:nvCxnSpPr>
        <xdr:cNvPr id="656" name="直線コネクタ 655"/>
        <xdr:cNvCxnSpPr/>
      </xdr:nvCxnSpPr>
      <xdr:spPr>
        <a:xfrm>
          <a:off x="13703300" y="16933596"/>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57" name="フローチャート : 判断 656"/>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58" name="テキスト ボックス 657"/>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131496</xdr:rowOff>
    </xdr:from>
    <xdr:to>
      <xdr:col>19</xdr:col>
      <xdr:colOff>644525</xdr:colOff>
      <xdr:row>99</xdr:row>
      <xdr:rowOff>44005</xdr:rowOff>
    </xdr:to>
    <xdr:cxnSp macro="">
      <xdr:nvCxnSpPr>
        <xdr:cNvPr id="659" name="直線コネクタ 658"/>
        <xdr:cNvCxnSpPr/>
      </xdr:nvCxnSpPr>
      <xdr:spPr>
        <a:xfrm flipV="1">
          <a:off x="12814300" y="16933596"/>
          <a:ext cx="889000" cy="8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0" name="フローチャート : 判断 659"/>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1" name="テキスト ボックス 660"/>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2" name="フローチャート : 判断 661"/>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3" name="テキスト ボックス 662"/>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164058</xdr:rowOff>
    </xdr:from>
    <xdr:to>
      <xdr:col>23</xdr:col>
      <xdr:colOff>568325</xdr:colOff>
      <xdr:row>99</xdr:row>
      <xdr:rowOff>94208</xdr:rowOff>
    </xdr:to>
    <xdr:sp macro="" textlink="">
      <xdr:nvSpPr>
        <xdr:cNvPr id="669" name="円/楕円 668"/>
        <xdr:cNvSpPr/>
      </xdr:nvSpPr>
      <xdr:spPr>
        <a:xfrm>
          <a:off x="16268700" y="169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78985</xdr:rowOff>
    </xdr:from>
    <xdr:ext cx="313932" cy="259045"/>
    <xdr:sp macro="" textlink="">
      <xdr:nvSpPr>
        <xdr:cNvPr id="670" name="積立金該当値テキスト"/>
        <xdr:cNvSpPr txBox="1"/>
      </xdr:nvSpPr>
      <xdr:spPr>
        <a:xfrm>
          <a:off x="16370300" y="16881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164300</xdr:rowOff>
    </xdr:from>
    <xdr:to>
      <xdr:col>22</xdr:col>
      <xdr:colOff>415925</xdr:colOff>
      <xdr:row>99</xdr:row>
      <xdr:rowOff>94450</xdr:rowOff>
    </xdr:to>
    <xdr:sp macro="" textlink="">
      <xdr:nvSpPr>
        <xdr:cNvPr id="671" name="円/楕円 670"/>
        <xdr:cNvSpPr/>
      </xdr:nvSpPr>
      <xdr:spPr>
        <a:xfrm>
          <a:off x="15430500" y="169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85577</xdr:rowOff>
    </xdr:from>
    <xdr:ext cx="313932" cy="259045"/>
    <xdr:sp macro="" textlink="">
      <xdr:nvSpPr>
        <xdr:cNvPr id="672" name="テキスト ボックス 671"/>
        <xdr:cNvSpPr txBox="1"/>
      </xdr:nvSpPr>
      <xdr:spPr>
        <a:xfrm>
          <a:off x="15324333" y="17059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96926</xdr:rowOff>
    </xdr:from>
    <xdr:to>
      <xdr:col>21</xdr:col>
      <xdr:colOff>212725</xdr:colOff>
      <xdr:row>99</xdr:row>
      <xdr:rowOff>27076</xdr:rowOff>
    </xdr:to>
    <xdr:sp macro="" textlink="">
      <xdr:nvSpPr>
        <xdr:cNvPr id="673" name="円/楕円 672"/>
        <xdr:cNvSpPr/>
      </xdr:nvSpPr>
      <xdr:spPr>
        <a:xfrm>
          <a:off x="14541500" y="1689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18203</xdr:rowOff>
    </xdr:from>
    <xdr:ext cx="469744" cy="259045"/>
    <xdr:sp macro="" textlink="">
      <xdr:nvSpPr>
        <xdr:cNvPr id="674" name="テキスト ボックス 673"/>
        <xdr:cNvSpPr txBox="1"/>
      </xdr:nvSpPr>
      <xdr:spPr>
        <a:xfrm>
          <a:off x="14357427" y="1699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80696</xdr:rowOff>
    </xdr:from>
    <xdr:to>
      <xdr:col>20</xdr:col>
      <xdr:colOff>9525</xdr:colOff>
      <xdr:row>99</xdr:row>
      <xdr:rowOff>10846</xdr:rowOff>
    </xdr:to>
    <xdr:sp macro="" textlink="">
      <xdr:nvSpPr>
        <xdr:cNvPr id="675" name="円/楕円 674"/>
        <xdr:cNvSpPr/>
      </xdr:nvSpPr>
      <xdr:spPr>
        <a:xfrm>
          <a:off x="13652500" y="1688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1973</xdr:rowOff>
    </xdr:from>
    <xdr:ext cx="469744" cy="259045"/>
    <xdr:sp macro="" textlink="">
      <xdr:nvSpPr>
        <xdr:cNvPr id="676" name="テキスト ボックス 675"/>
        <xdr:cNvSpPr txBox="1"/>
      </xdr:nvSpPr>
      <xdr:spPr>
        <a:xfrm>
          <a:off x="13468427" y="1697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164655</xdr:rowOff>
    </xdr:from>
    <xdr:to>
      <xdr:col>18</xdr:col>
      <xdr:colOff>492125</xdr:colOff>
      <xdr:row>99</xdr:row>
      <xdr:rowOff>94805</xdr:rowOff>
    </xdr:to>
    <xdr:sp macro="" textlink="">
      <xdr:nvSpPr>
        <xdr:cNvPr id="677" name="円/楕円 676"/>
        <xdr:cNvSpPr/>
      </xdr:nvSpPr>
      <xdr:spPr>
        <a:xfrm>
          <a:off x="12763500" y="169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85932</xdr:rowOff>
    </xdr:from>
    <xdr:ext cx="313932" cy="259045"/>
    <xdr:sp macro="" textlink="">
      <xdr:nvSpPr>
        <xdr:cNvPr id="678" name="テキスト ボックス 677"/>
        <xdr:cNvSpPr txBox="1"/>
      </xdr:nvSpPr>
      <xdr:spPr>
        <a:xfrm>
          <a:off x="12657333" y="17059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9" name="直線コネクタ 68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0" name="テキスト ボックス 68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1" name="直線コネクタ 69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2" name="テキスト ボックス 69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4" name="テキスト ボックス 69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5" name="直線コネクタ 69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6" name="テキスト ボックス 69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7" name="直線コネクタ 69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98" name="テキスト ボックス 69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2" name="直線コネクタ 701"/>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4" name="直線コネクタ 70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5"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06" name="直線コネクタ 705"/>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7" name="直線コネクタ 70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08"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09" name="フローチャート : 判断 708"/>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0" name="直線コネクタ 70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1" name="フローチャート : 判断 710"/>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2" name="テキスト ボックス 711"/>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3" name="直線コネクタ 71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4" name="フローチャート : 判断 713"/>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5" name="テキスト ボックス 714"/>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6" name="直線コネクタ 71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17" name="フローチャート : 判断 716"/>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18" name="テキスト ボックス 717"/>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19" name="フローチャート : 判断 718"/>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0" name="テキスト ボックス 719"/>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6" name="円/楕円 72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27"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8" name="円/楕円 72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9" name="テキスト ボックス 72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0" name="円/楕円 72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1" name="テキスト ボックス 73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2" name="円/楕円 73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3" name="テキスト ボックス 73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4" name="円/楕円 73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5" name="テキスト ボックス 73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6" name="直線コネクタ 74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7" name="テキスト ボックス 74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8" name="直線コネクタ 74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9" name="テキスト ボックス 74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0" name="直線コネクタ 74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1" name="テキスト ボックス 750"/>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2" name="直線コネクタ 75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3" name="テキスト ボックス 752"/>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4" name="直線コネクタ 75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5" name="テキスト ボックス 75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59" name="直線コネクタ 758"/>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1" name="直線コネクタ 76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2"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3" name="直線コネクタ 762"/>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42037</xdr:rowOff>
    </xdr:from>
    <xdr:to>
      <xdr:col>32</xdr:col>
      <xdr:colOff>187325</xdr:colOff>
      <xdr:row>59</xdr:row>
      <xdr:rowOff>43942</xdr:rowOff>
    </xdr:to>
    <xdr:cxnSp macro="">
      <xdr:nvCxnSpPr>
        <xdr:cNvPr id="764" name="直線コネクタ 763"/>
        <xdr:cNvCxnSpPr/>
      </xdr:nvCxnSpPr>
      <xdr:spPr>
        <a:xfrm>
          <a:off x="21323300" y="1015758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5"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66" name="フローチャート : 判断 765"/>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42037</xdr:rowOff>
    </xdr:from>
    <xdr:to>
      <xdr:col>31</xdr:col>
      <xdr:colOff>34925</xdr:colOff>
      <xdr:row>59</xdr:row>
      <xdr:rowOff>42672</xdr:rowOff>
    </xdr:to>
    <xdr:cxnSp macro="">
      <xdr:nvCxnSpPr>
        <xdr:cNvPr id="767" name="直線コネクタ 766"/>
        <xdr:cNvCxnSpPr/>
      </xdr:nvCxnSpPr>
      <xdr:spPr>
        <a:xfrm flipV="1">
          <a:off x="20434300" y="1015758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68" name="フローチャート : 判断 767"/>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69" name="テキスト ボックス 768"/>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42672</xdr:rowOff>
    </xdr:from>
    <xdr:to>
      <xdr:col>29</xdr:col>
      <xdr:colOff>517525</xdr:colOff>
      <xdr:row>59</xdr:row>
      <xdr:rowOff>42672</xdr:rowOff>
    </xdr:to>
    <xdr:cxnSp macro="">
      <xdr:nvCxnSpPr>
        <xdr:cNvPr id="770" name="直線コネクタ 769"/>
        <xdr:cNvCxnSpPr/>
      </xdr:nvCxnSpPr>
      <xdr:spPr>
        <a:xfrm>
          <a:off x="19545300" y="10158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1" name="フローチャート : 判断 770"/>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2" name="テキスト ボックス 771"/>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46482</xdr:rowOff>
    </xdr:from>
    <xdr:to>
      <xdr:col>28</xdr:col>
      <xdr:colOff>314325</xdr:colOff>
      <xdr:row>59</xdr:row>
      <xdr:rowOff>42672</xdr:rowOff>
    </xdr:to>
    <xdr:cxnSp macro="">
      <xdr:nvCxnSpPr>
        <xdr:cNvPr id="773" name="直線コネクタ 772"/>
        <xdr:cNvCxnSpPr/>
      </xdr:nvCxnSpPr>
      <xdr:spPr>
        <a:xfrm>
          <a:off x="18656300" y="9304782"/>
          <a:ext cx="889000" cy="8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4" name="フローチャート : 判断 773"/>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5" name="テキスト ボックス 774"/>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76" name="フローチャート : 判断 775"/>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84726</xdr:rowOff>
    </xdr:from>
    <xdr:ext cx="469744" cy="259045"/>
    <xdr:sp macro="" textlink="">
      <xdr:nvSpPr>
        <xdr:cNvPr id="777" name="テキスト ボックス 776"/>
        <xdr:cNvSpPr txBox="1"/>
      </xdr:nvSpPr>
      <xdr:spPr>
        <a:xfrm>
          <a:off x="18421427" y="985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164592</xdr:rowOff>
    </xdr:from>
    <xdr:to>
      <xdr:col>32</xdr:col>
      <xdr:colOff>238125</xdr:colOff>
      <xdr:row>59</xdr:row>
      <xdr:rowOff>94742</xdr:rowOff>
    </xdr:to>
    <xdr:sp macro="" textlink="">
      <xdr:nvSpPr>
        <xdr:cNvPr id="783" name="円/楕円 782"/>
        <xdr:cNvSpPr/>
      </xdr:nvSpPr>
      <xdr:spPr>
        <a:xfrm>
          <a:off x="22110700" y="101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79519</xdr:rowOff>
    </xdr:from>
    <xdr:ext cx="249299" cy="259045"/>
    <xdr:sp macro="" textlink="">
      <xdr:nvSpPr>
        <xdr:cNvPr id="784" name="貸付金該当値テキスト"/>
        <xdr:cNvSpPr txBox="1"/>
      </xdr:nvSpPr>
      <xdr:spPr>
        <a:xfrm>
          <a:off x="22212300" y="10023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162687</xdr:rowOff>
    </xdr:from>
    <xdr:to>
      <xdr:col>31</xdr:col>
      <xdr:colOff>85725</xdr:colOff>
      <xdr:row>59</xdr:row>
      <xdr:rowOff>92837</xdr:rowOff>
    </xdr:to>
    <xdr:sp macro="" textlink="">
      <xdr:nvSpPr>
        <xdr:cNvPr id="785" name="円/楕円 784"/>
        <xdr:cNvSpPr/>
      </xdr:nvSpPr>
      <xdr:spPr>
        <a:xfrm>
          <a:off x="21272500" y="1010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83964</xdr:rowOff>
    </xdr:from>
    <xdr:ext cx="313932" cy="259045"/>
    <xdr:sp macro="" textlink="">
      <xdr:nvSpPr>
        <xdr:cNvPr id="786" name="テキスト ボックス 785"/>
        <xdr:cNvSpPr txBox="1"/>
      </xdr:nvSpPr>
      <xdr:spPr>
        <a:xfrm>
          <a:off x="21166333" y="10199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163322</xdr:rowOff>
    </xdr:from>
    <xdr:to>
      <xdr:col>29</xdr:col>
      <xdr:colOff>568325</xdr:colOff>
      <xdr:row>59</xdr:row>
      <xdr:rowOff>93472</xdr:rowOff>
    </xdr:to>
    <xdr:sp macro="" textlink="">
      <xdr:nvSpPr>
        <xdr:cNvPr id="787" name="円/楕円 786"/>
        <xdr:cNvSpPr/>
      </xdr:nvSpPr>
      <xdr:spPr>
        <a:xfrm>
          <a:off x="20383500" y="101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84599</xdr:rowOff>
    </xdr:from>
    <xdr:ext cx="313932" cy="259045"/>
    <xdr:sp macro="" textlink="">
      <xdr:nvSpPr>
        <xdr:cNvPr id="788" name="テキスト ボックス 787"/>
        <xdr:cNvSpPr txBox="1"/>
      </xdr:nvSpPr>
      <xdr:spPr>
        <a:xfrm>
          <a:off x="20277333" y="10200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163322</xdr:rowOff>
    </xdr:from>
    <xdr:to>
      <xdr:col>28</xdr:col>
      <xdr:colOff>365125</xdr:colOff>
      <xdr:row>59</xdr:row>
      <xdr:rowOff>93472</xdr:rowOff>
    </xdr:to>
    <xdr:sp macro="" textlink="">
      <xdr:nvSpPr>
        <xdr:cNvPr id="789" name="円/楕円 788"/>
        <xdr:cNvSpPr/>
      </xdr:nvSpPr>
      <xdr:spPr>
        <a:xfrm>
          <a:off x="19494500" y="101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84599</xdr:rowOff>
    </xdr:from>
    <xdr:ext cx="313932" cy="259045"/>
    <xdr:sp macro="" textlink="">
      <xdr:nvSpPr>
        <xdr:cNvPr id="790" name="テキスト ボックス 789"/>
        <xdr:cNvSpPr txBox="1"/>
      </xdr:nvSpPr>
      <xdr:spPr>
        <a:xfrm>
          <a:off x="19388333" y="10200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167132</xdr:rowOff>
    </xdr:from>
    <xdr:to>
      <xdr:col>27</xdr:col>
      <xdr:colOff>161925</xdr:colOff>
      <xdr:row>54</xdr:row>
      <xdr:rowOff>97282</xdr:rowOff>
    </xdr:to>
    <xdr:sp macro="" textlink="">
      <xdr:nvSpPr>
        <xdr:cNvPr id="791" name="円/楕円 790"/>
        <xdr:cNvSpPr/>
      </xdr:nvSpPr>
      <xdr:spPr>
        <a:xfrm>
          <a:off x="18605500" y="92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52</xdr:row>
      <xdr:rowOff>113809</xdr:rowOff>
    </xdr:from>
    <xdr:ext cx="469744" cy="259045"/>
    <xdr:sp macro="" textlink="">
      <xdr:nvSpPr>
        <xdr:cNvPr id="792" name="テキスト ボックス 791"/>
        <xdr:cNvSpPr txBox="1"/>
      </xdr:nvSpPr>
      <xdr:spPr>
        <a:xfrm>
          <a:off x="18421427" y="902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3" name="テキスト ボックス 80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5" name="テキスト ボックス 80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19" name="直線コネクタ 818"/>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0"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1" name="直線コネクタ 820"/>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2"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3" name="直線コネクタ 822"/>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134231</xdr:rowOff>
    </xdr:from>
    <xdr:to>
      <xdr:col>32</xdr:col>
      <xdr:colOff>187325</xdr:colOff>
      <xdr:row>76</xdr:row>
      <xdr:rowOff>167965</xdr:rowOff>
    </xdr:to>
    <xdr:cxnSp macro="">
      <xdr:nvCxnSpPr>
        <xdr:cNvPr id="824" name="直線コネクタ 823"/>
        <xdr:cNvCxnSpPr/>
      </xdr:nvCxnSpPr>
      <xdr:spPr>
        <a:xfrm flipV="1">
          <a:off x="21323300" y="13164431"/>
          <a:ext cx="8382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5"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26" name="フローチャート : 判断 825"/>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167965</xdr:rowOff>
    </xdr:from>
    <xdr:to>
      <xdr:col>31</xdr:col>
      <xdr:colOff>34925</xdr:colOff>
      <xdr:row>77</xdr:row>
      <xdr:rowOff>47248</xdr:rowOff>
    </xdr:to>
    <xdr:cxnSp macro="">
      <xdr:nvCxnSpPr>
        <xdr:cNvPr id="827" name="直線コネクタ 826"/>
        <xdr:cNvCxnSpPr/>
      </xdr:nvCxnSpPr>
      <xdr:spPr>
        <a:xfrm flipV="1">
          <a:off x="20434300" y="13198165"/>
          <a:ext cx="889000" cy="5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28" name="フローチャート : 判断 827"/>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29" name="テキスト ボックス 828"/>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29287</xdr:rowOff>
    </xdr:from>
    <xdr:to>
      <xdr:col>29</xdr:col>
      <xdr:colOff>517525</xdr:colOff>
      <xdr:row>77</xdr:row>
      <xdr:rowOff>47248</xdr:rowOff>
    </xdr:to>
    <xdr:cxnSp macro="">
      <xdr:nvCxnSpPr>
        <xdr:cNvPr id="830" name="直線コネクタ 829"/>
        <xdr:cNvCxnSpPr/>
      </xdr:nvCxnSpPr>
      <xdr:spPr>
        <a:xfrm>
          <a:off x="19545300" y="1323093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1" name="フローチャート : 判断 830"/>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2" name="テキスト ボックス 831"/>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29287</xdr:rowOff>
    </xdr:from>
    <xdr:to>
      <xdr:col>28</xdr:col>
      <xdr:colOff>314325</xdr:colOff>
      <xdr:row>77</xdr:row>
      <xdr:rowOff>68148</xdr:rowOff>
    </xdr:to>
    <xdr:cxnSp macro="">
      <xdr:nvCxnSpPr>
        <xdr:cNvPr id="833" name="直線コネクタ 832"/>
        <xdr:cNvCxnSpPr/>
      </xdr:nvCxnSpPr>
      <xdr:spPr>
        <a:xfrm flipV="1">
          <a:off x="18656300" y="13230937"/>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4" name="フローチャート : 判断 833"/>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5" name="テキスト ボックス 834"/>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36" name="フローチャート : 判断 835"/>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37" name="テキスト ボックス 836"/>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83431</xdr:rowOff>
    </xdr:from>
    <xdr:to>
      <xdr:col>32</xdr:col>
      <xdr:colOff>238125</xdr:colOff>
      <xdr:row>77</xdr:row>
      <xdr:rowOff>13581</xdr:rowOff>
    </xdr:to>
    <xdr:sp macro="" textlink="">
      <xdr:nvSpPr>
        <xdr:cNvPr id="843" name="円/楕円 842"/>
        <xdr:cNvSpPr/>
      </xdr:nvSpPr>
      <xdr:spPr>
        <a:xfrm>
          <a:off x="22110700" y="1311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61858</xdr:rowOff>
    </xdr:from>
    <xdr:ext cx="534377" cy="259045"/>
    <xdr:sp macro="" textlink="">
      <xdr:nvSpPr>
        <xdr:cNvPr id="844" name="繰出金該当値テキスト"/>
        <xdr:cNvSpPr txBox="1"/>
      </xdr:nvSpPr>
      <xdr:spPr>
        <a:xfrm>
          <a:off x="22212300" y="1309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49,335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117165</xdr:rowOff>
    </xdr:from>
    <xdr:to>
      <xdr:col>31</xdr:col>
      <xdr:colOff>85725</xdr:colOff>
      <xdr:row>77</xdr:row>
      <xdr:rowOff>47315</xdr:rowOff>
    </xdr:to>
    <xdr:sp macro="" textlink="">
      <xdr:nvSpPr>
        <xdr:cNvPr id="845" name="円/楕円 844"/>
        <xdr:cNvSpPr/>
      </xdr:nvSpPr>
      <xdr:spPr>
        <a:xfrm>
          <a:off x="21272500" y="131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38442</xdr:rowOff>
    </xdr:from>
    <xdr:ext cx="534377" cy="259045"/>
    <xdr:sp macro="" textlink="">
      <xdr:nvSpPr>
        <xdr:cNvPr id="846" name="テキスト ボックス 845"/>
        <xdr:cNvSpPr txBox="1"/>
      </xdr:nvSpPr>
      <xdr:spPr>
        <a:xfrm>
          <a:off x="21056111" y="132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167898</xdr:rowOff>
    </xdr:from>
    <xdr:to>
      <xdr:col>29</xdr:col>
      <xdr:colOff>568325</xdr:colOff>
      <xdr:row>77</xdr:row>
      <xdr:rowOff>98048</xdr:rowOff>
    </xdr:to>
    <xdr:sp macro="" textlink="">
      <xdr:nvSpPr>
        <xdr:cNvPr id="847" name="円/楕円 846"/>
        <xdr:cNvSpPr/>
      </xdr:nvSpPr>
      <xdr:spPr>
        <a:xfrm>
          <a:off x="20383500" y="1319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89175</xdr:rowOff>
    </xdr:from>
    <xdr:ext cx="534377" cy="259045"/>
    <xdr:sp macro="" textlink="">
      <xdr:nvSpPr>
        <xdr:cNvPr id="848" name="テキスト ボックス 847"/>
        <xdr:cNvSpPr txBox="1"/>
      </xdr:nvSpPr>
      <xdr:spPr>
        <a:xfrm>
          <a:off x="20167111" y="1329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149937</xdr:rowOff>
    </xdr:from>
    <xdr:to>
      <xdr:col>28</xdr:col>
      <xdr:colOff>365125</xdr:colOff>
      <xdr:row>77</xdr:row>
      <xdr:rowOff>80087</xdr:rowOff>
    </xdr:to>
    <xdr:sp macro="" textlink="">
      <xdr:nvSpPr>
        <xdr:cNvPr id="849" name="円/楕円 848"/>
        <xdr:cNvSpPr/>
      </xdr:nvSpPr>
      <xdr:spPr>
        <a:xfrm>
          <a:off x="19494500" y="131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71214</xdr:rowOff>
    </xdr:from>
    <xdr:ext cx="534377" cy="259045"/>
    <xdr:sp macro="" textlink="">
      <xdr:nvSpPr>
        <xdr:cNvPr id="850" name="テキスト ボックス 849"/>
        <xdr:cNvSpPr txBox="1"/>
      </xdr:nvSpPr>
      <xdr:spPr>
        <a:xfrm>
          <a:off x="19278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17348</xdr:rowOff>
    </xdr:from>
    <xdr:to>
      <xdr:col>27</xdr:col>
      <xdr:colOff>161925</xdr:colOff>
      <xdr:row>77</xdr:row>
      <xdr:rowOff>118948</xdr:rowOff>
    </xdr:to>
    <xdr:sp macro="" textlink="">
      <xdr:nvSpPr>
        <xdr:cNvPr id="851" name="円/楕円 850"/>
        <xdr:cNvSpPr/>
      </xdr:nvSpPr>
      <xdr:spPr>
        <a:xfrm>
          <a:off x="18605500" y="132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110075</xdr:rowOff>
    </xdr:from>
    <xdr:ext cx="534377" cy="259045"/>
    <xdr:sp macro="" textlink="">
      <xdr:nvSpPr>
        <xdr:cNvPr id="852" name="テキスト ボックス 851"/>
        <xdr:cNvSpPr txBox="1"/>
      </xdr:nvSpPr>
      <xdr:spPr>
        <a:xfrm>
          <a:off x="18389111" y="133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性質別歳出決算額での住民一人当たりのコストについては、ほとんどの経費について類似団体平均と比べて低い水準となっている。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a:t>
          </a:r>
          <a:r>
            <a:rPr kumimoji="1" lang="ja-JP" altLang="ja-JP" sz="1200">
              <a:solidFill>
                <a:sysClr val="windowText" lastClr="000000"/>
              </a:solidFill>
              <a:latin typeface="+mn-lt"/>
              <a:ea typeface="+mn-ea"/>
              <a:cs typeface="+mn-cs"/>
            </a:rPr>
            <a:t>類似団体平均と比べ</a:t>
          </a:r>
          <a:r>
            <a:rPr kumimoji="1" lang="ja-JP" altLang="en-US" sz="1200">
              <a:solidFill>
                <a:sysClr val="windowText" lastClr="000000"/>
              </a:solidFill>
              <a:latin typeface="+mn-lt"/>
              <a:ea typeface="+mn-ea"/>
              <a:cs typeface="+mn-cs"/>
            </a:rPr>
            <a:t>て、人件費と公債費が高い水準となっている。</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　人件費については、性質別では高い水準となって</a:t>
          </a:r>
          <a:r>
            <a:rPr kumimoji="1" lang="ja-JP" altLang="en-US" sz="1200">
              <a:solidFill>
                <a:sysClr val="windowText" lastClr="000000"/>
              </a:solidFill>
              <a:latin typeface="+mn-ea"/>
              <a:ea typeface="+mn-ea"/>
              <a:cs typeface="+mn-cs"/>
            </a:rPr>
            <a:t>いるが、（</a:t>
          </a:r>
          <a:r>
            <a:rPr kumimoji="1" lang="en-US" altLang="ja-JP" sz="1200">
              <a:solidFill>
                <a:sysClr val="windowText" lastClr="000000"/>
              </a:solidFill>
              <a:latin typeface="+mn-ea"/>
              <a:ea typeface="+mn-ea"/>
              <a:cs typeface="+mn-cs"/>
            </a:rPr>
            <a:t>4</a:t>
          </a:r>
          <a:r>
            <a:rPr kumimoji="1" lang="ja-JP" altLang="en-US" sz="1200">
              <a:solidFill>
                <a:sysClr val="windowText" lastClr="000000"/>
              </a:solidFill>
              <a:latin typeface="+mn-ea"/>
              <a:ea typeface="+mn-ea"/>
              <a:cs typeface="+mn-cs"/>
            </a:rPr>
            <a:t>）</a:t>
          </a:r>
          <a:r>
            <a:rPr kumimoji="1" lang="en-US" altLang="ja-JP" sz="1200">
              <a:solidFill>
                <a:sysClr val="windowText" lastClr="000000"/>
              </a:solidFill>
              <a:latin typeface="+mn-ea"/>
              <a:ea typeface="+mn-ea"/>
              <a:cs typeface="+mn-cs"/>
            </a:rPr>
            <a:t>-2</a:t>
          </a:r>
          <a:r>
            <a:rPr kumimoji="1" lang="ja-JP" altLang="en-US" sz="1200">
              <a:solidFill>
                <a:sysClr val="windowText" lastClr="000000"/>
              </a:solidFill>
              <a:latin typeface="+mn-ea"/>
              <a:ea typeface="+mn-ea"/>
              <a:cs typeface="+mn-cs"/>
            </a:rPr>
            <a:t>の経常経費分析表での人件費及び</a:t>
          </a:r>
          <a:r>
            <a:rPr kumimoji="1" lang="ja-JP" altLang="en-US" sz="1200">
              <a:solidFill>
                <a:sysClr val="windowText" lastClr="000000"/>
              </a:solidFill>
              <a:latin typeface="+mn-lt"/>
              <a:ea typeface="+mn-ea"/>
              <a:cs typeface="+mn-cs"/>
            </a:rPr>
            <a:t>人件費に準ずる費用では、類似団体より低い水準となっている。</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ＭＳ Ｐゴシック"/>
            </a:rPr>
            <a:t>　公債費については、</a:t>
          </a:r>
          <a:r>
            <a:rPr kumimoji="1" lang="ja-JP" altLang="en-US" sz="1200">
              <a:solidFill>
                <a:sysClr val="windowText" lastClr="000000"/>
              </a:solidFill>
              <a:latin typeface="+mn-ea"/>
              <a:ea typeface="+mn-ea"/>
            </a:rPr>
            <a:t>平成</a:t>
          </a:r>
          <a:r>
            <a:rPr kumimoji="1" lang="en-US" altLang="ja-JP" sz="1200">
              <a:solidFill>
                <a:sysClr val="windowText" lastClr="000000"/>
              </a:solidFill>
              <a:latin typeface="+mn-ea"/>
              <a:ea typeface="+mn-ea"/>
            </a:rPr>
            <a:t>25</a:t>
          </a:r>
          <a:r>
            <a:rPr kumimoji="1" lang="ja-JP" altLang="en-US" sz="1200">
              <a:solidFill>
                <a:sysClr val="windowText" lastClr="000000"/>
              </a:solidFill>
              <a:latin typeface="+mn-ea"/>
              <a:ea typeface="+mn-ea"/>
            </a:rPr>
            <a:t>年までは</a:t>
          </a:r>
          <a:r>
            <a:rPr kumimoji="1" lang="ja-JP" altLang="ja-JP" sz="1200">
              <a:solidFill>
                <a:sysClr val="windowText" lastClr="000000"/>
              </a:solidFill>
              <a:latin typeface="+mn-ea"/>
              <a:ea typeface="+mn-ea"/>
              <a:cs typeface="+mn-cs"/>
            </a:rPr>
            <a:t>類似団体平均と比べて低い水準となってい</a:t>
          </a:r>
          <a:r>
            <a:rPr kumimoji="1" lang="ja-JP" altLang="en-US" sz="1200">
              <a:solidFill>
                <a:sysClr val="windowText" lastClr="000000"/>
              </a:solidFill>
              <a:latin typeface="+mn-ea"/>
              <a:ea typeface="+mn-ea"/>
              <a:cs typeface="+mn-cs"/>
            </a:rPr>
            <a:t>たが、平成</a:t>
          </a:r>
          <a:r>
            <a:rPr kumimoji="1" lang="en-US" altLang="ja-JP" sz="1200">
              <a:solidFill>
                <a:sysClr val="windowText" lastClr="000000"/>
              </a:solidFill>
              <a:latin typeface="+mn-ea"/>
              <a:ea typeface="+mn-ea"/>
              <a:cs typeface="+mn-cs"/>
            </a:rPr>
            <a:t>26</a:t>
          </a:r>
          <a:r>
            <a:rPr kumimoji="1" lang="ja-JP" altLang="en-US" sz="1200">
              <a:solidFill>
                <a:sysClr val="windowText" lastClr="000000"/>
              </a:solidFill>
              <a:latin typeface="+mn-ea"/>
              <a:ea typeface="+mn-ea"/>
              <a:cs typeface="+mn-cs"/>
            </a:rPr>
            <a:t>年度から第三セクター等改革推進債の償還が始まったことで、</a:t>
          </a:r>
          <a:r>
            <a:rPr kumimoji="1" lang="ja-JP" altLang="ja-JP" sz="1200">
              <a:solidFill>
                <a:sysClr val="windowText" lastClr="000000"/>
              </a:solidFill>
              <a:latin typeface="+mn-lt"/>
              <a:ea typeface="+mn-ea"/>
              <a:cs typeface="+mn-cs"/>
            </a:rPr>
            <a:t>類似団体より</a:t>
          </a:r>
          <a:r>
            <a:rPr kumimoji="1" lang="ja-JP" altLang="en-US" sz="1200">
              <a:solidFill>
                <a:sysClr val="windowText" lastClr="000000"/>
              </a:solidFill>
              <a:latin typeface="+mn-lt"/>
              <a:ea typeface="+mn-ea"/>
              <a:cs typeface="+mn-cs"/>
            </a:rPr>
            <a:t>高</a:t>
          </a:r>
          <a:r>
            <a:rPr kumimoji="1" lang="ja-JP" altLang="ja-JP" sz="1200">
              <a:solidFill>
                <a:sysClr val="windowText" lastClr="000000"/>
              </a:solidFill>
              <a:latin typeface="+mn-lt"/>
              <a:ea typeface="+mn-ea"/>
              <a:cs typeface="+mn-cs"/>
            </a:rPr>
            <a:t>い水準となってい</a:t>
          </a:r>
          <a:r>
            <a:rPr kumimoji="1" lang="ja-JP" altLang="en-US" sz="1200">
              <a:solidFill>
                <a:sysClr val="windowText" lastClr="000000"/>
              </a:solidFill>
              <a:latin typeface="+mn-lt"/>
              <a:ea typeface="+mn-ea"/>
              <a:cs typeface="+mn-cs"/>
            </a:rPr>
            <a:t>る</a:t>
          </a:r>
          <a:r>
            <a:rPr kumimoji="1" lang="ja-JP" altLang="ja-JP" sz="1200">
              <a:solidFill>
                <a:sysClr val="windowText" lastClr="000000"/>
              </a:solidFill>
              <a:latin typeface="+mn-lt"/>
              <a:ea typeface="+mn-ea"/>
              <a:cs typeface="+mn-cs"/>
            </a:rPr>
            <a:t>。</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ea"/>
              <a:ea typeface="+mn-ea"/>
            </a:rPr>
            <a:t>　平成</a:t>
          </a:r>
          <a:r>
            <a:rPr kumimoji="1" lang="en-US" altLang="ja-JP" sz="1200">
              <a:solidFill>
                <a:sysClr val="windowText" lastClr="000000"/>
              </a:solidFill>
              <a:latin typeface="+mn-ea"/>
              <a:ea typeface="+mn-ea"/>
            </a:rPr>
            <a:t>25</a:t>
          </a:r>
          <a:r>
            <a:rPr kumimoji="1" lang="ja-JP" altLang="en-US" sz="1200">
              <a:solidFill>
                <a:sysClr val="windowText" lastClr="000000"/>
              </a:solidFill>
              <a:latin typeface="+mn-ea"/>
              <a:ea typeface="+mn-ea"/>
            </a:rPr>
            <a:t>年度の補助費等の額が高いのは、土地開発公社の解散に伴う補償金支出のため。</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18,360
18,266
8.23
6,527,554
6,513,265
13,022
4,429,614
12,791,823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228.5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147864</xdr:rowOff>
    </xdr:from>
    <xdr:to>
      <xdr:col>6</xdr:col>
      <xdr:colOff>511175</xdr:colOff>
      <xdr:row>35</xdr:row>
      <xdr:rowOff>99205</xdr:rowOff>
    </xdr:to>
    <xdr:cxnSp macro="">
      <xdr:nvCxnSpPr>
        <xdr:cNvPr id="63" name="直線コネクタ 62"/>
        <xdr:cNvCxnSpPr/>
      </xdr:nvCxnSpPr>
      <xdr:spPr>
        <a:xfrm flipV="1">
          <a:off x="3797300" y="5977164"/>
          <a:ext cx="838200" cy="1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151256</xdr:rowOff>
    </xdr:from>
    <xdr:ext cx="469744" cy="259045"/>
    <xdr:sp macro="" textlink="">
      <xdr:nvSpPr>
        <xdr:cNvPr id="64" name="議会費平均値テキスト"/>
        <xdr:cNvSpPr txBox="1"/>
      </xdr:nvSpPr>
      <xdr:spPr>
        <a:xfrm>
          <a:off x="4686300" y="5980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99205</xdr:rowOff>
    </xdr:from>
    <xdr:to>
      <xdr:col>5</xdr:col>
      <xdr:colOff>358775</xdr:colOff>
      <xdr:row>36</xdr:row>
      <xdr:rowOff>581</xdr:rowOff>
    </xdr:to>
    <xdr:cxnSp macro="">
      <xdr:nvCxnSpPr>
        <xdr:cNvPr id="66" name="直線コネクタ 65"/>
        <xdr:cNvCxnSpPr/>
      </xdr:nvCxnSpPr>
      <xdr:spPr>
        <a:xfrm flipV="1">
          <a:off x="2908300" y="6099955"/>
          <a:ext cx="889000" cy="7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144599</xdr:rowOff>
    </xdr:from>
    <xdr:to>
      <xdr:col>4</xdr:col>
      <xdr:colOff>155575</xdr:colOff>
      <xdr:row>36</xdr:row>
      <xdr:rowOff>581</xdr:rowOff>
    </xdr:to>
    <xdr:cxnSp macro="">
      <xdr:nvCxnSpPr>
        <xdr:cNvPr id="69" name="直線コネクタ 68"/>
        <xdr:cNvCxnSpPr/>
      </xdr:nvCxnSpPr>
      <xdr:spPr>
        <a:xfrm>
          <a:off x="2019300" y="6145349"/>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98552</xdr:rowOff>
    </xdr:from>
    <xdr:to>
      <xdr:col>2</xdr:col>
      <xdr:colOff>638175</xdr:colOff>
      <xdr:row>35</xdr:row>
      <xdr:rowOff>144599</xdr:rowOff>
    </xdr:to>
    <xdr:cxnSp macro="">
      <xdr:nvCxnSpPr>
        <xdr:cNvPr id="72" name="直線コネクタ 71"/>
        <xdr:cNvCxnSpPr/>
      </xdr:nvCxnSpPr>
      <xdr:spPr>
        <a:xfrm>
          <a:off x="1130300" y="5927852"/>
          <a:ext cx="889000" cy="2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97064</xdr:rowOff>
    </xdr:from>
    <xdr:to>
      <xdr:col>6</xdr:col>
      <xdr:colOff>561975</xdr:colOff>
      <xdr:row>35</xdr:row>
      <xdr:rowOff>27214</xdr:rowOff>
    </xdr:to>
    <xdr:sp macro="" textlink="">
      <xdr:nvSpPr>
        <xdr:cNvPr id="82" name="円/楕円 81"/>
        <xdr:cNvSpPr/>
      </xdr:nvSpPr>
      <xdr:spPr>
        <a:xfrm>
          <a:off x="45847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119941</xdr:rowOff>
    </xdr:from>
    <xdr:ext cx="469744" cy="259045"/>
    <xdr:sp macro="" textlink="">
      <xdr:nvSpPr>
        <xdr:cNvPr id="83" name="議会費該当値テキスト"/>
        <xdr:cNvSpPr txBox="1"/>
      </xdr:nvSpPr>
      <xdr:spPr>
        <a:xfrm>
          <a:off x="4686300" y="577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48405</xdr:rowOff>
    </xdr:from>
    <xdr:to>
      <xdr:col>5</xdr:col>
      <xdr:colOff>409575</xdr:colOff>
      <xdr:row>35</xdr:row>
      <xdr:rowOff>150005</xdr:rowOff>
    </xdr:to>
    <xdr:sp macro="" textlink="">
      <xdr:nvSpPr>
        <xdr:cNvPr id="84" name="円/楕円 83"/>
        <xdr:cNvSpPr/>
      </xdr:nvSpPr>
      <xdr:spPr>
        <a:xfrm>
          <a:off x="3746500" y="60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166532</xdr:rowOff>
    </xdr:from>
    <xdr:ext cx="469744" cy="259045"/>
    <xdr:sp macro="" textlink="">
      <xdr:nvSpPr>
        <xdr:cNvPr id="85" name="テキスト ボックス 84"/>
        <xdr:cNvSpPr txBox="1"/>
      </xdr:nvSpPr>
      <xdr:spPr>
        <a:xfrm>
          <a:off x="3562427" y="582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121231</xdr:rowOff>
    </xdr:from>
    <xdr:to>
      <xdr:col>4</xdr:col>
      <xdr:colOff>206375</xdr:colOff>
      <xdr:row>36</xdr:row>
      <xdr:rowOff>51381</xdr:rowOff>
    </xdr:to>
    <xdr:sp macro="" textlink="">
      <xdr:nvSpPr>
        <xdr:cNvPr id="86" name="円/楕円 85"/>
        <xdr:cNvSpPr/>
      </xdr:nvSpPr>
      <xdr:spPr>
        <a:xfrm>
          <a:off x="2857500" y="61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42508</xdr:rowOff>
    </xdr:from>
    <xdr:ext cx="469744" cy="259045"/>
    <xdr:sp macro="" textlink="">
      <xdr:nvSpPr>
        <xdr:cNvPr id="87" name="テキスト ボックス 86"/>
        <xdr:cNvSpPr txBox="1"/>
      </xdr:nvSpPr>
      <xdr:spPr>
        <a:xfrm>
          <a:off x="2673427" y="621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93799</xdr:rowOff>
    </xdr:from>
    <xdr:to>
      <xdr:col>3</xdr:col>
      <xdr:colOff>3175</xdr:colOff>
      <xdr:row>36</xdr:row>
      <xdr:rowOff>23949</xdr:rowOff>
    </xdr:to>
    <xdr:sp macro="" textlink="">
      <xdr:nvSpPr>
        <xdr:cNvPr id="88" name="円/楕円 87"/>
        <xdr:cNvSpPr/>
      </xdr:nvSpPr>
      <xdr:spPr>
        <a:xfrm>
          <a:off x="1968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15076</xdr:rowOff>
    </xdr:from>
    <xdr:ext cx="469744" cy="259045"/>
    <xdr:sp macro="" textlink="">
      <xdr:nvSpPr>
        <xdr:cNvPr id="89" name="テキスト ボックス 88"/>
        <xdr:cNvSpPr txBox="1"/>
      </xdr:nvSpPr>
      <xdr:spPr>
        <a:xfrm>
          <a:off x="1784427" y="618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47752</xdr:rowOff>
    </xdr:from>
    <xdr:to>
      <xdr:col>1</xdr:col>
      <xdr:colOff>485775</xdr:colOff>
      <xdr:row>34</xdr:row>
      <xdr:rowOff>149352</xdr:rowOff>
    </xdr:to>
    <xdr:sp macro="" textlink="">
      <xdr:nvSpPr>
        <xdr:cNvPr id="90" name="円/楕円 89"/>
        <xdr:cNvSpPr/>
      </xdr:nvSpPr>
      <xdr:spPr>
        <a:xfrm>
          <a:off x="1079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140479</xdr:rowOff>
    </xdr:from>
    <xdr:ext cx="469744" cy="259045"/>
    <xdr:sp macro="" textlink="">
      <xdr:nvSpPr>
        <xdr:cNvPr id="91" name="テキスト ボックス 90"/>
        <xdr:cNvSpPr txBox="1"/>
      </xdr:nvSpPr>
      <xdr:spPr>
        <a:xfrm>
          <a:off x="895427" y="59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68094</xdr:rowOff>
    </xdr:from>
    <xdr:to>
      <xdr:col>6</xdr:col>
      <xdr:colOff>510540</xdr:colOff>
      <xdr:row>59</xdr:row>
      <xdr:rowOff>54396</xdr:rowOff>
    </xdr:to>
    <xdr:cxnSp macro="">
      <xdr:nvCxnSpPr>
        <xdr:cNvPr id="114" name="直線コネクタ 113"/>
        <xdr:cNvCxnSpPr/>
      </xdr:nvCxnSpPr>
      <xdr:spPr>
        <a:xfrm flipV="1">
          <a:off x="4633595" y="8983494"/>
          <a:ext cx="1270" cy="1186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58223</xdr:rowOff>
    </xdr:from>
    <xdr:ext cx="534377" cy="259045"/>
    <xdr:sp macro="" textlink="">
      <xdr:nvSpPr>
        <xdr:cNvPr id="115" name="総務費最小値テキスト"/>
        <xdr:cNvSpPr txBox="1"/>
      </xdr:nvSpPr>
      <xdr:spPr>
        <a:xfrm>
          <a:off x="4686300" y="101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59</xdr:row>
      <xdr:rowOff>54396</xdr:rowOff>
    </xdr:from>
    <xdr:to>
      <xdr:col>6</xdr:col>
      <xdr:colOff>600075</xdr:colOff>
      <xdr:row>59</xdr:row>
      <xdr:rowOff>54396</xdr:rowOff>
    </xdr:to>
    <xdr:cxnSp macro="">
      <xdr:nvCxnSpPr>
        <xdr:cNvPr id="116" name="直線コネクタ 115"/>
        <xdr:cNvCxnSpPr/>
      </xdr:nvCxnSpPr>
      <xdr:spPr>
        <a:xfrm>
          <a:off x="4546600" y="1016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14771</xdr:rowOff>
    </xdr:from>
    <xdr:ext cx="599010" cy="259045"/>
    <xdr:sp macro="" textlink="">
      <xdr:nvSpPr>
        <xdr:cNvPr id="117" name="総務費最大値テキスト"/>
        <xdr:cNvSpPr txBox="1"/>
      </xdr:nvSpPr>
      <xdr:spPr>
        <a:xfrm>
          <a:off x="4686300" y="875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52</xdr:row>
      <xdr:rowOff>68094</xdr:rowOff>
    </xdr:from>
    <xdr:to>
      <xdr:col>6</xdr:col>
      <xdr:colOff>600075</xdr:colOff>
      <xdr:row>52</xdr:row>
      <xdr:rowOff>68094</xdr:rowOff>
    </xdr:to>
    <xdr:cxnSp macro="">
      <xdr:nvCxnSpPr>
        <xdr:cNvPr id="118" name="直線コネクタ 117"/>
        <xdr:cNvCxnSpPr/>
      </xdr:nvCxnSpPr>
      <xdr:spPr>
        <a:xfrm>
          <a:off x="4546600" y="898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153974</xdr:rowOff>
    </xdr:from>
    <xdr:to>
      <xdr:col>6</xdr:col>
      <xdr:colOff>511175</xdr:colOff>
      <xdr:row>59</xdr:row>
      <xdr:rowOff>9334</xdr:rowOff>
    </xdr:to>
    <xdr:cxnSp macro="">
      <xdr:nvCxnSpPr>
        <xdr:cNvPr id="119" name="直線コネクタ 118"/>
        <xdr:cNvCxnSpPr/>
      </xdr:nvCxnSpPr>
      <xdr:spPr>
        <a:xfrm flipV="1">
          <a:off x="3797300" y="10098074"/>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12427</xdr:rowOff>
    </xdr:from>
    <xdr:ext cx="534377" cy="259045"/>
    <xdr:sp macro="" textlink="">
      <xdr:nvSpPr>
        <xdr:cNvPr id="120" name="総務費平均値テキスト"/>
        <xdr:cNvSpPr txBox="1"/>
      </xdr:nvSpPr>
      <xdr:spPr>
        <a:xfrm>
          <a:off x="4686300" y="961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161000</xdr:rowOff>
    </xdr:from>
    <xdr:to>
      <xdr:col>6</xdr:col>
      <xdr:colOff>561975</xdr:colOff>
      <xdr:row>57</xdr:row>
      <xdr:rowOff>91150</xdr:rowOff>
    </xdr:to>
    <xdr:sp macro="" textlink="">
      <xdr:nvSpPr>
        <xdr:cNvPr id="121" name="フローチャート : 判断 120"/>
        <xdr:cNvSpPr/>
      </xdr:nvSpPr>
      <xdr:spPr>
        <a:xfrm>
          <a:off x="4584700" y="97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160539</xdr:rowOff>
    </xdr:from>
    <xdr:to>
      <xdr:col>5</xdr:col>
      <xdr:colOff>358775</xdr:colOff>
      <xdr:row>59</xdr:row>
      <xdr:rowOff>9334</xdr:rowOff>
    </xdr:to>
    <xdr:cxnSp macro="">
      <xdr:nvCxnSpPr>
        <xdr:cNvPr id="122" name="直線コネクタ 121"/>
        <xdr:cNvCxnSpPr/>
      </xdr:nvCxnSpPr>
      <xdr:spPr>
        <a:xfrm>
          <a:off x="2908300" y="8733039"/>
          <a:ext cx="889000" cy="139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165984</xdr:rowOff>
    </xdr:from>
    <xdr:to>
      <xdr:col>5</xdr:col>
      <xdr:colOff>409575</xdr:colOff>
      <xdr:row>57</xdr:row>
      <xdr:rowOff>96134</xdr:rowOff>
    </xdr:to>
    <xdr:sp macro="" textlink="">
      <xdr:nvSpPr>
        <xdr:cNvPr id="123" name="フローチャート : 判断 122"/>
        <xdr:cNvSpPr/>
      </xdr:nvSpPr>
      <xdr:spPr>
        <a:xfrm>
          <a:off x="3746500" y="976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112661</xdr:rowOff>
    </xdr:from>
    <xdr:ext cx="534377" cy="259045"/>
    <xdr:sp macro="" textlink="">
      <xdr:nvSpPr>
        <xdr:cNvPr id="124" name="テキスト ボックス 123"/>
        <xdr:cNvSpPr txBox="1"/>
      </xdr:nvSpPr>
      <xdr:spPr>
        <a:xfrm>
          <a:off x="3530111" y="95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160539</xdr:rowOff>
    </xdr:from>
    <xdr:to>
      <xdr:col>4</xdr:col>
      <xdr:colOff>155575</xdr:colOff>
      <xdr:row>58</xdr:row>
      <xdr:rowOff>150462</xdr:rowOff>
    </xdr:to>
    <xdr:cxnSp macro="">
      <xdr:nvCxnSpPr>
        <xdr:cNvPr id="125" name="直線コネクタ 124"/>
        <xdr:cNvCxnSpPr/>
      </xdr:nvCxnSpPr>
      <xdr:spPr>
        <a:xfrm flipV="1">
          <a:off x="2019300" y="8733039"/>
          <a:ext cx="889000" cy="136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7775</xdr:rowOff>
    </xdr:from>
    <xdr:to>
      <xdr:col>4</xdr:col>
      <xdr:colOff>206375</xdr:colOff>
      <xdr:row>57</xdr:row>
      <xdr:rowOff>109375</xdr:rowOff>
    </xdr:to>
    <xdr:sp macro="" textlink="">
      <xdr:nvSpPr>
        <xdr:cNvPr id="126" name="フローチャート : 判断 125"/>
        <xdr:cNvSpPr/>
      </xdr:nvSpPr>
      <xdr:spPr>
        <a:xfrm>
          <a:off x="2857500" y="978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100502</xdr:rowOff>
    </xdr:from>
    <xdr:ext cx="534377" cy="259045"/>
    <xdr:sp macro="" textlink="">
      <xdr:nvSpPr>
        <xdr:cNvPr id="127" name="テキスト ボックス 126"/>
        <xdr:cNvSpPr txBox="1"/>
      </xdr:nvSpPr>
      <xdr:spPr>
        <a:xfrm>
          <a:off x="2641111" y="987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150462</xdr:rowOff>
    </xdr:from>
    <xdr:to>
      <xdr:col>2</xdr:col>
      <xdr:colOff>638175</xdr:colOff>
      <xdr:row>59</xdr:row>
      <xdr:rowOff>41192</xdr:rowOff>
    </xdr:to>
    <xdr:cxnSp macro="">
      <xdr:nvCxnSpPr>
        <xdr:cNvPr id="128" name="直線コネクタ 127"/>
        <xdr:cNvCxnSpPr/>
      </xdr:nvCxnSpPr>
      <xdr:spPr>
        <a:xfrm flipV="1">
          <a:off x="1130300" y="10094562"/>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52</xdr:row>
      <xdr:rowOff>133761</xdr:rowOff>
    </xdr:from>
    <xdr:to>
      <xdr:col>3</xdr:col>
      <xdr:colOff>3175</xdr:colOff>
      <xdr:row>53</xdr:row>
      <xdr:rowOff>63911</xdr:rowOff>
    </xdr:to>
    <xdr:sp macro="" textlink="">
      <xdr:nvSpPr>
        <xdr:cNvPr id="129" name="フローチャート : 判断 128"/>
        <xdr:cNvSpPr/>
      </xdr:nvSpPr>
      <xdr:spPr>
        <a:xfrm>
          <a:off x="1968500" y="904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80438</xdr:rowOff>
    </xdr:from>
    <xdr:ext cx="599010" cy="259045"/>
    <xdr:sp macro="" textlink="">
      <xdr:nvSpPr>
        <xdr:cNvPr id="130" name="テキスト ボックス 129"/>
        <xdr:cNvSpPr txBox="1"/>
      </xdr:nvSpPr>
      <xdr:spPr>
        <a:xfrm>
          <a:off x="1719794" y="882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122093</xdr:rowOff>
    </xdr:from>
    <xdr:to>
      <xdr:col>1</xdr:col>
      <xdr:colOff>485775</xdr:colOff>
      <xdr:row>57</xdr:row>
      <xdr:rowOff>52243</xdr:rowOff>
    </xdr:to>
    <xdr:sp macro="" textlink="">
      <xdr:nvSpPr>
        <xdr:cNvPr id="131" name="フローチャート : 判断 130"/>
        <xdr:cNvSpPr/>
      </xdr:nvSpPr>
      <xdr:spPr>
        <a:xfrm>
          <a:off x="1079500" y="9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68770</xdr:rowOff>
    </xdr:from>
    <xdr:ext cx="534377" cy="259045"/>
    <xdr:sp macro="" textlink="">
      <xdr:nvSpPr>
        <xdr:cNvPr id="132" name="テキスト ボックス 131"/>
        <xdr:cNvSpPr txBox="1"/>
      </xdr:nvSpPr>
      <xdr:spPr>
        <a:xfrm>
          <a:off x="863111" y="9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103174</xdr:rowOff>
    </xdr:from>
    <xdr:to>
      <xdr:col>6</xdr:col>
      <xdr:colOff>561975</xdr:colOff>
      <xdr:row>59</xdr:row>
      <xdr:rowOff>33324</xdr:rowOff>
    </xdr:to>
    <xdr:sp macro="" textlink="">
      <xdr:nvSpPr>
        <xdr:cNvPr id="138" name="円/楕円 137"/>
        <xdr:cNvSpPr/>
      </xdr:nvSpPr>
      <xdr:spPr>
        <a:xfrm>
          <a:off x="4584700" y="100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18101</xdr:rowOff>
    </xdr:from>
    <xdr:ext cx="534377" cy="259045"/>
    <xdr:sp macro="" textlink="">
      <xdr:nvSpPr>
        <xdr:cNvPr id="139" name="総務費該当値テキスト"/>
        <xdr:cNvSpPr txBox="1"/>
      </xdr:nvSpPr>
      <xdr:spPr>
        <a:xfrm>
          <a:off x="4686300" y="99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48,439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129984</xdr:rowOff>
    </xdr:from>
    <xdr:to>
      <xdr:col>5</xdr:col>
      <xdr:colOff>409575</xdr:colOff>
      <xdr:row>59</xdr:row>
      <xdr:rowOff>60134</xdr:rowOff>
    </xdr:to>
    <xdr:sp macro="" textlink="">
      <xdr:nvSpPr>
        <xdr:cNvPr id="140" name="円/楕円 139"/>
        <xdr:cNvSpPr/>
      </xdr:nvSpPr>
      <xdr:spPr>
        <a:xfrm>
          <a:off x="3746500" y="100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51261</xdr:rowOff>
    </xdr:from>
    <xdr:ext cx="534377" cy="259045"/>
    <xdr:sp macro="" textlink="">
      <xdr:nvSpPr>
        <xdr:cNvPr id="141" name="テキスト ボックス 140"/>
        <xdr:cNvSpPr txBox="1"/>
      </xdr:nvSpPr>
      <xdr:spPr>
        <a:xfrm>
          <a:off x="3530111" y="101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45,507</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109739</xdr:rowOff>
    </xdr:from>
    <xdr:to>
      <xdr:col>4</xdr:col>
      <xdr:colOff>206375</xdr:colOff>
      <xdr:row>51</xdr:row>
      <xdr:rowOff>39889</xdr:rowOff>
    </xdr:to>
    <xdr:sp macro="" textlink="">
      <xdr:nvSpPr>
        <xdr:cNvPr id="142" name="円/楕円 141"/>
        <xdr:cNvSpPr/>
      </xdr:nvSpPr>
      <xdr:spPr>
        <a:xfrm>
          <a:off x="2857500" y="86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56416</xdr:rowOff>
    </xdr:from>
    <xdr:ext cx="599010" cy="259045"/>
    <xdr:sp macro="" textlink="">
      <xdr:nvSpPr>
        <xdr:cNvPr id="143" name="テキスト ボックス 142"/>
        <xdr:cNvSpPr txBox="1"/>
      </xdr:nvSpPr>
      <xdr:spPr>
        <a:xfrm>
          <a:off x="2608794" y="84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197,721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99662</xdr:rowOff>
    </xdr:from>
    <xdr:to>
      <xdr:col>3</xdr:col>
      <xdr:colOff>3175</xdr:colOff>
      <xdr:row>59</xdr:row>
      <xdr:rowOff>29812</xdr:rowOff>
    </xdr:to>
    <xdr:sp macro="" textlink="">
      <xdr:nvSpPr>
        <xdr:cNvPr id="144" name="円/楕円 143"/>
        <xdr:cNvSpPr/>
      </xdr:nvSpPr>
      <xdr:spPr>
        <a:xfrm>
          <a:off x="1968500" y="100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20939</xdr:rowOff>
    </xdr:from>
    <xdr:ext cx="534377" cy="259045"/>
    <xdr:sp macro="" textlink="">
      <xdr:nvSpPr>
        <xdr:cNvPr id="145" name="テキスト ボックス 144"/>
        <xdr:cNvSpPr txBox="1"/>
      </xdr:nvSpPr>
      <xdr:spPr>
        <a:xfrm>
          <a:off x="1752111" y="101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161842</xdr:rowOff>
    </xdr:from>
    <xdr:to>
      <xdr:col>1</xdr:col>
      <xdr:colOff>485775</xdr:colOff>
      <xdr:row>59</xdr:row>
      <xdr:rowOff>91992</xdr:rowOff>
    </xdr:to>
    <xdr:sp macro="" textlink="">
      <xdr:nvSpPr>
        <xdr:cNvPr id="146" name="円/楕円 145"/>
        <xdr:cNvSpPr/>
      </xdr:nvSpPr>
      <xdr:spPr>
        <a:xfrm>
          <a:off x="1079500" y="101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83119</xdr:rowOff>
    </xdr:from>
    <xdr:ext cx="534377" cy="259045"/>
    <xdr:sp macro="" textlink="">
      <xdr:nvSpPr>
        <xdr:cNvPr id="147" name="テキスト ボックス 146"/>
        <xdr:cNvSpPr txBox="1"/>
      </xdr:nvSpPr>
      <xdr:spPr>
        <a:xfrm>
          <a:off x="863111" y="1019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4" name="直線コネクタ 173"/>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5"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76" name="直線コネクタ 175"/>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77"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78" name="直線コネクタ 177"/>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46910</xdr:rowOff>
    </xdr:from>
    <xdr:to>
      <xdr:col>6</xdr:col>
      <xdr:colOff>511175</xdr:colOff>
      <xdr:row>78</xdr:row>
      <xdr:rowOff>101992</xdr:rowOff>
    </xdr:to>
    <xdr:cxnSp macro="">
      <xdr:nvCxnSpPr>
        <xdr:cNvPr id="179" name="直線コネクタ 178"/>
        <xdr:cNvCxnSpPr/>
      </xdr:nvCxnSpPr>
      <xdr:spPr>
        <a:xfrm flipV="1">
          <a:off x="3797300" y="13420010"/>
          <a:ext cx="838200" cy="5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0"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1" name="フローチャート : 判断 180"/>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101992</xdr:rowOff>
    </xdr:from>
    <xdr:to>
      <xdr:col>5</xdr:col>
      <xdr:colOff>358775</xdr:colOff>
      <xdr:row>78</xdr:row>
      <xdr:rowOff>138774</xdr:rowOff>
    </xdr:to>
    <xdr:cxnSp macro="">
      <xdr:nvCxnSpPr>
        <xdr:cNvPr id="182" name="直線コネクタ 181"/>
        <xdr:cNvCxnSpPr/>
      </xdr:nvCxnSpPr>
      <xdr:spPr>
        <a:xfrm flipV="1">
          <a:off x="2908300" y="13475092"/>
          <a:ext cx="889000" cy="3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3" name="フローチャート : 判断 182"/>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4" name="テキスト ボックス 183"/>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138774</xdr:rowOff>
    </xdr:from>
    <xdr:to>
      <xdr:col>4</xdr:col>
      <xdr:colOff>155575</xdr:colOff>
      <xdr:row>78</xdr:row>
      <xdr:rowOff>161037</xdr:rowOff>
    </xdr:to>
    <xdr:cxnSp macro="">
      <xdr:nvCxnSpPr>
        <xdr:cNvPr id="185" name="直線コネクタ 184"/>
        <xdr:cNvCxnSpPr/>
      </xdr:nvCxnSpPr>
      <xdr:spPr>
        <a:xfrm flipV="1">
          <a:off x="2019300" y="13511874"/>
          <a:ext cx="8890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86" name="フローチャート : 判断 185"/>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87" name="テキスト ボックス 186"/>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161037</xdr:rowOff>
    </xdr:from>
    <xdr:to>
      <xdr:col>2</xdr:col>
      <xdr:colOff>638175</xdr:colOff>
      <xdr:row>79</xdr:row>
      <xdr:rowOff>31420</xdr:rowOff>
    </xdr:to>
    <xdr:cxnSp macro="">
      <xdr:nvCxnSpPr>
        <xdr:cNvPr id="188" name="直線コネクタ 187"/>
        <xdr:cNvCxnSpPr/>
      </xdr:nvCxnSpPr>
      <xdr:spPr>
        <a:xfrm flipV="1">
          <a:off x="1130300" y="13534137"/>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89" name="フローチャート : 判断 188"/>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0" name="テキスト ボックス 189"/>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1" name="フローチャート : 判断 190"/>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2" name="テキスト ボックス 191"/>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167560</xdr:rowOff>
    </xdr:from>
    <xdr:to>
      <xdr:col>6</xdr:col>
      <xdr:colOff>561975</xdr:colOff>
      <xdr:row>78</xdr:row>
      <xdr:rowOff>97710</xdr:rowOff>
    </xdr:to>
    <xdr:sp macro="" textlink="">
      <xdr:nvSpPr>
        <xdr:cNvPr id="198" name="円/楕円 197"/>
        <xdr:cNvSpPr/>
      </xdr:nvSpPr>
      <xdr:spPr>
        <a:xfrm>
          <a:off x="4584700" y="133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145987</xdr:rowOff>
    </xdr:from>
    <xdr:ext cx="599010" cy="259045"/>
    <xdr:sp macro="" textlink="">
      <xdr:nvSpPr>
        <xdr:cNvPr id="199" name="民生費該当値テキスト"/>
        <xdr:cNvSpPr txBox="1"/>
      </xdr:nvSpPr>
      <xdr:spPr>
        <a:xfrm>
          <a:off x="4686300" y="1334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51192</xdr:rowOff>
    </xdr:from>
    <xdr:to>
      <xdr:col>5</xdr:col>
      <xdr:colOff>409575</xdr:colOff>
      <xdr:row>78</xdr:row>
      <xdr:rowOff>152792</xdr:rowOff>
    </xdr:to>
    <xdr:sp macro="" textlink="">
      <xdr:nvSpPr>
        <xdr:cNvPr id="200" name="円/楕円 199"/>
        <xdr:cNvSpPr/>
      </xdr:nvSpPr>
      <xdr:spPr>
        <a:xfrm>
          <a:off x="3746500" y="134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143919</xdr:rowOff>
    </xdr:from>
    <xdr:ext cx="599010" cy="259045"/>
    <xdr:sp macro="" textlink="">
      <xdr:nvSpPr>
        <xdr:cNvPr id="201" name="テキスト ボックス 200"/>
        <xdr:cNvSpPr txBox="1"/>
      </xdr:nvSpPr>
      <xdr:spPr>
        <a:xfrm>
          <a:off x="3497794" y="1351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87974</xdr:rowOff>
    </xdr:from>
    <xdr:to>
      <xdr:col>4</xdr:col>
      <xdr:colOff>206375</xdr:colOff>
      <xdr:row>79</xdr:row>
      <xdr:rowOff>18124</xdr:rowOff>
    </xdr:to>
    <xdr:sp macro="" textlink="">
      <xdr:nvSpPr>
        <xdr:cNvPr id="202" name="円/楕円 201"/>
        <xdr:cNvSpPr/>
      </xdr:nvSpPr>
      <xdr:spPr>
        <a:xfrm>
          <a:off x="2857500" y="134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9251</xdr:rowOff>
    </xdr:from>
    <xdr:ext cx="599010" cy="259045"/>
    <xdr:sp macro="" textlink="">
      <xdr:nvSpPr>
        <xdr:cNvPr id="203" name="テキスト ボックス 202"/>
        <xdr:cNvSpPr txBox="1"/>
      </xdr:nvSpPr>
      <xdr:spPr>
        <a:xfrm>
          <a:off x="2608794" y="1355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110237</xdr:rowOff>
    </xdr:from>
    <xdr:to>
      <xdr:col>3</xdr:col>
      <xdr:colOff>3175</xdr:colOff>
      <xdr:row>79</xdr:row>
      <xdr:rowOff>40387</xdr:rowOff>
    </xdr:to>
    <xdr:sp macro="" textlink="">
      <xdr:nvSpPr>
        <xdr:cNvPr id="204" name="円/楕円 203"/>
        <xdr:cNvSpPr/>
      </xdr:nvSpPr>
      <xdr:spPr>
        <a:xfrm>
          <a:off x="1968500" y="134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31514</xdr:rowOff>
    </xdr:from>
    <xdr:ext cx="599010" cy="259045"/>
    <xdr:sp macro="" textlink="">
      <xdr:nvSpPr>
        <xdr:cNvPr id="205" name="テキスト ボックス 204"/>
        <xdr:cNvSpPr txBox="1"/>
      </xdr:nvSpPr>
      <xdr:spPr>
        <a:xfrm>
          <a:off x="1719794" y="1357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152070</xdr:rowOff>
    </xdr:from>
    <xdr:to>
      <xdr:col>1</xdr:col>
      <xdr:colOff>485775</xdr:colOff>
      <xdr:row>79</xdr:row>
      <xdr:rowOff>82220</xdr:rowOff>
    </xdr:to>
    <xdr:sp macro="" textlink="">
      <xdr:nvSpPr>
        <xdr:cNvPr id="206" name="円/楕円 205"/>
        <xdr:cNvSpPr/>
      </xdr:nvSpPr>
      <xdr:spPr>
        <a:xfrm>
          <a:off x="1079500" y="135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73347</xdr:rowOff>
    </xdr:from>
    <xdr:ext cx="534377" cy="259045"/>
    <xdr:sp macro="" textlink="">
      <xdr:nvSpPr>
        <xdr:cNvPr id="207" name="テキスト ボックス 206"/>
        <xdr:cNvSpPr txBox="1"/>
      </xdr:nvSpPr>
      <xdr:spPr>
        <a:xfrm>
          <a:off x="863111" y="1361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4" name="直線コネクタ 233"/>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5"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36" name="直線コネクタ 235"/>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37"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38" name="直線コネクタ 237"/>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112530</xdr:rowOff>
    </xdr:from>
    <xdr:to>
      <xdr:col>6</xdr:col>
      <xdr:colOff>511175</xdr:colOff>
      <xdr:row>97</xdr:row>
      <xdr:rowOff>136696</xdr:rowOff>
    </xdr:to>
    <xdr:cxnSp macro="">
      <xdr:nvCxnSpPr>
        <xdr:cNvPr id="239" name="直線コネクタ 238"/>
        <xdr:cNvCxnSpPr/>
      </xdr:nvCxnSpPr>
      <xdr:spPr>
        <a:xfrm flipV="1">
          <a:off x="3797300" y="16743180"/>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0"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1" name="フローチャート : 判断 240"/>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136696</xdr:rowOff>
    </xdr:from>
    <xdr:to>
      <xdr:col>5</xdr:col>
      <xdr:colOff>358775</xdr:colOff>
      <xdr:row>97</xdr:row>
      <xdr:rowOff>164275</xdr:rowOff>
    </xdr:to>
    <xdr:cxnSp macro="">
      <xdr:nvCxnSpPr>
        <xdr:cNvPr id="242" name="直線コネクタ 241"/>
        <xdr:cNvCxnSpPr/>
      </xdr:nvCxnSpPr>
      <xdr:spPr>
        <a:xfrm flipV="1">
          <a:off x="2908300" y="16767346"/>
          <a:ext cx="889000" cy="2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3" name="フローチャート : 判断 242"/>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4" name="テキスト ボックス 243"/>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164275</xdr:rowOff>
    </xdr:from>
    <xdr:to>
      <xdr:col>4</xdr:col>
      <xdr:colOff>155575</xdr:colOff>
      <xdr:row>98</xdr:row>
      <xdr:rowOff>4124</xdr:rowOff>
    </xdr:to>
    <xdr:cxnSp macro="">
      <xdr:nvCxnSpPr>
        <xdr:cNvPr id="245" name="直線コネクタ 244"/>
        <xdr:cNvCxnSpPr/>
      </xdr:nvCxnSpPr>
      <xdr:spPr>
        <a:xfrm flipV="1">
          <a:off x="2019300" y="16794925"/>
          <a:ext cx="8890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6" name="フローチャート : 判断 245"/>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47" name="テキスト ボックス 246"/>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162723</xdr:rowOff>
    </xdr:from>
    <xdr:to>
      <xdr:col>2</xdr:col>
      <xdr:colOff>638175</xdr:colOff>
      <xdr:row>98</xdr:row>
      <xdr:rowOff>4124</xdr:rowOff>
    </xdr:to>
    <xdr:cxnSp macro="">
      <xdr:nvCxnSpPr>
        <xdr:cNvPr id="248" name="直線コネクタ 247"/>
        <xdr:cNvCxnSpPr/>
      </xdr:nvCxnSpPr>
      <xdr:spPr>
        <a:xfrm>
          <a:off x="1130300" y="16793373"/>
          <a:ext cx="8890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9" name="フローチャート : 判断 248"/>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0" name="テキスト ボックス 249"/>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1" name="フローチャート : 判断 250"/>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2" name="テキスト ボックス 251"/>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61730</xdr:rowOff>
    </xdr:from>
    <xdr:to>
      <xdr:col>6</xdr:col>
      <xdr:colOff>561975</xdr:colOff>
      <xdr:row>97</xdr:row>
      <xdr:rowOff>163330</xdr:rowOff>
    </xdr:to>
    <xdr:sp macro="" textlink="">
      <xdr:nvSpPr>
        <xdr:cNvPr id="258" name="円/楕円 257"/>
        <xdr:cNvSpPr/>
      </xdr:nvSpPr>
      <xdr:spPr>
        <a:xfrm>
          <a:off x="4584700" y="166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40157</xdr:rowOff>
    </xdr:from>
    <xdr:ext cx="534377" cy="259045"/>
    <xdr:sp macro="" textlink="">
      <xdr:nvSpPr>
        <xdr:cNvPr id="259" name="衛生費該当値テキスト"/>
        <xdr:cNvSpPr txBox="1"/>
      </xdr:nvSpPr>
      <xdr:spPr>
        <a:xfrm>
          <a:off x="4686300" y="166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85896</xdr:rowOff>
    </xdr:from>
    <xdr:to>
      <xdr:col>5</xdr:col>
      <xdr:colOff>409575</xdr:colOff>
      <xdr:row>98</xdr:row>
      <xdr:rowOff>16046</xdr:rowOff>
    </xdr:to>
    <xdr:sp macro="" textlink="">
      <xdr:nvSpPr>
        <xdr:cNvPr id="260" name="円/楕円 259"/>
        <xdr:cNvSpPr/>
      </xdr:nvSpPr>
      <xdr:spPr>
        <a:xfrm>
          <a:off x="3746500" y="1671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7173</xdr:rowOff>
    </xdr:from>
    <xdr:ext cx="534377" cy="259045"/>
    <xdr:sp macro="" textlink="">
      <xdr:nvSpPr>
        <xdr:cNvPr id="261" name="テキスト ボックス 260"/>
        <xdr:cNvSpPr txBox="1"/>
      </xdr:nvSpPr>
      <xdr:spPr>
        <a:xfrm>
          <a:off x="3530111" y="1680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113475</xdr:rowOff>
    </xdr:from>
    <xdr:to>
      <xdr:col>4</xdr:col>
      <xdr:colOff>206375</xdr:colOff>
      <xdr:row>98</xdr:row>
      <xdr:rowOff>43625</xdr:rowOff>
    </xdr:to>
    <xdr:sp macro="" textlink="">
      <xdr:nvSpPr>
        <xdr:cNvPr id="262" name="円/楕円 261"/>
        <xdr:cNvSpPr/>
      </xdr:nvSpPr>
      <xdr:spPr>
        <a:xfrm>
          <a:off x="2857500" y="167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34752</xdr:rowOff>
    </xdr:from>
    <xdr:ext cx="534377" cy="259045"/>
    <xdr:sp macro="" textlink="">
      <xdr:nvSpPr>
        <xdr:cNvPr id="263" name="テキスト ボックス 262"/>
        <xdr:cNvSpPr txBox="1"/>
      </xdr:nvSpPr>
      <xdr:spPr>
        <a:xfrm>
          <a:off x="2641111" y="1683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124774</xdr:rowOff>
    </xdr:from>
    <xdr:to>
      <xdr:col>3</xdr:col>
      <xdr:colOff>3175</xdr:colOff>
      <xdr:row>98</xdr:row>
      <xdr:rowOff>54924</xdr:rowOff>
    </xdr:to>
    <xdr:sp macro="" textlink="">
      <xdr:nvSpPr>
        <xdr:cNvPr id="264" name="円/楕円 263"/>
        <xdr:cNvSpPr/>
      </xdr:nvSpPr>
      <xdr:spPr>
        <a:xfrm>
          <a:off x="1968500" y="1675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46051</xdr:rowOff>
    </xdr:from>
    <xdr:ext cx="534377" cy="259045"/>
    <xdr:sp macro="" textlink="">
      <xdr:nvSpPr>
        <xdr:cNvPr id="265" name="テキスト ボックス 264"/>
        <xdr:cNvSpPr txBox="1"/>
      </xdr:nvSpPr>
      <xdr:spPr>
        <a:xfrm>
          <a:off x="1752111" y="1684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111923</xdr:rowOff>
    </xdr:from>
    <xdr:to>
      <xdr:col>1</xdr:col>
      <xdr:colOff>485775</xdr:colOff>
      <xdr:row>98</xdr:row>
      <xdr:rowOff>42073</xdr:rowOff>
    </xdr:to>
    <xdr:sp macro="" textlink="">
      <xdr:nvSpPr>
        <xdr:cNvPr id="266" name="円/楕円 265"/>
        <xdr:cNvSpPr/>
      </xdr:nvSpPr>
      <xdr:spPr>
        <a:xfrm>
          <a:off x="1079500" y="1674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33200</xdr:rowOff>
    </xdr:from>
    <xdr:ext cx="534377" cy="259045"/>
    <xdr:sp macro="" textlink="">
      <xdr:nvSpPr>
        <xdr:cNvPr id="267" name="テキスト ボックス 266"/>
        <xdr:cNvSpPr txBox="1"/>
      </xdr:nvSpPr>
      <xdr:spPr>
        <a:xfrm>
          <a:off x="863111" y="1683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3" name="直線コネクタ 292"/>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296"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297" name="直線コネクタ 296"/>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299"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0" name="フローチャート : 判断 299"/>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148844</xdr:rowOff>
    </xdr:from>
    <xdr:to>
      <xdr:col>14</xdr:col>
      <xdr:colOff>28575</xdr:colOff>
      <xdr:row>39</xdr:row>
      <xdr:rowOff>98878</xdr:rowOff>
    </xdr:to>
    <xdr:cxnSp macro="">
      <xdr:nvCxnSpPr>
        <xdr:cNvPr id="301" name="直線コネクタ 300"/>
        <xdr:cNvCxnSpPr/>
      </xdr:nvCxnSpPr>
      <xdr:spPr>
        <a:xfrm>
          <a:off x="8750300" y="6663944"/>
          <a:ext cx="889000" cy="1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2" name="フローチャート : 判断 301"/>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3" name="テキスト ボックス 302"/>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148844</xdr:rowOff>
    </xdr:from>
    <xdr:to>
      <xdr:col>12</xdr:col>
      <xdr:colOff>511175</xdr:colOff>
      <xdr:row>38</xdr:row>
      <xdr:rowOff>170071</xdr:rowOff>
    </xdr:to>
    <xdr:cxnSp macro="">
      <xdr:nvCxnSpPr>
        <xdr:cNvPr id="304" name="直線コネクタ 303"/>
        <xdr:cNvCxnSpPr/>
      </xdr:nvCxnSpPr>
      <xdr:spPr>
        <a:xfrm flipV="1">
          <a:off x="7861300" y="666394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5" name="フローチャート : 判断 304"/>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06" name="テキスト ボックス 305"/>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169418</xdr:rowOff>
    </xdr:from>
    <xdr:to>
      <xdr:col>11</xdr:col>
      <xdr:colOff>307975</xdr:colOff>
      <xdr:row>38</xdr:row>
      <xdr:rowOff>170071</xdr:rowOff>
    </xdr:to>
    <xdr:cxnSp macro="">
      <xdr:nvCxnSpPr>
        <xdr:cNvPr id="307" name="直線コネクタ 306"/>
        <xdr:cNvCxnSpPr/>
      </xdr:nvCxnSpPr>
      <xdr:spPr>
        <a:xfrm>
          <a:off x="6972300" y="5827268"/>
          <a:ext cx="889000" cy="85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08" name="フローチャート : 判断 307"/>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09" name="テキスト ボックス 308"/>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0" name="フローチャート : 判断 309"/>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1" name="テキスト ボックス 310"/>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7" name="円/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9" name="円/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0" name="テキスト ボックス 319"/>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98044</xdr:rowOff>
    </xdr:from>
    <xdr:to>
      <xdr:col>12</xdr:col>
      <xdr:colOff>561975</xdr:colOff>
      <xdr:row>39</xdr:row>
      <xdr:rowOff>28194</xdr:rowOff>
    </xdr:to>
    <xdr:sp macro="" textlink="">
      <xdr:nvSpPr>
        <xdr:cNvPr id="321" name="円/楕円 320"/>
        <xdr:cNvSpPr/>
      </xdr:nvSpPr>
      <xdr:spPr>
        <a:xfrm>
          <a:off x="8699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19321</xdr:rowOff>
    </xdr:from>
    <xdr:ext cx="378565" cy="259045"/>
    <xdr:sp macro="" textlink="">
      <xdr:nvSpPr>
        <xdr:cNvPr id="322" name="テキスト ボックス 321"/>
        <xdr:cNvSpPr txBox="1"/>
      </xdr:nvSpPr>
      <xdr:spPr>
        <a:xfrm>
          <a:off x="8561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119271</xdr:rowOff>
    </xdr:from>
    <xdr:to>
      <xdr:col>11</xdr:col>
      <xdr:colOff>358775</xdr:colOff>
      <xdr:row>39</xdr:row>
      <xdr:rowOff>49421</xdr:rowOff>
    </xdr:to>
    <xdr:sp macro="" textlink="">
      <xdr:nvSpPr>
        <xdr:cNvPr id="323" name="円/楕円 322"/>
        <xdr:cNvSpPr/>
      </xdr:nvSpPr>
      <xdr:spPr>
        <a:xfrm>
          <a:off x="7810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40548</xdr:rowOff>
    </xdr:from>
    <xdr:ext cx="378565" cy="259045"/>
    <xdr:sp macro="" textlink="">
      <xdr:nvSpPr>
        <xdr:cNvPr id="324" name="テキスト ボックス 323"/>
        <xdr:cNvSpPr txBox="1"/>
      </xdr:nvSpPr>
      <xdr:spPr>
        <a:xfrm>
          <a:off x="7672017" y="67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118618</xdr:rowOff>
    </xdr:from>
    <xdr:to>
      <xdr:col>10</xdr:col>
      <xdr:colOff>155575</xdr:colOff>
      <xdr:row>34</xdr:row>
      <xdr:rowOff>48768</xdr:rowOff>
    </xdr:to>
    <xdr:sp macro="" textlink="">
      <xdr:nvSpPr>
        <xdr:cNvPr id="325" name="円/楕円 324"/>
        <xdr:cNvSpPr/>
      </xdr:nvSpPr>
      <xdr:spPr>
        <a:xfrm>
          <a:off x="69215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39895</xdr:rowOff>
    </xdr:from>
    <xdr:ext cx="469744" cy="259045"/>
    <xdr:sp macro="" textlink="">
      <xdr:nvSpPr>
        <xdr:cNvPr id="326" name="テキスト ボックス 325"/>
        <xdr:cNvSpPr txBox="1"/>
      </xdr:nvSpPr>
      <xdr:spPr>
        <a:xfrm>
          <a:off x="6737427"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6" name="テキスト ボックス 34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2" name="直線コネクタ 351"/>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3"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4" name="直線コネクタ 353"/>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5"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56" name="直線コネクタ 355"/>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62596</xdr:rowOff>
    </xdr:from>
    <xdr:to>
      <xdr:col>15</xdr:col>
      <xdr:colOff>180975</xdr:colOff>
      <xdr:row>59</xdr:row>
      <xdr:rowOff>65078</xdr:rowOff>
    </xdr:to>
    <xdr:cxnSp macro="">
      <xdr:nvCxnSpPr>
        <xdr:cNvPr id="357" name="直線コネクタ 356"/>
        <xdr:cNvCxnSpPr/>
      </xdr:nvCxnSpPr>
      <xdr:spPr>
        <a:xfrm>
          <a:off x="9639300" y="10178146"/>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58"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59" name="フローチャート : 判断 358"/>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62596</xdr:rowOff>
    </xdr:from>
    <xdr:to>
      <xdr:col>14</xdr:col>
      <xdr:colOff>28575</xdr:colOff>
      <xdr:row>59</xdr:row>
      <xdr:rowOff>79187</xdr:rowOff>
    </xdr:to>
    <xdr:cxnSp macro="">
      <xdr:nvCxnSpPr>
        <xdr:cNvPr id="360" name="直線コネクタ 359"/>
        <xdr:cNvCxnSpPr/>
      </xdr:nvCxnSpPr>
      <xdr:spPr>
        <a:xfrm flipV="1">
          <a:off x="8750300" y="10178146"/>
          <a:ext cx="889000" cy="1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1" name="フローチャート : 判断 360"/>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2" name="テキスト ボックス 361"/>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71593</xdr:rowOff>
    </xdr:from>
    <xdr:to>
      <xdr:col>12</xdr:col>
      <xdr:colOff>511175</xdr:colOff>
      <xdr:row>59</xdr:row>
      <xdr:rowOff>79187</xdr:rowOff>
    </xdr:to>
    <xdr:cxnSp macro="">
      <xdr:nvCxnSpPr>
        <xdr:cNvPr id="363" name="直線コネクタ 362"/>
        <xdr:cNvCxnSpPr/>
      </xdr:nvCxnSpPr>
      <xdr:spPr>
        <a:xfrm>
          <a:off x="7861300" y="10187143"/>
          <a:ext cx="8890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4" name="フローチャート : 判断 363"/>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5" name="テキスト ボックス 364"/>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69993</xdr:rowOff>
    </xdr:from>
    <xdr:to>
      <xdr:col>11</xdr:col>
      <xdr:colOff>307975</xdr:colOff>
      <xdr:row>59</xdr:row>
      <xdr:rowOff>71593</xdr:rowOff>
    </xdr:to>
    <xdr:cxnSp macro="">
      <xdr:nvCxnSpPr>
        <xdr:cNvPr id="366" name="直線コネクタ 365"/>
        <xdr:cNvCxnSpPr/>
      </xdr:nvCxnSpPr>
      <xdr:spPr>
        <a:xfrm>
          <a:off x="6972300" y="1018554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67" name="フローチャート : 判断 366"/>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68" name="テキスト ボックス 367"/>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69" name="フローチャート : 判断 368"/>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0" name="テキスト ボックス 369"/>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14278</xdr:rowOff>
    </xdr:from>
    <xdr:to>
      <xdr:col>15</xdr:col>
      <xdr:colOff>231775</xdr:colOff>
      <xdr:row>59</xdr:row>
      <xdr:rowOff>115878</xdr:rowOff>
    </xdr:to>
    <xdr:sp macro="" textlink="">
      <xdr:nvSpPr>
        <xdr:cNvPr id="376" name="円/楕円 375"/>
        <xdr:cNvSpPr/>
      </xdr:nvSpPr>
      <xdr:spPr>
        <a:xfrm>
          <a:off x="10426700" y="101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100655</xdr:rowOff>
    </xdr:from>
    <xdr:ext cx="469744" cy="259045"/>
    <xdr:sp macro="" textlink="">
      <xdr:nvSpPr>
        <xdr:cNvPr id="377" name="農林水産業費該当値テキスト"/>
        <xdr:cNvSpPr txBox="1"/>
      </xdr:nvSpPr>
      <xdr:spPr>
        <a:xfrm>
          <a:off x="10528300" y="1004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11796</xdr:rowOff>
    </xdr:from>
    <xdr:to>
      <xdr:col>14</xdr:col>
      <xdr:colOff>79375</xdr:colOff>
      <xdr:row>59</xdr:row>
      <xdr:rowOff>113396</xdr:rowOff>
    </xdr:to>
    <xdr:sp macro="" textlink="">
      <xdr:nvSpPr>
        <xdr:cNvPr id="378" name="円/楕円 377"/>
        <xdr:cNvSpPr/>
      </xdr:nvSpPr>
      <xdr:spPr>
        <a:xfrm>
          <a:off x="9588500" y="101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104523</xdr:rowOff>
    </xdr:from>
    <xdr:ext cx="469744" cy="259045"/>
    <xdr:sp macro="" textlink="">
      <xdr:nvSpPr>
        <xdr:cNvPr id="379" name="テキスト ボックス 378"/>
        <xdr:cNvSpPr txBox="1"/>
      </xdr:nvSpPr>
      <xdr:spPr>
        <a:xfrm>
          <a:off x="9404427" y="1022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28387</xdr:rowOff>
    </xdr:from>
    <xdr:to>
      <xdr:col>12</xdr:col>
      <xdr:colOff>561975</xdr:colOff>
      <xdr:row>59</xdr:row>
      <xdr:rowOff>129987</xdr:rowOff>
    </xdr:to>
    <xdr:sp macro="" textlink="">
      <xdr:nvSpPr>
        <xdr:cNvPr id="380" name="円/楕円 379"/>
        <xdr:cNvSpPr/>
      </xdr:nvSpPr>
      <xdr:spPr>
        <a:xfrm>
          <a:off x="8699500" y="101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121114</xdr:rowOff>
    </xdr:from>
    <xdr:ext cx="469744" cy="259045"/>
    <xdr:sp macro="" textlink="">
      <xdr:nvSpPr>
        <xdr:cNvPr id="381" name="テキスト ボックス 380"/>
        <xdr:cNvSpPr txBox="1"/>
      </xdr:nvSpPr>
      <xdr:spPr>
        <a:xfrm>
          <a:off x="8515427" y="1023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20793</xdr:rowOff>
    </xdr:from>
    <xdr:to>
      <xdr:col>11</xdr:col>
      <xdr:colOff>358775</xdr:colOff>
      <xdr:row>59</xdr:row>
      <xdr:rowOff>122393</xdr:rowOff>
    </xdr:to>
    <xdr:sp macro="" textlink="">
      <xdr:nvSpPr>
        <xdr:cNvPr id="382" name="円/楕円 381"/>
        <xdr:cNvSpPr/>
      </xdr:nvSpPr>
      <xdr:spPr>
        <a:xfrm>
          <a:off x="7810500" y="101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113520</xdr:rowOff>
    </xdr:from>
    <xdr:ext cx="469744" cy="259045"/>
    <xdr:sp macro="" textlink="">
      <xdr:nvSpPr>
        <xdr:cNvPr id="383" name="テキスト ボックス 382"/>
        <xdr:cNvSpPr txBox="1"/>
      </xdr:nvSpPr>
      <xdr:spPr>
        <a:xfrm>
          <a:off x="7626427" y="1022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19193</xdr:rowOff>
    </xdr:from>
    <xdr:to>
      <xdr:col>10</xdr:col>
      <xdr:colOff>155575</xdr:colOff>
      <xdr:row>59</xdr:row>
      <xdr:rowOff>120793</xdr:rowOff>
    </xdr:to>
    <xdr:sp macro="" textlink="">
      <xdr:nvSpPr>
        <xdr:cNvPr id="384" name="円/楕円 383"/>
        <xdr:cNvSpPr/>
      </xdr:nvSpPr>
      <xdr:spPr>
        <a:xfrm>
          <a:off x="6921500" y="101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111920</xdr:rowOff>
    </xdr:from>
    <xdr:ext cx="469744" cy="259045"/>
    <xdr:sp macro="" textlink="">
      <xdr:nvSpPr>
        <xdr:cNvPr id="385" name="テキスト ボックス 384"/>
        <xdr:cNvSpPr txBox="1"/>
      </xdr:nvSpPr>
      <xdr:spPr>
        <a:xfrm>
          <a:off x="6737427" y="1022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6" name="直線コネクタ 39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7" name="テキスト ボックス 39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8" name="直線コネクタ 39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9" name="テキスト ボックス 39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1" name="テキスト ボックス 40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2" name="直線コネクタ 40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3" name="テキスト ボックス 40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4" name="直線コネクタ 40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5" name="テキスト ボックス 40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09" name="直線コネクタ 408"/>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0"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1" name="直線コネクタ 410"/>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2"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3" name="直線コネクタ 412"/>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132575</xdr:rowOff>
    </xdr:from>
    <xdr:to>
      <xdr:col>15</xdr:col>
      <xdr:colOff>180975</xdr:colOff>
      <xdr:row>79</xdr:row>
      <xdr:rowOff>37897</xdr:rowOff>
    </xdr:to>
    <xdr:cxnSp macro="">
      <xdr:nvCxnSpPr>
        <xdr:cNvPr id="414" name="直線コネクタ 413"/>
        <xdr:cNvCxnSpPr/>
      </xdr:nvCxnSpPr>
      <xdr:spPr>
        <a:xfrm flipV="1">
          <a:off x="9639300" y="13505675"/>
          <a:ext cx="838200" cy="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5"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16" name="フローチャート : 判断 415"/>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37897</xdr:rowOff>
    </xdr:from>
    <xdr:to>
      <xdr:col>14</xdr:col>
      <xdr:colOff>28575</xdr:colOff>
      <xdr:row>79</xdr:row>
      <xdr:rowOff>38012</xdr:rowOff>
    </xdr:to>
    <xdr:cxnSp macro="">
      <xdr:nvCxnSpPr>
        <xdr:cNvPr id="417" name="直線コネクタ 416"/>
        <xdr:cNvCxnSpPr/>
      </xdr:nvCxnSpPr>
      <xdr:spPr>
        <a:xfrm flipV="1">
          <a:off x="8750300" y="1358244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18" name="フローチャート : 判断 417"/>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19" name="テキスト ボックス 418"/>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38012</xdr:rowOff>
    </xdr:from>
    <xdr:to>
      <xdr:col>12</xdr:col>
      <xdr:colOff>511175</xdr:colOff>
      <xdr:row>79</xdr:row>
      <xdr:rowOff>38621</xdr:rowOff>
    </xdr:to>
    <xdr:cxnSp macro="">
      <xdr:nvCxnSpPr>
        <xdr:cNvPr id="420" name="直線コネクタ 419"/>
        <xdr:cNvCxnSpPr/>
      </xdr:nvCxnSpPr>
      <xdr:spPr>
        <a:xfrm flipV="1">
          <a:off x="7861300" y="1358256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1" name="フローチャート : 判断 420"/>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2" name="テキスト ボックス 421"/>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38469</xdr:rowOff>
    </xdr:from>
    <xdr:to>
      <xdr:col>11</xdr:col>
      <xdr:colOff>307975</xdr:colOff>
      <xdr:row>79</xdr:row>
      <xdr:rowOff>38621</xdr:rowOff>
    </xdr:to>
    <xdr:cxnSp macro="">
      <xdr:nvCxnSpPr>
        <xdr:cNvPr id="423" name="直線コネクタ 422"/>
        <xdr:cNvCxnSpPr/>
      </xdr:nvCxnSpPr>
      <xdr:spPr>
        <a:xfrm>
          <a:off x="6972300" y="1358301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4" name="フローチャート : 判断 423"/>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5" name="テキスト ボックス 424"/>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26" name="フローチャート : 判断 425"/>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27" name="テキスト ボックス 426"/>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81775</xdr:rowOff>
    </xdr:from>
    <xdr:to>
      <xdr:col>15</xdr:col>
      <xdr:colOff>231775</xdr:colOff>
      <xdr:row>79</xdr:row>
      <xdr:rowOff>11925</xdr:rowOff>
    </xdr:to>
    <xdr:sp macro="" textlink="">
      <xdr:nvSpPr>
        <xdr:cNvPr id="433" name="円/楕円 432"/>
        <xdr:cNvSpPr/>
      </xdr:nvSpPr>
      <xdr:spPr>
        <a:xfrm>
          <a:off x="10426700" y="134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168152</xdr:rowOff>
    </xdr:from>
    <xdr:ext cx="469744" cy="259045"/>
    <xdr:sp macro="" textlink="">
      <xdr:nvSpPr>
        <xdr:cNvPr id="434" name="商工費該当値テキスト"/>
        <xdr:cNvSpPr txBox="1"/>
      </xdr:nvSpPr>
      <xdr:spPr>
        <a:xfrm>
          <a:off x="10528300" y="1336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158547</xdr:rowOff>
    </xdr:from>
    <xdr:to>
      <xdr:col>14</xdr:col>
      <xdr:colOff>79375</xdr:colOff>
      <xdr:row>79</xdr:row>
      <xdr:rowOff>88697</xdr:rowOff>
    </xdr:to>
    <xdr:sp macro="" textlink="">
      <xdr:nvSpPr>
        <xdr:cNvPr id="435" name="円/楕円 434"/>
        <xdr:cNvSpPr/>
      </xdr:nvSpPr>
      <xdr:spPr>
        <a:xfrm>
          <a:off x="9588500" y="135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79824</xdr:rowOff>
    </xdr:from>
    <xdr:ext cx="378565" cy="259045"/>
    <xdr:sp macro="" textlink="">
      <xdr:nvSpPr>
        <xdr:cNvPr id="436" name="テキスト ボックス 435"/>
        <xdr:cNvSpPr txBox="1"/>
      </xdr:nvSpPr>
      <xdr:spPr>
        <a:xfrm>
          <a:off x="9450017" y="13624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158662</xdr:rowOff>
    </xdr:from>
    <xdr:to>
      <xdr:col>12</xdr:col>
      <xdr:colOff>561975</xdr:colOff>
      <xdr:row>79</xdr:row>
      <xdr:rowOff>88812</xdr:rowOff>
    </xdr:to>
    <xdr:sp macro="" textlink="">
      <xdr:nvSpPr>
        <xdr:cNvPr id="437" name="円/楕円 436"/>
        <xdr:cNvSpPr/>
      </xdr:nvSpPr>
      <xdr:spPr>
        <a:xfrm>
          <a:off x="8699500" y="13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79939</xdr:rowOff>
    </xdr:from>
    <xdr:ext cx="378565" cy="259045"/>
    <xdr:sp macro="" textlink="">
      <xdr:nvSpPr>
        <xdr:cNvPr id="438" name="テキスト ボックス 437"/>
        <xdr:cNvSpPr txBox="1"/>
      </xdr:nvSpPr>
      <xdr:spPr>
        <a:xfrm>
          <a:off x="8561017" y="13624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159271</xdr:rowOff>
    </xdr:from>
    <xdr:to>
      <xdr:col>11</xdr:col>
      <xdr:colOff>358775</xdr:colOff>
      <xdr:row>79</xdr:row>
      <xdr:rowOff>89421</xdr:rowOff>
    </xdr:to>
    <xdr:sp macro="" textlink="">
      <xdr:nvSpPr>
        <xdr:cNvPr id="439" name="円/楕円 438"/>
        <xdr:cNvSpPr/>
      </xdr:nvSpPr>
      <xdr:spPr>
        <a:xfrm>
          <a:off x="7810500" y="1353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80548</xdr:rowOff>
    </xdr:from>
    <xdr:ext cx="378565" cy="259045"/>
    <xdr:sp macro="" textlink="">
      <xdr:nvSpPr>
        <xdr:cNvPr id="440" name="テキスト ボックス 439"/>
        <xdr:cNvSpPr txBox="1"/>
      </xdr:nvSpPr>
      <xdr:spPr>
        <a:xfrm>
          <a:off x="7672017" y="13625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159119</xdr:rowOff>
    </xdr:from>
    <xdr:to>
      <xdr:col>10</xdr:col>
      <xdr:colOff>155575</xdr:colOff>
      <xdr:row>79</xdr:row>
      <xdr:rowOff>89269</xdr:rowOff>
    </xdr:to>
    <xdr:sp macro="" textlink="">
      <xdr:nvSpPr>
        <xdr:cNvPr id="441" name="円/楕円 440"/>
        <xdr:cNvSpPr/>
      </xdr:nvSpPr>
      <xdr:spPr>
        <a:xfrm>
          <a:off x="6921500" y="135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80396</xdr:rowOff>
    </xdr:from>
    <xdr:ext cx="378565" cy="259045"/>
    <xdr:sp macro="" textlink="">
      <xdr:nvSpPr>
        <xdr:cNvPr id="442" name="テキスト ボックス 441"/>
        <xdr:cNvSpPr txBox="1"/>
      </xdr:nvSpPr>
      <xdr:spPr>
        <a:xfrm>
          <a:off x="6783017" y="1362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3" name="直線コネクタ 45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4" name="テキスト ボックス 45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5" name="直線コネクタ 45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6" name="テキスト ボックス 45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8" name="テキスト ボックス 45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9" name="直線コネクタ 45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0" name="テキスト ボックス 45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1" name="直線コネクタ 46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2" name="テキスト ボックス 46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66" name="直線コネクタ 465"/>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67"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68" name="直線コネクタ 467"/>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69"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0" name="直線コネクタ 469"/>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86923</xdr:rowOff>
    </xdr:from>
    <xdr:to>
      <xdr:col>15</xdr:col>
      <xdr:colOff>180975</xdr:colOff>
      <xdr:row>98</xdr:row>
      <xdr:rowOff>97279</xdr:rowOff>
    </xdr:to>
    <xdr:cxnSp macro="">
      <xdr:nvCxnSpPr>
        <xdr:cNvPr id="471" name="直線コネクタ 470"/>
        <xdr:cNvCxnSpPr/>
      </xdr:nvCxnSpPr>
      <xdr:spPr>
        <a:xfrm flipV="1">
          <a:off x="9639300" y="16889023"/>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2"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3" name="フローチャート : 判断 472"/>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85111</xdr:rowOff>
    </xdr:from>
    <xdr:to>
      <xdr:col>14</xdr:col>
      <xdr:colOff>28575</xdr:colOff>
      <xdr:row>98</xdr:row>
      <xdr:rowOff>97279</xdr:rowOff>
    </xdr:to>
    <xdr:cxnSp macro="">
      <xdr:nvCxnSpPr>
        <xdr:cNvPr id="474" name="直線コネクタ 473"/>
        <xdr:cNvCxnSpPr/>
      </xdr:nvCxnSpPr>
      <xdr:spPr>
        <a:xfrm>
          <a:off x="8750300" y="16887211"/>
          <a:ext cx="889000" cy="1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5" name="フローチャート : 判断 474"/>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76" name="テキスト ボックス 475"/>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71768</xdr:rowOff>
    </xdr:from>
    <xdr:to>
      <xdr:col>12</xdr:col>
      <xdr:colOff>511175</xdr:colOff>
      <xdr:row>98</xdr:row>
      <xdr:rowOff>85111</xdr:rowOff>
    </xdr:to>
    <xdr:cxnSp macro="">
      <xdr:nvCxnSpPr>
        <xdr:cNvPr id="477" name="直線コネクタ 476"/>
        <xdr:cNvCxnSpPr/>
      </xdr:nvCxnSpPr>
      <xdr:spPr>
        <a:xfrm>
          <a:off x="7861300" y="16873868"/>
          <a:ext cx="889000" cy="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78" name="フローチャート : 判断 477"/>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79" name="テキスト ボックス 478"/>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56231</xdr:rowOff>
    </xdr:from>
    <xdr:to>
      <xdr:col>11</xdr:col>
      <xdr:colOff>307975</xdr:colOff>
      <xdr:row>98</xdr:row>
      <xdr:rowOff>71768</xdr:rowOff>
    </xdr:to>
    <xdr:cxnSp macro="">
      <xdr:nvCxnSpPr>
        <xdr:cNvPr id="480" name="直線コネクタ 479"/>
        <xdr:cNvCxnSpPr/>
      </xdr:nvCxnSpPr>
      <xdr:spPr>
        <a:xfrm>
          <a:off x="6972300" y="16858331"/>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1" name="フローチャート : 判断 480"/>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2" name="テキスト ボックス 481"/>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3" name="フローチャート : 判断 482"/>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4" name="テキスト ボックス 483"/>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36123</xdr:rowOff>
    </xdr:from>
    <xdr:to>
      <xdr:col>15</xdr:col>
      <xdr:colOff>231775</xdr:colOff>
      <xdr:row>98</xdr:row>
      <xdr:rowOff>137723</xdr:rowOff>
    </xdr:to>
    <xdr:sp macro="" textlink="">
      <xdr:nvSpPr>
        <xdr:cNvPr id="490" name="円/楕円 489"/>
        <xdr:cNvSpPr/>
      </xdr:nvSpPr>
      <xdr:spPr>
        <a:xfrm>
          <a:off x="10426700" y="168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127696</xdr:rowOff>
    </xdr:from>
    <xdr:ext cx="534377" cy="259045"/>
    <xdr:sp macro="" textlink="">
      <xdr:nvSpPr>
        <xdr:cNvPr id="491" name="土木費該当値テキスト"/>
        <xdr:cNvSpPr txBox="1"/>
      </xdr:nvSpPr>
      <xdr:spPr>
        <a:xfrm>
          <a:off x="10528300" y="167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46479</xdr:rowOff>
    </xdr:from>
    <xdr:to>
      <xdr:col>14</xdr:col>
      <xdr:colOff>79375</xdr:colOff>
      <xdr:row>98</xdr:row>
      <xdr:rowOff>148079</xdr:rowOff>
    </xdr:to>
    <xdr:sp macro="" textlink="">
      <xdr:nvSpPr>
        <xdr:cNvPr id="492" name="円/楕円 491"/>
        <xdr:cNvSpPr/>
      </xdr:nvSpPr>
      <xdr:spPr>
        <a:xfrm>
          <a:off x="9588500" y="168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139206</xdr:rowOff>
    </xdr:from>
    <xdr:ext cx="534377" cy="259045"/>
    <xdr:sp macro="" textlink="">
      <xdr:nvSpPr>
        <xdr:cNvPr id="493" name="テキスト ボックス 492"/>
        <xdr:cNvSpPr txBox="1"/>
      </xdr:nvSpPr>
      <xdr:spPr>
        <a:xfrm>
          <a:off x="9372111" y="169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34311</xdr:rowOff>
    </xdr:from>
    <xdr:to>
      <xdr:col>12</xdr:col>
      <xdr:colOff>561975</xdr:colOff>
      <xdr:row>98</xdr:row>
      <xdr:rowOff>135911</xdr:rowOff>
    </xdr:to>
    <xdr:sp macro="" textlink="">
      <xdr:nvSpPr>
        <xdr:cNvPr id="494" name="円/楕円 493"/>
        <xdr:cNvSpPr/>
      </xdr:nvSpPr>
      <xdr:spPr>
        <a:xfrm>
          <a:off x="8699500" y="168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127038</xdr:rowOff>
    </xdr:from>
    <xdr:ext cx="534377" cy="259045"/>
    <xdr:sp macro="" textlink="">
      <xdr:nvSpPr>
        <xdr:cNvPr id="495" name="テキスト ボックス 494"/>
        <xdr:cNvSpPr txBox="1"/>
      </xdr:nvSpPr>
      <xdr:spPr>
        <a:xfrm>
          <a:off x="8483111" y="169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20968</xdr:rowOff>
    </xdr:from>
    <xdr:to>
      <xdr:col>11</xdr:col>
      <xdr:colOff>358775</xdr:colOff>
      <xdr:row>98</xdr:row>
      <xdr:rowOff>122568</xdr:rowOff>
    </xdr:to>
    <xdr:sp macro="" textlink="">
      <xdr:nvSpPr>
        <xdr:cNvPr id="496" name="円/楕円 495"/>
        <xdr:cNvSpPr/>
      </xdr:nvSpPr>
      <xdr:spPr>
        <a:xfrm>
          <a:off x="7810500" y="168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113695</xdr:rowOff>
    </xdr:from>
    <xdr:ext cx="534377" cy="259045"/>
    <xdr:sp macro="" textlink="">
      <xdr:nvSpPr>
        <xdr:cNvPr id="497" name="テキスト ボックス 496"/>
        <xdr:cNvSpPr txBox="1"/>
      </xdr:nvSpPr>
      <xdr:spPr>
        <a:xfrm>
          <a:off x="7594111" y="169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5431</xdr:rowOff>
    </xdr:from>
    <xdr:to>
      <xdr:col>10</xdr:col>
      <xdr:colOff>155575</xdr:colOff>
      <xdr:row>98</xdr:row>
      <xdr:rowOff>107031</xdr:rowOff>
    </xdr:to>
    <xdr:sp macro="" textlink="">
      <xdr:nvSpPr>
        <xdr:cNvPr id="498" name="円/楕円 497"/>
        <xdr:cNvSpPr/>
      </xdr:nvSpPr>
      <xdr:spPr>
        <a:xfrm>
          <a:off x="6921500" y="168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98158</xdr:rowOff>
    </xdr:from>
    <xdr:ext cx="534377" cy="259045"/>
    <xdr:sp macro="" textlink="">
      <xdr:nvSpPr>
        <xdr:cNvPr id="499" name="テキスト ボックス 498"/>
        <xdr:cNvSpPr txBox="1"/>
      </xdr:nvSpPr>
      <xdr:spPr>
        <a:xfrm>
          <a:off x="6705111" y="169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1" name="テキスト ボックス 51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1" name="テキスト ボックス 52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3" name="直線コネクタ 522"/>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4"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5" name="直線コネクタ 524"/>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26"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27" name="直線コネクタ 526"/>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127146</xdr:rowOff>
    </xdr:from>
    <xdr:to>
      <xdr:col>23</xdr:col>
      <xdr:colOff>517525</xdr:colOff>
      <xdr:row>37</xdr:row>
      <xdr:rowOff>127375</xdr:rowOff>
    </xdr:to>
    <xdr:cxnSp macro="">
      <xdr:nvCxnSpPr>
        <xdr:cNvPr id="528" name="直線コネクタ 527"/>
        <xdr:cNvCxnSpPr/>
      </xdr:nvCxnSpPr>
      <xdr:spPr>
        <a:xfrm>
          <a:off x="15481300" y="647079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29"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0" name="フローチャート : 判断 529"/>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127146</xdr:rowOff>
    </xdr:from>
    <xdr:to>
      <xdr:col>22</xdr:col>
      <xdr:colOff>365125</xdr:colOff>
      <xdr:row>37</xdr:row>
      <xdr:rowOff>148082</xdr:rowOff>
    </xdr:to>
    <xdr:cxnSp macro="">
      <xdr:nvCxnSpPr>
        <xdr:cNvPr id="531" name="直線コネクタ 530"/>
        <xdr:cNvCxnSpPr/>
      </xdr:nvCxnSpPr>
      <xdr:spPr>
        <a:xfrm flipV="1">
          <a:off x="14592300" y="6470796"/>
          <a:ext cx="8890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2" name="フローチャート : 判断 531"/>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3" name="テキスト ボックス 532"/>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145605</xdr:rowOff>
    </xdr:from>
    <xdr:to>
      <xdr:col>21</xdr:col>
      <xdr:colOff>161925</xdr:colOff>
      <xdr:row>37</xdr:row>
      <xdr:rowOff>148082</xdr:rowOff>
    </xdr:to>
    <xdr:cxnSp macro="">
      <xdr:nvCxnSpPr>
        <xdr:cNvPr id="534" name="直線コネクタ 533"/>
        <xdr:cNvCxnSpPr/>
      </xdr:nvCxnSpPr>
      <xdr:spPr>
        <a:xfrm>
          <a:off x="13703300" y="6489255"/>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5" name="フローチャート : 判断 534"/>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36" name="テキスト ボックス 535"/>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132633</xdr:rowOff>
    </xdr:from>
    <xdr:to>
      <xdr:col>19</xdr:col>
      <xdr:colOff>644525</xdr:colOff>
      <xdr:row>37</xdr:row>
      <xdr:rowOff>145605</xdr:rowOff>
    </xdr:to>
    <xdr:cxnSp macro="">
      <xdr:nvCxnSpPr>
        <xdr:cNvPr id="537" name="直線コネクタ 536"/>
        <xdr:cNvCxnSpPr/>
      </xdr:nvCxnSpPr>
      <xdr:spPr>
        <a:xfrm>
          <a:off x="12814300" y="6476283"/>
          <a:ext cx="889000"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38" name="フローチャート : 判断 537"/>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39" name="テキスト ボックス 538"/>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0" name="フローチャート : 判断 539"/>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1" name="テキスト ボックス 540"/>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76575</xdr:rowOff>
    </xdr:from>
    <xdr:to>
      <xdr:col>23</xdr:col>
      <xdr:colOff>568325</xdr:colOff>
      <xdr:row>38</xdr:row>
      <xdr:rowOff>6725</xdr:rowOff>
    </xdr:to>
    <xdr:sp macro="" textlink="">
      <xdr:nvSpPr>
        <xdr:cNvPr id="547" name="円/楕円 546"/>
        <xdr:cNvSpPr/>
      </xdr:nvSpPr>
      <xdr:spPr>
        <a:xfrm>
          <a:off x="16268700" y="6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162952</xdr:rowOff>
    </xdr:from>
    <xdr:ext cx="534377" cy="259045"/>
    <xdr:sp macro="" textlink="">
      <xdr:nvSpPr>
        <xdr:cNvPr id="548" name="消防費該当値テキスト"/>
        <xdr:cNvSpPr txBox="1"/>
      </xdr:nvSpPr>
      <xdr:spPr>
        <a:xfrm>
          <a:off x="16370300" y="633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76346</xdr:rowOff>
    </xdr:from>
    <xdr:to>
      <xdr:col>22</xdr:col>
      <xdr:colOff>415925</xdr:colOff>
      <xdr:row>38</xdr:row>
      <xdr:rowOff>6496</xdr:rowOff>
    </xdr:to>
    <xdr:sp macro="" textlink="">
      <xdr:nvSpPr>
        <xdr:cNvPr id="549" name="円/楕円 548"/>
        <xdr:cNvSpPr/>
      </xdr:nvSpPr>
      <xdr:spPr>
        <a:xfrm>
          <a:off x="15430500" y="64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169073</xdr:rowOff>
    </xdr:from>
    <xdr:ext cx="534377" cy="259045"/>
    <xdr:sp macro="" textlink="">
      <xdr:nvSpPr>
        <xdr:cNvPr id="550" name="テキスト ボックス 549"/>
        <xdr:cNvSpPr txBox="1"/>
      </xdr:nvSpPr>
      <xdr:spPr>
        <a:xfrm>
          <a:off x="15214111" y="651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97282</xdr:rowOff>
    </xdr:from>
    <xdr:to>
      <xdr:col>21</xdr:col>
      <xdr:colOff>212725</xdr:colOff>
      <xdr:row>38</xdr:row>
      <xdr:rowOff>27432</xdr:rowOff>
    </xdr:to>
    <xdr:sp macro="" textlink="">
      <xdr:nvSpPr>
        <xdr:cNvPr id="551" name="円/楕円 550"/>
        <xdr:cNvSpPr/>
      </xdr:nvSpPr>
      <xdr:spPr>
        <a:xfrm>
          <a:off x="14541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18559</xdr:rowOff>
    </xdr:from>
    <xdr:ext cx="534377" cy="259045"/>
    <xdr:sp macro="" textlink="">
      <xdr:nvSpPr>
        <xdr:cNvPr id="552" name="テキスト ボックス 551"/>
        <xdr:cNvSpPr txBox="1"/>
      </xdr:nvSpPr>
      <xdr:spPr>
        <a:xfrm>
          <a:off x="14325111" y="653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94805</xdr:rowOff>
    </xdr:from>
    <xdr:to>
      <xdr:col>20</xdr:col>
      <xdr:colOff>9525</xdr:colOff>
      <xdr:row>38</xdr:row>
      <xdr:rowOff>24955</xdr:rowOff>
    </xdr:to>
    <xdr:sp macro="" textlink="">
      <xdr:nvSpPr>
        <xdr:cNvPr id="553" name="円/楕円 552"/>
        <xdr:cNvSpPr/>
      </xdr:nvSpPr>
      <xdr:spPr>
        <a:xfrm>
          <a:off x="13652500" y="64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16083</xdr:rowOff>
    </xdr:from>
    <xdr:ext cx="534377" cy="259045"/>
    <xdr:sp macro="" textlink="">
      <xdr:nvSpPr>
        <xdr:cNvPr id="554" name="テキスト ボックス 553"/>
        <xdr:cNvSpPr txBox="1"/>
      </xdr:nvSpPr>
      <xdr:spPr>
        <a:xfrm>
          <a:off x="13436111" y="65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81833</xdr:rowOff>
    </xdr:from>
    <xdr:to>
      <xdr:col>18</xdr:col>
      <xdr:colOff>492125</xdr:colOff>
      <xdr:row>38</xdr:row>
      <xdr:rowOff>11982</xdr:rowOff>
    </xdr:to>
    <xdr:sp macro="" textlink="">
      <xdr:nvSpPr>
        <xdr:cNvPr id="555" name="円/楕円 554"/>
        <xdr:cNvSpPr/>
      </xdr:nvSpPr>
      <xdr:spPr>
        <a:xfrm>
          <a:off x="12763500" y="6425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3109</xdr:rowOff>
    </xdr:from>
    <xdr:ext cx="534377" cy="259045"/>
    <xdr:sp macro="" textlink="">
      <xdr:nvSpPr>
        <xdr:cNvPr id="556" name="テキスト ボックス 555"/>
        <xdr:cNvSpPr txBox="1"/>
      </xdr:nvSpPr>
      <xdr:spPr>
        <a:xfrm>
          <a:off x="12547111" y="651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7" name="直線コネクタ 56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8" name="テキスト ボックス 56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9" name="直線コネクタ 56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0" name="テキスト ボックス 56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1" name="直線コネクタ 57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2" name="テキスト ボックス 57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3" name="直線コネクタ 57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4" name="テキスト ボックス 57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78" name="直線コネクタ 577"/>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79"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0" name="直線コネクタ 579"/>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1"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2" name="直線コネクタ 581"/>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128462</xdr:rowOff>
    </xdr:from>
    <xdr:to>
      <xdr:col>23</xdr:col>
      <xdr:colOff>517525</xdr:colOff>
      <xdr:row>57</xdr:row>
      <xdr:rowOff>149379</xdr:rowOff>
    </xdr:to>
    <xdr:cxnSp macro="">
      <xdr:nvCxnSpPr>
        <xdr:cNvPr id="583" name="直線コネクタ 582"/>
        <xdr:cNvCxnSpPr/>
      </xdr:nvCxnSpPr>
      <xdr:spPr>
        <a:xfrm>
          <a:off x="15481300" y="9901112"/>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4"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5" name="フローチャート : 判断 584"/>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128462</xdr:rowOff>
    </xdr:from>
    <xdr:to>
      <xdr:col>22</xdr:col>
      <xdr:colOff>365125</xdr:colOff>
      <xdr:row>57</xdr:row>
      <xdr:rowOff>161372</xdr:rowOff>
    </xdr:to>
    <xdr:cxnSp macro="">
      <xdr:nvCxnSpPr>
        <xdr:cNvPr id="586" name="直線コネクタ 585"/>
        <xdr:cNvCxnSpPr/>
      </xdr:nvCxnSpPr>
      <xdr:spPr>
        <a:xfrm flipV="1">
          <a:off x="14592300" y="9901112"/>
          <a:ext cx="889000" cy="3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87" name="フローチャート : 判断 586"/>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88" name="テキスト ボックス 587"/>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136564</xdr:rowOff>
    </xdr:from>
    <xdr:to>
      <xdr:col>21</xdr:col>
      <xdr:colOff>161925</xdr:colOff>
      <xdr:row>57</xdr:row>
      <xdr:rowOff>161372</xdr:rowOff>
    </xdr:to>
    <xdr:cxnSp macro="">
      <xdr:nvCxnSpPr>
        <xdr:cNvPr id="589" name="直線コネクタ 588"/>
        <xdr:cNvCxnSpPr/>
      </xdr:nvCxnSpPr>
      <xdr:spPr>
        <a:xfrm>
          <a:off x="13703300" y="9909214"/>
          <a:ext cx="889000" cy="2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0" name="フローチャート : 判断 589"/>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1" name="テキスト ボックス 590"/>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136564</xdr:rowOff>
    </xdr:from>
    <xdr:to>
      <xdr:col>19</xdr:col>
      <xdr:colOff>644525</xdr:colOff>
      <xdr:row>58</xdr:row>
      <xdr:rowOff>20937</xdr:rowOff>
    </xdr:to>
    <xdr:cxnSp macro="">
      <xdr:nvCxnSpPr>
        <xdr:cNvPr id="592" name="直線コネクタ 591"/>
        <xdr:cNvCxnSpPr/>
      </xdr:nvCxnSpPr>
      <xdr:spPr>
        <a:xfrm flipV="1">
          <a:off x="12814300" y="9909214"/>
          <a:ext cx="889000" cy="5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3" name="フローチャート : 判断 592"/>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4" name="テキスト ボックス 593"/>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5" name="フローチャート : 判断 594"/>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596" name="テキスト ボックス 595"/>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98579</xdr:rowOff>
    </xdr:from>
    <xdr:to>
      <xdr:col>23</xdr:col>
      <xdr:colOff>568325</xdr:colOff>
      <xdr:row>58</xdr:row>
      <xdr:rowOff>28729</xdr:rowOff>
    </xdr:to>
    <xdr:sp macro="" textlink="">
      <xdr:nvSpPr>
        <xdr:cNvPr id="602" name="円/楕円 601"/>
        <xdr:cNvSpPr/>
      </xdr:nvSpPr>
      <xdr:spPr>
        <a:xfrm>
          <a:off x="16268700" y="98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13506</xdr:rowOff>
    </xdr:from>
    <xdr:ext cx="534377" cy="259045"/>
    <xdr:sp macro="" textlink="">
      <xdr:nvSpPr>
        <xdr:cNvPr id="603" name="教育費該当値テキスト"/>
        <xdr:cNvSpPr txBox="1"/>
      </xdr:nvSpPr>
      <xdr:spPr>
        <a:xfrm>
          <a:off x="16370300" y="978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35,383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77662</xdr:rowOff>
    </xdr:from>
    <xdr:to>
      <xdr:col>22</xdr:col>
      <xdr:colOff>415925</xdr:colOff>
      <xdr:row>58</xdr:row>
      <xdr:rowOff>7812</xdr:rowOff>
    </xdr:to>
    <xdr:sp macro="" textlink="">
      <xdr:nvSpPr>
        <xdr:cNvPr id="604" name="円/楕円 603"/>
        <xdr:cNvSpPr/>
      </xdr:nvSpPr>
      <xdr:spPr>
        <a:xfrm>
          <a:off x="15430500" y="985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170389</xdr:rowOff>
    </xdr:from>
    <xdr:ext cx="534377" cy="259045"/>
    <xdr:sp macro="" textlink="">
      <xdr:nvSpPr>
        <xdr:cNvPr id="605" name="テキスト ボックス 604"/>
        <xdr:cNvSpPr txBox="1"/>
      </xdr:nvSpPr>
      <xdr:spPr>
        <a:xfrm>
          <a:off x="15214111" y="994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110572</xdr:rowOff>
    </xdr:from>
    <xdr:to>
      <xdr:col>21</xdr:col>
      <xdr:colOff>212725</xdr:colOff>
      <xdr:row>58</xdr:row>
      <xdr:rowOff>40722</xdr:rowOff>
    </xdr:to>
    <xdr:sp macro="" textlink="">
      <xdr:nvSpPr>
        <xdr:cNvPr id="606" name="円/楕円 605"/>
        <xdr:cNvSpPr/>
      </xdr:nvSpPr>
      <xdr:spPr>
        <a:xfrm>
          <a:off x="14541500" y="98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31849</xdr:rowOff>
    </xdr:from>
    <xdr:ext cx="534377" cy="259045"/>
    <xdr:sp macro="" textlink="">
      <xdr:nvSpPr>
        <xdr:cNvPr id="607" name="テキスト ボックス 606"/>
        <xdr:cNvSpPr txBox="1"/>
      </xdr:nvSpPr>
      <xdr:spPr>
        <a:xfrm>
          <a:off x="14325111" y="997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85764</xdr:rowOff>
    </xdr:from>
    <xdr:to>
      <xdr:col>20</xdr:col>
      <xdr:colOff>9525</xdr:colOff>
      <xdr:row>58</xdr:row>
      <xdr:rowOff>15914</xdr:rowOff>
    </xdr:to>
    <xdr:sp macro="" textlink="">
      <xdr:nvSpPr>
        <xdr:cNvPr id="608" name="円/楕円 607"/>
        <xdr:cNvSpPr/>
      </xdr:nvSpPr>
      <xdr:spPr>
        <a:xfrm>
          <a:off x="13652500" y="98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7041</xdr:rowOff>
    </xdr:from>
    <xdr:ext cx="534377" cy="259045"/>
    <xdr:sp macro="" textlink="">
      <xdr:nvSpPr>
        <xdr:cNvPr id="609" name="テキスト ボックス 608"/>
        <xdr:cNvSpPr txBox="1"/>
      </xdr:nvSpPr>
      <xdr:spPr>
        <a:xfrm>
          <a:off x="13436111" y="99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141587</xdr:rowOff>
    </xdr:from>
    <xdr:to>
      <xdr:col>18</xdr:col>
      <xdr:colOff>492125</xdr:colOff>
      <xdr:row>58</xdr:row>
      <xdr:rowOff>71737</xdr:rowOff>
    </xdr:to>
    <xdr:sp macro="" textlink="">
      <xdr:nvSpPr>
        <xdr:cNvPr id="610" name="円/楕円 609"/>
        <xdr:cNvSpPr/>
      </xdr:nvSpPr>
      <xdr:spPr>
        <a:xfrm>
          <a:off x="12763500" y="99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62864</xdr:rowOff>
    </xdr:from>
    <xdr:ext cx="534377" cy="259045"/>
    <xdr:sp macro="" textlink="">
      <xdr:nvSpPr>
        <xdr:cNvPr id="611" name="テキスト ボックス 610"/>
        <xdr:cNvSpPr txBox="1"/>
      </xdr:nvSpPr>
      <xdr:spPr>
        <a:xfrm>
          <a:off x="12547111" y="100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2" name="直線コネクタ 62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3" name="テキスト ボックス 62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6" name="直線コネクタ 62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27" name="テキスト ボックス 626"/>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1" name="直線コネクタ 630"/>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2"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3" name="直線コネクタ 63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4"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5" name="直線コネクタ 634"/>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79578</xdr:rowOff>
    </xdr:from>
    <xdr:to>
      <xdr:col>23</xdr:col>
      <xdr:colOff>517525</xdr:colOff>
      <xdr:row>78</xdr:row>
      <xdr:rowOff>25400</xdr:rowOff>
    </xdr:to>
    <xdr:cxnSp macro="">
      <xdr:nvCxnSpPr>
        <xdr:cNvPr id="636" name="直線コネクタ 635"/>
        <xdr:cNvCxnSpPr/>
      </xdr:nvCxnSpPr>
      <xdr:spPr>
        <a:xfrm flipV="1">
          <a:off x="15481300" y="13281228"/>
          <a:ext cx="8382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32638</xdr:rowOff>
    </xdr:from>
    <xdr:ext cx="469744" cy="259045"/>
    <xdr:sp macro="" textlink="">
      <xdr:nvSpPr>
        <xdr:cNvPr id="637" name="災害復旧費平均値テキスト"/>
        <xdr:cNvSpPr txBox="1"/>
      </xdr:nvSpPr>
      <xdr:spPr>
        <a:xfrm>
          <a:off x="16370300" y="13234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38" name="フローチャート : 判断 637"/>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39" name="直線コネクタ 638"/>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0" name="フローチャート : 判断 639"/>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1" name="テキスト ボックス 640"/>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18941</xdr:rowOff>
    </xdr:from>
    <xdr:to>
      <xdr:col>21</xdr:col>
      <xdr:colOff>161925</xdr:colOff>
      <xdr:row>78</xdr:row>
      <xdr:rowOff>25400</xdr:rowOff>
    </xdr:to>
    <xdr:cxnSp macro="">
      <xdr:nvCxnSpPr>
        <xdr:cNvPr id="642" name="直線コネクタ 641"/>
        <xdr:cNvCxnSpPr/>
      </xdr:nvCxnSpPr>
      <xdr:spPr>
        <a:xfrm>
          <a:off x="13703300" y="13392041"/>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3" name="フローチャート : 判断 642"/>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4" name="テキスト ボックス 643"/>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18941</xdr:rowOff>
    </xdr:from>
    <xdr:to>
      <xdr:col>19</xdr:col>
      <xdr:colOff>644525</xdr:colOff>
      <xdr:row>78</xdr:row>
      <xdr:rowOff>25400</xdr:rowOff>
    </xdr:to>
    <xdr:cxnSp macro="">
      <xdr:nvCxnSpPr>
        <xdr:cNvPr id="645" name="直線コネクタ 644"/>
        <xdr:cNvCxnSpPr/>
      </xdr:nvCxnSpPr>
      <xdr:spPr>
        <a:xfrm flipV="1">
          <a:off x="12814300" y="13392041"/>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46" name="フローチャート : 判断 645"/>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47" name="テキスト ボックス 646"/>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48" name="フローチャート : 判断 647"/>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49" name="テキスト ボックス 648"/>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28778</xdr:rowOff>
    </xdr:from>
    <xdr:to>
      <xdr:col>23</xdr:col>
      <xdr:colOff>568325</xdr:colOff>
      <xdr:row>77</xdr:row>
      <xdr:rowOff>130378</xdr:rowOff>
    </xdr:to>
    <xdr:sp macro="" textlink="">
      <xdr:nvSpPr>
        <xdr:cNvPr id="655" name="円/楕円 654"/>
        <xdr:cNvSpPr/>
      </xdr:nvSpPr>
      <xdr:spPr>
        <a:xfrm>
          <a:off x="162687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159605</xdr:rowOff>
    </xdr:from>
    <xdr:ext cx="469744" cy="259045"/>
    <xdr:sp macro="" textlink="">
      <xdr:nvSpPr>
        <xdr:cNvPr id="656" name="災害復旧費該当値テキスト"/>
        <xdr:cNvSpPr txBox="1"/>
      </xdr:nvSpPr>
      <xdr:spPr>
        <a:xfrm>
          <a:off x="16370300" y="1301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57" name="円/楕円 656"/>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58" name="テキスト ボックス 657"/>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59" name="円/楕円 658"/>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60" name="テキスト ボックス 659"/>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139591</xdr:rowOff>
    </xdr:from>
    <xdr:to>
      <xdr:col>20</xdr:col>
      <xdr:colOff>9525</xdr:colOff>
      <xdr:row>78</xdr:row>
      <xdr:rowOff>69741</xdr:rowOff>
    </xdr:to>
    <xdr:sp macro="" textlink="">
      <xdr:nvSpPr>
        <xdr:cNvPr id="661" name="円/楕円 660"/>
        <xdr:cNvSpPr/>
      </xdr:nvSpPr>
      <xdr:spPr>
        <a:xfrm>
          <a:off x="13652500" y="1334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60868</xdr:rowOff>
    </xdr:from>
    <xdr:ext cx="378565" cy="259045"/>
    <xdr:sp macro="" textlink="">
      <xdr:nvSpPr>
        <xdr:cNvPr id="662" name="テキスト ボックス 661"/>
        <xdr:cNvSpPr txBox="1"/>
      </xdr:nvSpPr>
      <xdr:spPr>
        <a:xfrm>
          <a:off x="13514017" y="1343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3" name="円/楕円 662"/>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4" name="テキスト ボックス 663"/>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88" name="直線コネクタ 687"/>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89"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0" name="直線コネクタ 689"/>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1"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2" name="直線コネクタ 691"/>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101905</xdr:rowOff>
    </xdr:from>
    <xdr:to>
      <xdr:col>23</xdr:col>
      <xdr:colOff>517525</xdr:colOff>
      <xdr:row>96</xdr:row>
      <xdr:rowOff>106645</xdr:rowOff>
    </xdr:to>
    <xdr:cxnSp macro="">
      <xdr:nvCxnSpPr>
        <xdr:cNvPr id="693" name="直線コネクタ 692"/>
        <xdr:cNvCxnSpPr/>
      </xdr:nvCxnSpPr>
      <xdr:spPr>
        <a:xfrm flipV="1">
          <a:off x="15481300" y="16561105"/>
          <a:ext cx="8382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108802</xdr:rowOff>
    </xdr:from>
    <xdr:ext cx="534377" cy="259045"/>
    <xdr:sp macro="" textlink="">
      <xdr:nvSpPr>
        <xdr:cNvPr id="694" name="公債費平均値テキスト"/>
        <xdr:cNvSpPr txBox="1"/>
      </xdr:nvSpPr>
      <xdr:spPr>
        <a:xfrm>
          <a:off x="16370300" y="1656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5" name="フローチャート : 判断 694"/>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106645</xdr:rowOff>
    </xdr:from>
    <xdr:to>
      <xdr:col>22</xdr:col>
      <xdr:colOff>365125</xdr:colOff>
      <xdr:row>96</xdr:row>
      <xdr:rowOff>158880</xdr:rowOff>
    </xdr:to>
    <xdr:cxnSp macro="">
      <xdr:nvCxnSpPr>
        <xdr:cNvPr id="696" name="直線コネクタ 695"/>
        <xdr:cNvCxnSpPr/>
      </xdr:nvCxnSpPr>
      <xdr:spPr>
        <a:xfrm flipV="1">
          <a:off x="14592300" y="16565845"/>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697" name="フローチャート : 判断 696"/>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12433</xdr:rowOff>
    </xdr:from>
    <xdr:ext cx="534377" cy="259045"/>
    <xdr:sp macro="" textlink="">
      <xdr:nvSpPr>
        <xdr:cNvPr id="698" name="テキスト ボックス 697"/>
        <xdr:cNvSpPr txBox="1"/>
      </xdr:nvSpPr>
      <xdr:spPr>
        <a:xfrm>
          <a:off x="15214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150040</xdr:rowOff>
    </xdr:from>
    <xdr:to>
      <xdr:col>21</xdr:col>
      <xdr:colOff>161925</xdr:colOff>
      <xdr:row>96</xdr:row>
      <xdr:rowOff>158880</xdr:rowOff>
    </xdr:to>
    <xdr:cxnSp macro="">
      <xdr:nvCxnSpPr>
        <xdr:cNvPr id="699" name="直線コネクタ 698"/>
        <xdr:cNvCxnSpPr/>
      </xdr:nvCxnSpPr>
      <xdr:spPr>
        <a:xfrm>
          <a:off x="13703300" y="1660924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0" name="フローチャート : 判断 699"/>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1" name="テキスト ボックス 700"/>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140714</xdr:rowOff>
    </xdr:from>
    <xdr:to>
      <xdr:col>19</xdr:col>
      <xdr:colOff>644525</xdr:colOff>
      <xdr:row>96</xdr:row>
      <xdr:rowOff>150040</xdr:rowOff>
    </xdr:to>
    <xdr:cxnSp macro="">
      <xdr:nvCxnSpPr>
        <xdr:cNvPr id="702" name="直線コネクタ 701"/>
        <xdr:cNvCxnSpPr/>
      </xdr:nvCxnSpPr>
      <xdr:spPr>
        <a:xfrm>
          <a:off x="12814300" y="16599914"/>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3" name="フローチャート : 判断 702"/>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4" name="テキスト ボックス 703"/>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5" name="フローチャート : 判断 704"/>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06" name="テキスト ボックス 705"/>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51105</xdr:rowOff>
    </xdr:from>
    <xdr:to>
      <xdr:col>23</xdr:col>
      <xdr:colOff>568325</xdr:colOff>
      <xdr:row>96</xdr:row>
      <xdr:rowOff>152705</xdr:rowOff>
    </xdr:to>
    <xdr:sp macro="" textlink="">
      <xdr:nvSpPr>
        <xdr:cNvPr id="712" name="円/楕円 711"/>
        <xdr:cNvSpPr/>
      </xdr:nvSpPr>
      <xdr:spPr>
        <a:xfrm>
          <a:off x="16268700" y="165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73982</xdr:rowOff>
    </xdr:from>
    <xdr:ext cx="534377" cy="259045"/>
    <xdr:sp macro="" textlink="">
      <xdr:nvSpPr>
        <xdr:cNvPr id="713" name="公債費該当値テキスト"/>
        <xdr:cNvSpPr txBox="1"/>
      </xdr:nvSpPr>
      <xdr:spPr>
        <a:xfrm>
          <a:off x="16370300" y="1636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55845</xdr:rowOff>
    </xdr:from>
    <xdr:to>
      <xdr:col>22</xdr:col>
      <xdr:colOff>415925</xdr:colOff>
      <xdr:row>96</xdr:row>
      <xdr:rowOff>157445</xdr:rowOff>
    </xdr:to>
    <xdr:sp macro="" textlink="">
      <xdr:nvSpPr>
        <xdr:cNvPr id="714" name="円/楕円 713"/>
        <xdr:cNvSpPr/>
      </xdr:nvSpPr>
      <xdr:spPr>
        <a:xfrm>
          <a:off x="15430500" y="1651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2522</xdr:rowOff>
    </xdr:from>
    <xdr:ext cx="534377" cy="259045"/>
    <xdr:sp macro="" textlink="">
      <xdr:nvSpPr>
        <xdr:cNvPr id="715" name="テキスト ボックス 714"/>
        <xdr:cNvSpPr txBox="1"/>
      </xdr:nvSpPr>
      <xdr:spPr>
        <a:xfrm>
          <a:off x="15214111" y="1629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108080</xdr:rowOff>
    </xdr:from>
    <xdr:to>
      <xdr:col>21</xdr:col>
      <xdr:colOff>212725</xdr:colOff>
      <xdr:row>97</xdr:row>
      <xdr:rowOff>38230</xdr:rowOff>
    </xdr:to>
    <xdr:sp macro="" textlink="">
      <xdr:nvSpPr>
        <xdr:cNvPr id="716" name="円/楕円 715"/>
        <xdr:cNvSpPr/>
      </xdr:nvSpPr>
      <xdr:spPr>
        <a:xfrm>
          <a:off x="14541500" y="165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29357</xdr:rowOff>
    </xdr:from>
    <xdr:ext cx="534377" cy="259045"/>
    <xdr:sp macro="" textlink="">
      <xdr:nvSpPr>
        <xdr:cNvPr id="717" name="テキスト ボックス 716"/>
        <xdr:cNvSpPr txBox="1"/>
      </xdr:nvSpPr>
      <xdr:spPr>
        <a:xfrm>
          <a:off x="14325111" y="1666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99240</xdr:rowOff>
    </xdr:from>
    <xdr:to>
      <xdr:col>20</xdr:col>
      <xdr:colOff>9525</xdr:colOff>
      <xdr:row>97</xdr:row>
      <xdr:rowOff>29390</xdr:rowOff>
    </xdr:to>
    <xdr:sp macro="" textlink="">
      <xdr:nvSpPr>
        <xdr:cNvPr id="718" name="円/楕円 717"/>
        <xdr:cNvSpPr/>
      </xdr:nvSpPr>
      <xdr:spPr>
        <a:xfrm>
          <a:off x="13652500" y="165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20517</xdr:rowOff>
    </xdr:from>
    <xdr:ext cx="534377" cy="259045"/>
    <xdr:sp macro="" textlink="">
      <xdr:nvSpPr>
        <xdr:cNvPr id="719" name="テキスト ボックス 718"/>
        <xdr:cNvSpPr txBox="1"/>
      </xdr:nvSpPr>
      <xdr:spPr>
        <a:xfrm>
          <a:off x="13436111" y="1665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89914</xdr:rowOff>
    </xdr:from>
    <xdr:to>
      <xdr:col>18</xdr:col>
      <xdr:colOff>492125</xdr:colOff>
      <xdr:row>97</xdr:row>
      <xdr:rowOff>20064</xdr:rowOff>
    </xdr:to>
    <xdr:sp macro="" textlink="">
      <xdr:nvSpPr>
        <xdr:cNvPr id="720" name="円/楕円 719"/>
        <xdr:cNvSpPr/>
      </xdr:nvSpPr>
      <xdr:spPr>
        <a:xfrm>
          <a:off x="12763500" y="1654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11191</xdr:rowOff>
    </xdr:from>
    <xdr:ext cx="534377" cy="259045"/>
    <xdr:sp macro="" textlink="">
      <xdr:nvSpPr>
        <xdr:cNvPr id="721" name="テキスト ボックス 720"/>
        <xdr:cNvSpPr txBox="1"/>
      </xdr:nvSpPr>
      <xdr:spPr>
        <a:xfrm>
          <a:off x="12547111" y="1664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7" name="テキスト ボックス 73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9" name="テキスト ボックス 73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1" name="テキスト ボックス 74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5" name="直線コネクタ 744"/>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4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48"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49" name="直線コネクタ 748"/>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1"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2" name="フローチャート :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4" name="フローチャート : 判断 753"/>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5" name="テキスト ボックス 754"/>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57" name="フローチャート : 判断 756"/>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58" name="テキスト ボックス 757"/>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141605</xdr:rowOff>
    </xdr:from>
    <xdr:to>
      <xdr:col>28</xdr:col>
      <xdr:colOff>314325</xdr:colOff>
      <xdr:row>39</xdr:row>
      <xdr:rowOff>44450</xdr:rowOff>
    </xdr:to>
    <xdr:cxnSp macro="">
      <xdr:nvCxnSpPr>
        <xdr:cNvPr id="759" name="直線コネクタ 758"/>
        <xdr:cNvCxnSpPr/>
      </xdr:nvCxnSpPr>
      <xdr:spPr>
        <a:xfrm>
          <a:off x="18656300" y="5285105"/>
          <a:ext cx="889000" cy="144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0" name="フローチャート : 判断 759"/>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1" name="テキスト ボックス 760"/>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2" name="フローチャート : 判断 761"/>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84472</xdr:rowOff>
    </xdr:from>
    <xdr:ext cx="313932" cy="259045"/>
    <xdr:sp macro="" textlink="">
      <xdr:nvSpPr>
        <xdr:cNvPr id="763" name="テキスト ボックス 762"/>
        <xdr:cNvSpPr txBox="1"/>
      </xdr:nvSpPr>
      <xdr:spPr>
        <a:xfrm>
          <a:off x="18499333" y="6599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9" name="円/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0"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90805</xdr:rowOff>
    </xdr:from>
    <xdr:to>
      <xdr:col>27</xdr:col>
      <xdr:colOff>161925</xdr:colOff>
      <xdr:row>31</xdr:row>
      <xdr:rowOff>20955</xdr:rowOff>
    </xdr:to>
    <xdr:sp macro="" textlink="">
      <xdr:nvSpPr>
        <xdr:cNvPr id="777" name="円/楕円 776"/>
        <xdr:cNvSpPr/>
      </xdr:nvSpPr>
      <xdr:spPr>
        <a:xfrm>
          <a:off x="18605500" y="52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29</xdr:row>
      <xdr:rowOff>37482</xdr:rowOff>
    </xdr:from>
    <xdr:ext cx="378565" cy="259045"/>
    <xdr:sp macro="" textlink="">
      <xdr:nvSpPr>
        <xdr:cNvPr id="778" name="テキスト ボックス 777"/>
        <xdr:cNvSpPr txBox="1"/>
      </xdr:nvSpPr>
      <xdr:spPr>
        <a:xfrm>
          <a:off x="18467017" y="50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ea"/>
              <a:ea typeface="+mn-ea"/>
              <a:cs typeface="+mn-cs"/>
            </a:rPr>
            <a:t>　目的</a:t>
          </a:r>
          <a:r>
            <a:rPr kumimoji="1" lang="ja-JP" altLang="ja-JP" sz="1200">
              <a:solidFill>
                <a:schemeClr val="dk1"/>
              </a:solidFill>
              <a:latin typeface="+mn-ea"/>
              <a:ea typeface="+mn-ea"/>
              <a:cs typeface="+mn-cs"/>
            </a:rPr>
            <a:t>別歳出決算額での住民一人当たりのコストについて</a:t>
          </a:r>
          <a:r>
            <a:rPr kumimoji="1" lang="ja-JP" altLang="en-US" sz="1200">
              <a:solidFill>
                <a:schemeClr val="dk1"/>
              </a:solidFill>
              <a:latin typeface="+mn-ea"/>
              <a:ea typeface="+mn-ea"/>
              <a:cs typeface="+mn-cs"/>
            </a:rPr>
            <a:t>も</a:t>
          </a:r>
          <a:r>
            <a:rPr kumimoji="1" lang="ja-JP" altLang="ja-JP" sz="1200">
              <a:solidFill>
                <a:schemeClr val="dk1"/>
              </a:solidFill>
              <a:latin typeface="+mn-ea"/>
              <a:ea typeface="+mn-ea"/>
              <a:cs typeface="+mn-cs"/>
            </a:rPr>
            <a:t>、ほとんどの経費について類似団体平均と比べて低い水準となって</a:t>
          </a:r>
          <a:r>
            <a:rPr kumimoji="1" lang="ja-JP" altLang="en-US" sz="1200">
              <a:solidFill>
                <a:schemeClr val="dk1"/>
              </a:solidFill>
              <a:latin typeface="+mn-ea"/>
              <a:ea typeface="+mn-ea"/>
              <a:cs typeface="+mn-cs"/>
            </a:rPr>
            <a:t>いる</a:t>
          </a:r>
          <a:r>
            <a:rPr kumimoji="1" lang="ja-JP" altLang="ja-JP" sz="1200">
              <a:solidFill>
                <a:schemeClr val="dk1"/>
              </a:solidFill>
              <a:latin typeface="+mn-ea"/>
              <a:ea typeface="+mn-ea"/>
              <a:cs typeface="+mn-cs"/>
            </a:rPr>
            <a:t>。</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類似団体平均と比べて、公債費が高い水準となってい</a:t>
          </a:r>
          <a:r>
            <a:rPr kumimoji="1" lang="ja-JP" altLang="en-US" sz="1200">
              <a:solidFill>
                <a:schemeClr val="dk1"/>
              </a:solidFill>
              <a:latin typeface="+mn-ea"/>
              <a:ea typeface="+mn-ea"/>
              <a:cs typeface="+mn-cs"/>
            </a:rPr>
            <a:t>る</a:t>
          </a:r>
          <a:r>
            <a:rPr kumimoji="1" lang="ja-JP" altLang="ja-JP" sz="1200">
              <a:solidFill>
                <a:schemeClr val="dk1"/>
              </a:solidFill>
              <a:latin typeface="+mn-ea"/>
              <a:ea typeface="+mn-ea"/>
              <a:cs typeface="+mn-cs"/>
            </a:rPr>
            <a:t>。</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公債費については、平成</a:t>
          </a:r>
          <a:r>
            <a:rPr kumimoji="1" lang="en-US" altLang="ja-JP" sz="1200">
              <a:solidFill>
                <a:schemeClr val="dk1"/>
              </a:solidFill>
              <a:latin typeface="+mn-ea"/>
              <a:ea typeface="+mn-ea"/>
              <a:cs typeface="+mn-cs"/>
            </a:rPr>
            <a:t>25</a:t>
          </a:r>
          <a:r>
            <a:rPr kumimoji="1" lang="ja-JP" altLang="ja-JP" sz="1200">
              <a:solidFill>
                <a:schemeClr val="dk1"/>
              </a:solidFill>
              <a:latin typeface="+mn-ea"/>
              <a:ea typeface="+mn-ea"/>
              <a:cs typeface="+mn-cs"/>
            </a:rPr>
            <a:t>年までは類似団体平均と比べて低い水準となっていたが、平成</a:t>
          </a:r>
          <a:r>
            <a:rPr kumimoji="1" lang="en-US" altLang="ja-JP" sz="1200">
              <a:solidFill>
                <a:schemeClr val="dk1"/>
              </a:solidFill>
              <a:latin typeface="+mn-ea"/>
              <a:ea typeface="+mn-ea"/>
              <a:cs typeface="+mn-cs"/>
            </a:rPr>
            <a:t>26</a:t>
          </a:r>
          <a:r>
            <a:rPr kumimoji="1" lang="ja-JP" altLang="ja-JP" sz="1200">
              <a:solidFill>
                <a:schemeClr val="dk1"/>
              </a:solidFill>
              <a:latin typeface="+mn-ea"/>
              <a:ea typeface="+mn-ea"/>
              <a:cs typeface="+mn-cs"/>
            </a:rPr>
            <a:t>年度から第三セクター等改革推進債の償還が始まったことで、類似団体より高い水準となってい</a:t>
          </a:r>
          <a:r>
            <a:rPr kumimoji="1" lang="ja-JP" altLang="en-US" sz="1200">
              <a:solidFill>
                <a:schemeClr val="dk1"/>
              </a:solidFill>
              <a:latin typeface="+mn-ea"/>
              <a:ea typeface="+mn-ea"/>
              <a:cs typeface="+mn-cs"/>
            </a:rPr>
            <a:t>る</a:t>
          </a:r>
          <a:r>
            <a:rPr kumimoji="1" lang="ja-JP" altLang="ja-JP" sz="1200">
              <a:solidFill>
                <a:schemeClr val="dk1"/>
              </a:solidFill>
              <a:latin typeface="+mn-ea"/>
              <a:ea typeface="+mn-ea"/>
              <a:cs typeface="+mn-cs"/>
            </a:rPr>
            <a:t>。</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平成</a:t>
          </a:r>
          <a:r>
            <a:rPr kumimoji="1" lang="en-US" altLang="ja-JP" sz="1200">
              <a:solidFill>
                <a:schemeClr val="dk1"/>
              </a:solidFill>
              <a:latin typeface="+mn-ea"/>
              <a:ea typeface="+mn-ea"/>
              <a:cs typeface="+mn-cs"/>
            </a:rPr>
            <a:t>25</a:t>
          </a:r>
          <a:r>
            <a:rPr kumimoji="1" lang="ja-JP" altLang="ja-JP" sz="1200">
              <a:solidFill>
                <a:schemeClr val="dk1"/>
              </a:solidFill>
              <a:latin typeface="+mn-ea"/>
              <a:ea typeface="+mn-ea"/>
              <a:cs typeface="+mn-cs"/>
            </a:rPr>
            <a:t>年度の</a:t>
          </a:r>
          <a:r>
            <a:rPr kumimoji="1" lang="ja-JP" altLang="en-US" sz="1200">
              <a:solidFill>
                <a:schemeClr val="dk1"/>
              </a:solidFill>
              <a:latin typeface="+mn-ea"/>
              <a:ea typeface="+mn-ea"/>
              <a:cs typeface="+mn-cs"/>
            </a:rPr>
            <a:t>総務費</a:t>
          </a:r>
          <a:r>
            <a:rPr kumimoji="1" lang="ja-JP" altLang="ja-JP" sz="1200">
              <a:solidFill>
                <a:schemeClr val="dk1"/>
              </a:solidFill>
              <a:latin typeface="+mn-ea"/>
              <a:ea typeface="+mn-ea"/>
              <a:cs typeface="+mn-cs"/>
            </a:rPr>
            <a:t>の額が高いのは、土地開発公社の解散に伴う</a:t>
          </a:r>
          <a:r>
            <a:rPr kumimoji="1" lang="ja-JP" altLang="ja-JP" sz="1200">
              <a:solidFill>
                <a:schemeClr val="dk1"/>
              </a:solidFill>
              <a:latin typeface="+mn-lt"/>
              <a:ea typeface="+mn-ea"/>
              <a:cs typeface="+mn-cs"/>
            </a:rPr>
            <a:t>補償金支出のため。</a:t>
          </a:r>
          <a:endParaRPr lang="ja-JP" altLang="ja-JP" sz="12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奈良県河合町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dk1"/>
              </a:solidFill>
              <a:latin typeface="+mn-ea"/>
              <a:ea typeface="+mn-ea"/>
              <a:cs typeface="+mn-cs"/>
            </a:rPr>
            <a:t>　</a:t>
          </a:r>
          <a:r>
            <a:rPr lang="ja-JP" altLang="ja-JP" sz="1200" b="0" i="0" baseline="0">
              <a:solidFill>
                <a:sysClr val="windowText" lastClr="000000"/>
              </a:solidFill>
              <a:latin typeface="+mn-ea"/>
              <a:ea typeface="+mn-ea"/>
              <a:cs typeface="+mn-cs"/>
            </a:rPr>
            <a:t>実質収支額については、平成</a:t>
          </a:r>
          <a:r>
            <a:rPr lang="en-US" altLang="ja-JP" sz="1200" b="0" i="0" baseline="0">
              <a:solidFill>
                <a:sysClr val="windowText" lastClr="000000"/>
              </a:solidFill>
              <a:latin typeface="+mn-ea"/>
              <a:ea typeface="+mn-ea"/>
              <a:cs typeface="+mn-cs"/>
            </a:rPr>
            <a:t>25</a:t>
          </a:r>
          <a:r>
            <a:rPr lang="ja-JP" altLang="ja-JP" sz="1200" b="0" i="0" baseline="0">
              <a:solidFill>
                <a:sysClr val="windowText" lastClr="000000"/>
              </a:solidFill>
              <a:latin typeface="+mn-ea"/>
              <a:ea typeface="+mn-ea"/>
              <a:cs typeface="+mn-cs"/>
            </a:rPr>
            <a:t>年度は</a:t>
          </a:r>
          <a:r>
            <a:rPr lang="ja-JP" altLang="en-US" sz="1200" b="0" i="0" baseline="0">
              <a:solidFill>
                <a:sysClr val="windowText" lastClr="000000"/>
              </a:solidFill>
              <a:latin typeface="+mn-ea"/>
              <a:ea typeface="+mn-ea"/>
              <a:cs typeface="+mn-cs"/>
            </a:rPr>
            <a:t>、</a:t>
          </a:r>
          <a:r>
            <a:rPr lang="ja-JP" altLang="ja-JP" sz="1200" b="0" i="0" baseline="0">
              <a:solidFill>
                <a:sysClr val="windowText" lastClr="000000"/>
              </a:solidFill>
              <a:latin typeface="+mn-ea"/>
              <a:ea typeface="+mn-ea"/>
              <a:cs typeface="+mn-cs"/>
            </a:rPr>
            <a:t>地方交付税や交付金の増により増加</a:t>
          </a:r>
          <a:r>
            <a:rPr lang="ja-JP" altLang="en-US" sz="1200" b="0" i="0" baseline="0">
              <a:solidFill>
                <a:sysClr val="windowText" lastClr="000000"/>
              </a:solidFill>
              <a:latin typeface="+mn-ea"/>
              <a:ea typeface="+mn-ea"/>
              <a:cs typeface="+mn-cs"/>
            </a:rPr>
            <a:t>。</a:t>
          </a:r>
          <a:endParaRPr lang="en-US" altLang="ja-JP" sz="1200" b="0" i="0" baseline="0">
            <a:solidFill>
              <a:sysClr val="windowText" lastClr="000000"/>
            </a:solidFill>
            <a:latin typeface="+mn-ea"/>
            <a:ea typeface="+mn-ea"/>
            <a:cs typeface="+mn-cs"/>
          </a:endParaRPr>
        </a:p>
        <a:p>
          <a:pPr rtl="0" fontAlgn="base"/>
          <a:r>
            <a:rPr lang="ja-JP" altLang="en-US" sz="1200" b="0" i="0" baseline="0">
              <a:solidFill>
                <a:sysClr val="windowText" lastClr="000000"/>
              </a:solidFill>
              <a:latin typeface="+mn-ea"/>
              <a:ea typeface="+mn-ea"/>
              <a:cs typeface="+mn-cs"/>
            </a:rPr>
            <a:t>　</a:t>
          </a:r>
          <a:r>
            <a:rPr lang="ja-JP" altLang="ja-JP" sz="1200" b="0" i="0" baseline="0">
              <a:solidFill>
                <a:sysClr val="windowText" lastClr="000000"/>
              </a:solidFill>
              <a:latin typeface="+mn-ea"/>
              <a:ea typeface="+mn-ea"/>
              <a:cs typeface="+mn-cs"/>
            </a:rPr>
            <a:t>平成</a:t>
          </a:r>
          <a:r>
            <a:rPr lang="en-US" altLang="ja-JP" sz="1200" b="0" i="0" baseline="0">
              <a:solidFill>
                <a:sysClr val="windowText" lastClr="000000"/>
              </a:solidFill>
              <a:latin typeface="+mn-ea"/>
              <a:ea typeface="+mn-ea"/>
              <a:cs typeface="+mn-cs"/>
            </a:rPr>
            <a:t>26</a:t>
          </a:r>
          <a:r>
            <a:rPr lang="ja-JP" altLang="ja-JP" sz="1200" b="0" i="0" baseline="0">
              <a:solidFill>
                <a:sysClr val="windowText" lastClr="000000"/>
              </a:solidFill>
              <a:latin typeface="+mn-ea"/>
              <a:ea typeface="+mn-ea"/>
              <a:cs typeface="+mn-cs"/>
            </a:rPr>
            <a:t>年度は</a:t>
          </a:r>
          <a:r>
            <a:rPr lang="ja-JP" altLang="en-US" sz="1200" b="0" i="0" baseline="0">
              <a:solidFill>
                <a:sysClr val="windowText" lastClr="000000"/>
              </a:solidFill>
              <a:latin typeface="+mn-ea"/>
              <a:ea typeface="+mn-ea"/>
              <a:cs typeface="+mn-cs"/>
            </a:rPr>
            <a:t>、</a:t>
          </a:r>
          <a:r>
            <a:rPr lang="ja-JP" altLang="ja-JP" sz="1200" b="0" i="0" baseline="0">
              <a:solidFill>
                <a:sysClr val="windowText" lastClr="000000"/>
              </a:solidFill>
              <a:latin typeface="+mn-ea"/>
              <a:ea typeface="+mn-ea"/>
              <a:cs typeface="+mn-cs"/>
            </a:rPr>
            <a:t>前年度に</a:t>
          </a:r>
          <a:r>
            <a:rPr lang="ja-JP" altLang="ja-JP" sz="1200">
              <a:solidFill>
                <a:sysClr val="windowText" lastClr="000000"/>
              </a:solidFill>
              <a:latin typeface="+mn-ea"/>
              <a:ea typeface="+mn-ea"/>
              <a:cs typeface="+mn-cs"/>
            </a:rPr>
            <a:t>発行した</a:t>
          </a:r>
          <a:r>
            <a:rPr lang="ja-JP" altLang="ja-JP" sz="1200" b="0" i="0" baseline="0">
              <a:solidFill>
                <a:sysClr val="windowText" lastClr="000000"/>
              </a:solidFill>
              <a:latin typeface="+mn-ea"/>
              <a:ea typeface="+mn-ea"/>
              <a:cs typeface="+mn-cs"/>
            </a:rPr>
            <a:t>第三セクター等改革推進債の償還開始に伴う公債費</a:t>
          </a:r>
          <a:r>
            <a:rPr lang="ja-JP" altLang="ja-JP" sz="1200">
              <a:solidFill>
                <a:sysClr val="windowText" lastClr="000000"/>
              </a:solidFill>
              <a:latin typeface="+mn-ea"/>
              <a:ea typeface="+mn-ea"/>
              <a:cs typeface="+mn-cs"/>
            </a:rPr>
            <a:t>や社会</a:t>
          </a:r>
          <a:r>
            <a:rPr lang="ja-JP" altLang="en-US" sz="1200">
              <a:solidFill>
                <a:sysClr val="windowText" lastClr="000000"/>
              </a:solidFill>
              <a:latin typeface="+mn-ea"/>
              <a:ea typeface="+mn-ea"/>
              <a:cs typeface="+mn-cs"/>
            </a:rPr>
            <a:t>保障</a:t>
          </a:r>
          <a:r>
            <a:rPr lang="ja-JP" altLang="ja-JP" sz="1200">
              <a:solidFill>
                <a:sysClr val="windowText" lastClr="000000"/>
              </a:solidFill>
              <a:latin typeface="+mn-ea"/>
              <a:ea typeface="+mn-ea"/>
              <a:cs typeface="+mn-cs"/>
            </a:rPr>
            <a:t>関係経費等が大きく増加したことで減少</a:t>
          </a:r>
          <a:r>
            <a:rPr lang="ja-JP" altLang="en-US" sz="1200">
              <a:solidFill>
                <a:sysClr val="windowText" lastClr="000000"/>
              </a:solidFill>
              <a:latin typeface="+mn-ea"/>
              <a:ea typeface="+mn-ea"/>
              <a:cs typeface="+mn-cs"/>
            </a:rPr>
            <a:t>。</a:t>
          </a:r>
          <a:endParaRPr lang="en-US" altLang="ja-JP" sz="1200">
            <a:solidFill>
              <a:sysClr val="windowText" lastClr="000000"/>
            </a:solidFill>
            <a:latin typeface="+mn-ea"/>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ja-JP" sz="1200" b="0" i="0" baseline="0">
              <a:solidFill>
                <a:sysClr val="windowText" lastClr="000000"/>
              </a:solidFill>
              <a:latin typeface="+mn-ea"/>
              <a:ea typeface="+mn-ea"/>
              <a:cs typeface="+mn-cs"/>
            </a:rPr>
            <a:t>　平成</a:t>
          </a:r>
          <a:r>
            <a:rPr lang="en-US" altLang="ja-JP" sz="1200" b="0" i="0" baseline="0">
              <a:solidFill>
                <a:sysClr val="windowText" lastClr="000000"/>
              </a:solidFill>
              <a:latin typeface="+mn-ea"/>
              <a:ea typeface="+mn-ea"/>
              <a:cs typeface="+mn-cs"/>
            </a:rPr>
            <a:t>27</a:t>
          </a:r>
          <a:r>
            <a:rPr lang="ja-JP" altLang="ja-JP" sz="1200" b="0" i="0" baseline="0">
              <a:solidFill>
                <a:sysClr val="windowText" lastClr="000000"/>
              </a:solidFill>
              <a:latin typeface="+mn-ea"/>
              <a:ea typeface="+mn-ea"/>
              <a:cs typeface="+mn-cs"/>
            </a:rPr>
            <a:t>年度は、</a:t>
          </a:r>
          <a:r>
            <a:rPr lang="ja-JP" altLang="en-US" sz="1200" b="0" i="0" baseline="0">
              <a:solidFill>
                <a:sysClr val="windowText" lastClr="000000"/>
              </a:solidFill>
              <a:latin typeface="+mn-ea"/>
              <a:ea typeface="+mn-ea"/>
              <a:cs typeface="+mn-cs"/>
            </a:rPr>
            <a:t>町税や地方交付税の減と</a:t>
          </a:r>
          <a:r>
            <a:rPr lang="ja-JP" altLang="ja-JP" sz="1200">
              <a:solidFill>
                <a:sysClr val="windowText" lastClr="000000"/>
              </a:solidFill>
              <a:latin typeface="+mn-ea"/>
              <a:ea typeface="+mn-ea"/>
              <a:cs typeface="+mn-cs"/>
            </a:rPr>
            <a:t>社会</a:t>
          </a:r>
          <a:r>
            <a:rPr lang="ja-JP" altLang="en-US" sz="1200">
              <a:solidFill>
                <a:sysClr val="windowText" lastClr="000000"/>
              </a:solidFill>
              <a:latin typeface="+mn-ea"/>
              <a:ea typeface="+mn-ea"/>
              <a:cs typeface="+mn-cs"/>
            </a:rPr>
            <a:t>保障</a:t>
          </a:r>
          <a:r>
            <a:rPr lang="ja-JP" altLang="ja-JP" sz="1200">
              <a:solidFill>
                <a:sysClr val="windowText" lastClr="000000"/>
              </a:solidFill>
              <a:latin typeface="+mn-ea"/>
              <a:ea typeface="+mn-ea"/>
              <a:cs typeface="+mn-cs"/>
            </a:rPr>
            <a:t>関係経費</a:t>
          </a:r>
          <a:r>
            <a:rPr lang="ja-JP" altLang="en-US" sz="1200">
              <a:solidFill>
                <a:sysClr val="windowText" lastClr="000000"/>
              </a:solidFill>
              <a:latin typeface="+mn-ea"/>
              <a:ea typeface="+mn-ea"/>
              <a:cs typeface="+mn-cs"/>
            </a:rPr>
            <a:t>の</a:t>
          </a:r>
          <a:r>
            <a:rPr lang="ja-JP" altLang="ja-JP" sz="1200">
              <a:solidFill>
                <a:sysClr val="windowText" lastClr="000000"/>
              </a:solidFill>
              <a:latin typeface="+mn-ea"/>
              <a:ea typeface="+mn-ea"/>
              <a:cs typeface="+mn-cs"/>
            </a:rPr>
            <a:t>増加</a:t>
          </a:r>
          <a:r>
            <a:rPr lang="ja-JP" altLang="en-US" sz="1200">
              <a:solidFill>
                <a:sysClr val="windowText" lastClr="000000"/>
              </a:solidFill>
              <a:latin typeface="+mn-ea"/>
              <a:ea typeface="+mn-ea"/>
              <a:cs typeface="+mn-cs"/>
            </a:rPr>
            <a:t>により</a:t>
          </a:r>
          <a:r>
            <a:rPr lang="ja-JP" altLang="ja-JP" sz="1200">
              <a:solidFill>
                <a:sysClr val="windowText" lastClr="000000"/>
              </a:solidFill>
              <a:latin typeface="+mn-ea"/>
              <a:ea typeface="+mn-ea"/>
              <a:cs typeface="+mn-cs"/>
            </a:rPr>
            <a:t>減少。</a:t>
          </a:r>
          <a:endParaRPr lang="en-US" altLang="ja-JP" sz="1200">
            <a:solidFill>
              <a:sysClr val="windowText" lastClr="000000"/>
            </a:solidFill>
            <a:latin typeface="+mn-ea"/>
            <a:ea typeface="+mn-ea"/>
            <a:cs typeface="+mn-cs"/>
          </a:endParaRPr>
        </a:p>
        <a:p>
          <a:pPr rtl="0" fontAlgn="base"/>
          <a:r>
            <a:rPr lang="ja-JP" altLang="en-US" sz="1200">
              <a:solidFill>
                <a:sysClr val="windowText" lastClr="000000"/>
              </a:solidFill>
              <a:latin typeface="+mn-ea"/>
              <a:ea typeface="+mn-ea"/>
              <a:cs typeface="+mn-cs"/>
            </a:rPr>
            <a:t>　</a:t>
          </a:r>
          <a:r>
            <a:rPr lang="ja-JP" altLang="ja-JP" sz="1200" b="0" i="0" baseline="0">
              <a:solidFill>
                <a:sysClr val="windowText" lastClr="000000"/>
              </a:solidFill>
              <a:latin typeface="+mn-ea"/>
              <a:ea typeface="+mn-ea"/>
              <a:cs typeface="+mn-cs"/>
            </a:rPr>
            <a:t>そのため、今後も引き続き、財政の健全化を図るとともに、計画的な基金管理に努める。</a:t>
          </a:r>
          <a:endParaRPr lang="ja-JP" altLang="ja-JP" sz="1200">
            <a:solidFill>
              <a:sysClr val="windowText" lastClr="000000"/>
            </a:solidFill>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奈良県河合町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latin typeface="+mn-lt"/>
              <a:ea typeface="+mn-ea"/>
              <a:cs typeface="+mn-cs"/>
            </a:rPr>
            <a:t>　</a:t>
          </a:r>
          <a:r>
            <a:rPr lang="ja-JP" altLang="ja-JP" sz="1200" b="0" i="0" baseline="0">
              <a:solidFill>
                <a:sysClr val="windowText" lastClr="000000"/>
              </a:solidFill>
              <a:latin typeface="+mn-lt"/>
              <a:ea typeface="+mn-ea"/>
              <a:cs typeface="+mn-cs"/>
            </a:rPr>
            <a:t>例年赤字が生じている特別会計はあるが、今後も計画的に健全化を図り、赤字解消に努めるとともに、その他の会計についても更なる健全な財政運営を行う。</a:t>
          </a:r>
          <a:endParaRPr lang="ja-JP" altLang="ja-JP" sz="1200">
            <a:solidFill>
              <a:sysClr val="windowText" lastClr="000000"/>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6527554</v>
      </c>
      <c r="BO4" s="379"/>
      <c r="BP4" s="379"/>
      <c r="BQ4" s="379"/>
      <c r="BR4" s="379"/>
      <c r="BS4" s="379"/>
      <c r="BT4" s="379"/>
      <c r="BU4" s="380"/>
      <c r="BV4" s="378">
        <v>6473334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0.3</v>
      </c>
      <c r="CU4" s="385"/>
      <c r="CV4" s="385"/>
      <c r="CW4" s="385"/>
      <c r="CX4" s="385"/>
      <c r="CY4" s="385"/>
      <c r="CZ4" s="385"/>
      <c r="DA4" s="386"/>
      <c r="DB4" s="384">
        <v>2.4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6513265</v>
      </c>
      <c r="BO5" s="416"/>
      <c r="BP5" s="416"/>
      <c r="BQ5" s="416"/>
      <c r="BR5" s="416"/>
      <c r="BS5" s="416"/>
      <c r="BT5" s="416"/>
      <c r="BU5" s="417"/>
      <c r="BV5" s="415">
        <v>6365293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99.6</v>
      </c>
      <c r="CU5" s="413"/>
      <c r="CV5" s="413"/>
      <c r="CW5" s="413"/>
      <c r="CX5" s="413"/>
      <c r="CY5" s="413"/>
      <c r="CZ5" s="413"/>
      <c r="DA5" s="414"/>
      <c r="DB5" s="412">
        <v>99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14289</v>
      </c>
      <c r="BO6" s="416"/>
      <c r="BP6" s="416"/>
      <c r="BQ6" s="416"/>
      <c r="BR6" s="416"/>
      <c r="BS6" s="416"/>
      <c r="BT6" s="416"/>
      <c r="BU6" s="417"/>
      <c r="BV6" s="415">
        <v>108041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108</v>
      </c>
      <c r="CU6" s="453"/>
      <c r="CV6" s="453"/>
      <c r="CW6" s="453"/>
      <c r="CX6" s="453"/>
      <c r="CY6" s="453"/>
      <c r="CZ6" s="453"/>
      <c r="DA6" s="454"/>
      <c r="DB6" s="452">
        <v>107.2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1267</v>
      </c>
      <c r="BO7" s="416"/>
      <c r="BP7" s="416"/>
      <c r="BQ7" s="416"/>
      <c r="BR7" s="416"/>
      <c r="BS7" s="416"/>
      <c r="BT7" s="416"/>
      <c r="BU7" s="417"/>
      <c r="BV7" s="415">
        <v>731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4429614</v>
      </c>
      <c r="CU7" s="416"/>
      <c r="CV7" s="416"/>
      <c r="CW7" s="416"/>
      <c r="CX7" s="416"/>
      <c r="CY7" s="416"/>
      <c r="CZ7" s="416"/>
      <c r="DA7" s="417"/>
      <c r="DB7" s="415">
        <v>4466836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13022</v>
      </c>
      <c r="BO8" s="416"/>
      <c r="BP8" s="416"/>
      <c r="BQ8" s="416"/>
      <c r="BR8" s="416"/>
      <c r="BS8" s="416"/>
      <c r="BT8" s="416"/>
      <c r="BU8" s="417"/>
      <c r="BV8" s="415">
        <v>107310</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0.52</v>
      </c>
      <c r="CU8" s="456"/>
      <c r="CV8" s="456"/>
      <c r="CW8" s="456"/>
      <c r="CX8" s="456"/>
      <c r="CY8" s="456"/>
      <c r="CZ8" s="456"/>
      <c r="DA8" s="457"/>
      <c r="DB8" s="455">
        <v>0.52</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17941</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-94288</v>
      </c>
      <c r="BO9" s="416"/>
      <c r="BP9" s="416"/>
      <c r="BQ9" s="416"/>
      <c r="BR9" s="416"/>
      <c r="BS9" s="416"/>
      <c r="BT9" s="416"/>
      <c r="BU9" s="417"/>
      <c r="BV9" s="415">
        <v>-49127</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21.5</v>
      </c>
      <c r="CU9" s="413"/>
      <c r="CV9" s="413"/>
      <c r="CW9" s="413"/>
      <c r="CX9" s="413"/>
      <c r="CY9" s="413"/>
      <c r="CZ9" s="413"/>
      <c r="DA9" s="414"/>
      <c r="DB9" s="412">
        <v>21.8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18531</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1112</v>
      </c>
      <c r="BO10" s="416"/>
      <c r="BP10" s="416"/>
      <c r="BQ10" s="416"/>
      <c r="BR10" s="416"/>
      <c r="BS10" s="416"/>
      <c r="BT10" s="416"/>
      <c r="BU10" s="417"/>
      <c r="BV10" s="415">
        <v>961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18360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41000</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18266</v>
      </c>
      <c r="S13" s="497"/>
      <c r="T13" s="497"/>
      <c r="U13" s="497"/>
      <c r="V13" s="498"/>
      <c r="W13" s="431" t="s">
        <v>121</v>
      </c>
      <c r="X13" s="432"/>
      <c r="Y13" s="432"/>
      <c r="Z13" s="432"/>
      <c r="AA13" s="432"/>
      <c r="AB13" s="422"/>
      <c r="AC13" s="466">
        <v>91</v>
      </c>
      <c r="AD13" s="467"/>
      <c r="AE13" s="467"/>
      <c r="AF13" s="467"/>
      <c r="AG13" s="506"/>
      <c r="AH13" s="466">
        <v>97</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-134176</v>
      </c>
      <c r="BO13" s="416"/>
      <c r="BP13" s="416"/>
      <c r="BQ13" s="416"/>
      <c r="BR13" s="416"/>
      <c r="BS13" s="416"/>
      <c r="BT13" s="416"/>
      <c r="BU13" s="417"/>
      <c r="BV13" s="415">
        <v>-48166</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17</v>
      </c>
      <c r="CU13" s="413"/>
      <c r="CV13" s="413"/>
      <c r="CW13" s="413"/>
      <c r="CX13" s="413"/>
      <c r="CY13" s="413"/>
      <c r="CZ13" s="413"/>
      <c r="DA13" s="414"/>
      <c r="DB13" s="412">
        <v>15.5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18599</v>
      </c>
      <c r="S14" s="497"/>
      <c r="T14" s="497"/>
      <c r="U14" s="497"/>
      <c r="V14" s="498"/>
      <c r="W14" s="405"/>
      <c r="X14" s="406"/>
      <c r="Y14" s="406"/>
      <c r="Z14" s="406"/>
      <c r="AA14" s="406"/>
      <c r="AB14" s="395"/>
      <c r="AC14" s="499">
        <v>1.3</v>
      </c>
      <c r="AD14" s="500"/>
      <c r="AE14" s="500"/>
      <c r="AF14" s="500"/>
      <c r="AG14" s="501"/>
      <c r="AH14" s="499">
        <v>1.2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228.5</v>
      </c>
      <c r="CU14" s="511"/>
      <c r="CV14" s="511"/>
      <c r="CW14" s="511"/>
      <c r="CX14" s="511"/>
      <c r="CY14" s="511"/>
      <c r="CZ14" s="511"/>
      <c r="DA14" s="512"/>
      <c r="DB14" s="510">
        <v>246.1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18507</v>
      </c>
      <c r="S15" s="497"/>
      <c r="T15" s="497"/>
      <c r="U15" s="497"/>
      <c r="V15" s="498"/>
      <c r="W15" s="431" t="s">
        <v>128</v>
      </c>
      <c r="X15" s="432"/>
      <c r="Y15" s="432"/>
      <c r="Z15" s="432"/>
      <c r="AA15" s="432"/>
      <c r="AB15" s="422"/>
      <c r="AC15" s="466">
        <v>1734</v>
      </c>
      <c r="AD15" s="467"/>
      <c r="AE15" s="467"/>
      <c r="AF15" s="467"/>
      <c r="AG15" s="506"/>
      <c r="AH15" s="466">
        <v>2018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1917119</v>
      </c>
      <c r="BO15" s="379"/>
      <c r="BP15" s="379"/>
      <c r="BQ15" s="379"/>
      <c r="BR15" s="379"/>
      <c r="BS15" s="379"/>
      <c r="BT15" s="379"/>
      <c r="BU15" s="380"/>
      <c r="BV15" s="378">
        <v>1864136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24.4</v>
      </c>
      <c r="AD16" s="500"/>
      <c r="AE16" s="500"/>
      <c r="AF16" s="500"/>
      <c r="AG16" s="501"/>
      <c r="AH16" s="499">
        <v>24.2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3589655</v>
      </c>
      <c r="BO16" s="416"/>
      <c r="BP16" s="416"/>
      <c r="BQ16" s="416"/>
      <c r="BR16" s="416"/>
      <c r="BS16" s="416"/>
      <c r="BT16" s="416"/>
      <c r="BU16" s="417"/>
      <c r="BV16" s="415">
        <v>3572572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5274</v>
      </c>
      <c r="AD17" s="467"/>
      <c r="AE17" s="467"/>
      <c r="AF17" s="467"/>
      <c r="AG17" s="506"/>
      <c r="AH17" s="466">
        <v>6155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2452133</v>
      </c>
      <c r="BO17" s="416"/>
      <c r="BP17" s="416"/>
      <c r="BQ17" s="416"/>
      <c r="BR17" s="416"/>
      <c r="BS17" s="416"/>
      <c r="BT17" s="416"/>
      <c r="BU17" s="417"/>
      <c r="BV17" s="415">
        <v>2413331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8.23</v>
      </c>
      <c r="M18" s="528"/>
      <c r="N18" s="528"/>
      <c r="O18" s="528"/>
      <c r="P18" s="528"/>
      <c r="Q18" s="528"/>
      <c r="R18" s="529"/>
      <c r="S18" s="529"/>
      <c r="T18" s="529"/>
      <c r="U18" s="529"/>
      <c r="V18" s="530"/>
      <c r="W18" s="433"/>
      <c r="X18" s="434"/>
      <c r="Y18" s="434"/>
      <c r="Z18" s="434"/>
      <c r="AA18" s="434"/>
      <c r="AB18" s="425"/>
      <c r="AC18" s="531">
        <v>74.3</v>
      </c>
      <c r="AD18" s="532"/>
      <c r="AE18" s="532"/>
      <c r="AF18" s="532"/>
      <c r="AG18" s="533"/>
      <c r="AH18" s="531">
        <v>73.7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4503238</v>
      </c>
      <c r="BO18" s="416"/>
      <c r="BP18" s="416"/>
      <c r="BQ18" s="416"/>
      <c r="BR18" s="416"/>
      <c r="BS18" s="416"/>
      <c r="BT18" s="416"/>
      <c r="BU18" s="417"/>
      <c r="BV18" s="415">
        <v>4445236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2180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5095716</v>
      </c>
      <c r="BO19" s="416"/>
      <c r="BP19" s="416"/>
      <c r="BQ19" s="416"/>
      <c r="BR19" s="416"/>
      <c r="BS19" s="416"/>
      <c r="BT19" s="416"/>
      <c r="BU19" s="417"/>
      <c r="BV19" s="415">
        <v>4975300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6712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12791823</v>
      </c>
      <c r="BO23" s="416"/>
      <c r="BP23" s="416"/>
      <c r="BQ23" s="416"/>
      <c r="BR23" s="416"/>
      <c r="BS23" s="416"/>
      <c r="BT23" s="416"/>
      <c r="BU23" s="417"/>
      <c r="BV23" s="415">
        <v>13145991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8500</v>
      </c>
      <c r="R24" s="467"/>
      <c r="S24" s="467"/>
      <c r="T24" s="467"/>
      <c r="U24" s="467"/>
      <c r="V24" s="506"/>
      <c r="W24" s="561"/>
      <c r="X24" s="549"/>
      <c r="Y24" s="550"/>
      <c r="Z24" s="465" t="s">
        <v>151</v>
      </c>
      <c r="AA24" s="445"/>
      <c r="AB24" s="445"/>
      <c r="AC24" s="445"/>
      <c r="AD24" s="445"/>
      <c r="AE24" s="445"/>
      <c r="AF24" s="445"/>
      <c r="AG24" s="446"/>
      <c r="AH24" s="466">
        <v>147</v>
      </c>
      <c r="AI24" s="467"/>
      <c r="AJ24" s="467"/>
      <c r="AK24" s="467"/>
      <c r="AL24" s="506"/>
      <c r="AM24" s="466">
        <v>467754</v>
      </c>
      <c r="AN24" s="467"/>
      <c r="AO24" s="467"/>
      <c r="AP24" s="467"/>
      <c r="AQ24" s="467"/>
      <c r="AR24" s="506"/>
      <c r="AS24" s="466">
        <v>3182</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4723843</v>
      </c>
      <c r="BO24" s="416"/>
      <c r="BP24" s="416"/>
      <c r="BQ24" s="416"/>
      <c r="BR24" s="416"/>
      <c r="BS24" s="416"/>
      <c r="BT24" s="416"/>
      <c r="BU24" s="417"/>
      <c r="BV24" s="415">
        <v>4737512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7100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6100</v>
      </c>
      <c r="R26" s="467"/>
      <c r="S26" s="467"/>
      <c r="T26" s="467"/>
      <c r="U26" s="467"/>
      <c r="V26" s="506"/>
      <c r="W26" s="561"/>
      <c r="X26" s="549"/>
      <c r="Y26" s="550"/>
      <c r="Z26" s="465" t="s">
        <v>157</v>
      </c>
      <c r="AA26" s="571"/>
      <c r="AB26" s="571"/>
      <c r="AC26" s="571"/>
      <c r="AD26" s="571"/>
      <c r="AE26" s="571"/>
      <c r="AF26" s="571"/>
      <c r="AG26" s="572"/>
      <c r="AH26" s="466">
        <v>7</v>
      </c>
      <c r="AI26" s="467"/>
      <c r="AJ26" s="467"/>
      <c r="AK26" s="467"/>
      <c r="AL26" s="506"/>
      <c r="AM26" s="466">
        <v>19754</v>
      </c>
      <c r="AN26" s="467"/>
      <c r="AO26" s="467"/>
      <c r="AP26" s="467"/>
      <c r="AQ26" s="467"/>
      <c r="AR26" s="506"/>
      <c r="AS26" s="466">
        <v>2822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3800</v>
      </c>
      <c r="R27" s="467"/>
      <c r="S27" s="467"/>
      <c r="T27" s="467"/>
      <c r="U27" s="467"/>
      <c r="V27" s="506"/>
      <c r="W27" s="561"/>
      <c r="X27" s="549"/>
      <c r="Y27" s="550"/>
      <c r="Z27" s="465" t="s">
        <v>160</v>
      </c>
      <c r="AA27" s="445"/>
      <c r="AB27" s="445"/>
      <c r="AC27" s="445"/>
      <c r="AD27" s="445"/>
      <c r="AE27" s="445"/>
      <c r="AF27" s="445"/>
      <c r="AG27" s="446"/>
      <c r="AH27" s="466">
        <v>9</v>
      </c>
      <c r="AI27" s="467"/>
      <c r="AJ27" s="467"/>
      <c r="AK27" s="467"/>
      <c r="AL27" s="506"/>
      <c r="AM27" s="466">
        <v>26811</v>
      </c>
      <c r="AN27" s="467"/>
      <c r="AO27" s="467"/>
      <c r="AP27" s="467"/>
      <c r="AQ27" s="467"/>
      <c r="AR27" s="506"/>
      <c r="AS27" s="466">
        <v>2979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3200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372423</v>
      </c>
      <c r="BO28" s="379"/>
      <c r="BP28" s="379"/>
      <c r="BQ28" s="379"/>
      <c r="BR28" s="379"/>
      <c r="BS28" s="379"/>
      <c r="BT28" s="379"/>
      <c r="BU28" s="380"/>
      <c r="BV28" s="378">
        <v>412311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11</v>
      </c>
      <c r="M29" s="467"/>
      <c r="N29" s="467"/>
      <c r="O29" s="467"/>
      <c r="P29" s="506"/>
      <c r="Q29" s="466">
        <v>2900</v>
      </c>
      <c r="R29" s="467"/>
      <c r="S29" s="467"/>
      <c r="T29" s="467"/>
      <c r="U29" s="467"/>
      <c r="V29" s="506"/>
      <c r="W29" s="562"/>
      <c r="X29" s="563"/>
      <c r="Y29" s="564"/>
      <c r="Z29" s="465" t="s">
        <v>167</v>
      </c>
      <c r="AA29" s="445"/>
      <c r="AB29" s="445"/>
      <c r="AC29" s="445"/>
      <c r="AD29" s="445"/>
      <c r="AE29" s="445"/>
      <c r="AF29" s="445"/>
      <c r="AG29" s="446"/>
      <c r="AH29" s="466">
        <v>156</v>
      </c>
      <c r="AI29" s="467"/>
      <c r="AJ29" s="467"/>
      <c r="AK29" s="467"/>
      <c r="AL29" s="506"/>
      <c r="AM29" s="466">
        <v>494565</v>
      </c>
      <c r="AN29" s="467"/>
      <c r="AO29" s="467"/>
      <c r="AP29" s="467"/>
      <c r="AQ29" s="467"/>
      <c r="AR29" s="506"/>
      <c r="AS29" s="466">
        <v>3170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12438</v>
      </c>
      <c r="BO29" s="416"/>
      <c r="BP29" s="416"/>
      <c r="BQ29" s="416"/>
      <c r="BR29" s="416"/>
      <c r="BS29" s="416"/>
      <c r="BT29" s="416"/>
      <c r="BU29" s="417"/>
      <c r="BV29" s="415">
        <v>12412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91.1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108221</v>
      </c>
      <c r="BO30" s="585"/>
      <c r="BP30" s="585"/>
      <c r="BQ30" s="585"/>
      <c r="BR30" s="585"/>
      <c r="BS30" s="585"/>
      <c r="BT30" s="585"/>
      <c r="BU30" s="586"/>
      <c r="BV30" s="584">
        <v>117854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老人福祉施設三室園組合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生活資金貸付事業特別会計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介護保険事業特別会計（保険事業勘定）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奈良県葛城地区清掃事務組合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住宅新築資金等貸付事業特別会計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後期高齢者医療制度特別会計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奈良県市町村総合事務組合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水洗便所改造資金貸付事業特別会計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西和衛生試験センター組合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王寺周辺広域休日応急診療施設組合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静香苑環境施設組合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奈良県住宅新築資金等貸付金回収管理組合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奈良県後期高齢者医療広域連合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奈良県広域消防組合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529</v>
      </c>
      <c r="D34" s="1181"/>
      <c r="E34" s="1182"/>
      <c r="F34" s="32" t="s">
        <v>530</v>
      </c>
      <c r="G34" s="33" t="s">
        <v>530</v>
      </c>
      <c r="H34" s="33" t="s">
        <v>530</v>
      </c>
      <c r="I34" s="33" t="s">
        <v>530</v>
      </c>
      <c r="J34" s="34" t="s">
        <v>530</v>
      </c>
      <c r="K34" s="22"/>
      <c r="L34" s="22"/>
      <c r="M34" s="22"/>
      <c r="N34" s="22"/>
      <c r="O34" s="22"/>
      <c r="P34" s="22"/>
    </row>
    <row r="35" spans="1:16" ht="39" customHeight="1">
      <c r="A35" s="22"/>
      <c r="B35" s="35"/>
      <c r="C35" s="1175" t="s">
        <v>531</v>
      </c>
      <c r="D35" s="1176"/>
      <c r="E35" s="1177"/>
      <c r="F35" s="36">
        <v>3.54</v>
      </c>
      <c r="G35" s="37">
        <v>3.43</v>
      </c>
      <c r="H35" s="37">
        <v>5.05</v>
      </c>
      <c r="I35" s="37">
        <v>6.02</v>
      </c>
      <c r="J35" s="38">
        <v>7.24</v>
      </c>
      <c r="K35" s="22"/>
      <c r="L35" s="22"/>
      <c r="M35" s="22"/>
      <c r="N35" s="22"/>
      <c r="O35" s="22"/>
      <c r="P35" s="22"/>
    </row>
    <row r="36" spans="1:16" ht="39" customHeight="1">
      <c r="A36" s="22"/>
      <c r="B36" s="35"/>
      <c r="C36" s="1175" t="s">
        <v>532</v>
      </c>
      <c r="D36" s="1176"/>
      <c r="E36" s="1177"/>
      <c r="F36" s="36">
        <v>0.74</v>
      </c>
      <c r="G36" s="37">
        <v>0</v>
      </c>
      <c r="H36" s="37">
        <v>0</v>
      </c>
      <c r="I36" s="37">
        <v>0</v>
      </c>
      <c r="J36" s="38">
        <v>0.91</v>
      </c>
      <c r="K36" s="22"/>
      <c r="L36" s="22"/>
      <c r="M36" s="22"/>
      <c r="N36" s="22"/>
      <c r="O36" s="22"/>
      <c r="P36" s="22"/>
    </row>
    <row r="37" spans="1:16" ht="39" customHeight="1">
      <c r="A37" s="22"/>
      <c r="B37" s="35"/>
      <c r="C37" s="1175" t="s">
        <v>533</v>
      </c>
      <c r="D37" s="1176"/>
      <c r="E37" s="1177"/>
      <c r="F37" s="36">
        <v>2.21</v>
      </c>
      <c r="G37" s="37">
        <v>0.22</v>
      </c>
      <c r="H37" s="37">
        <v>3.51</v>
      </c>
      <c r="I37" s="37">
        <v>2.4700000000000002</v>
      </c>
      <c r="J37" s="38">
        <v>0.34</v>
      </c>
      <c r="K37" s="22"/>
      <c r="L37" s="22"/>
      <c r="M37" s="22"/>
      <c r="N37" s="22"/>
      <c r="O37" s="22"/>
      <c r="P37" s="22"/>
    </row>
    <row r="38" spans="1:16" ht="39" customHeight="1">
      <c r="A38" s="22"/>
      <c r="B38" s="35"/>
      <c r="C38" s="1175" t="s">
        <v>534</v>
      </c>
      <c r="D38" s="1176"/>
      <c r="E38" s="1177"/>
      <c r="F38" s="36">
        <v>0.45</v>
      </c>
      <c r="G38" s="37">
        <v>2.73</v>
      </c>
      <c r="H38" s="37">
        <v>1.54</v>
      </c>
      <c r="I38" s="37">
        <v>0.73</v>
      </c>
      <c r="J38" s="38">
        <v>0.04</v>
      </c>
      <c r="K38" s="22"/>
      <c r="L38" s="22"/>
      <c r="M38" s="22"/>
      <c r="N38" s="22"/>
      <c r="O38" s="22"/>
      <c r="P38" s="22"/>
    </row>
    <row r="39" spans="1:16" ht="39" customHeight="1">
      <c r="A39" s="22"/>
      <c r="B39" s="35"/>
      <c r="C39" s="1175" t="s">
        <v>535</v>
      </c>
      <c r="D39" s="1176"/>
      <c r="E39" s="1177"/>
      <c r="F39" s="36">
        <v>0.02</v>
      </c>
      <c r="G39" s="37">
        <v>0.06</v>
      </c>
      <c r="H39" s="37">
        <v>0.08</v>
      </c>
      <c r="I39" s="37">
        <v>0.03</v>
      </c>
      <c r="J39" s="38">
        <v>0.04</v>
      </c>
      <c r="K39" s="22"/>
      <c r="L39" s="22"/>
      <c r="M39" s="22"/>
      <c r="N39" s="22"/>
      <c r="O39" s="22"/>
      <c r="P39" s="22"/>
    </row>
    <row r="40" spans="1:16" ht="39" customHeight="1">
      <c r="A40" s="22"/>
      <c r="B40" s="35"/>
      <c r="C40" s="1175" t="s">
        <v>536</v>
      </c>
      <c r="D40" s="1176"/>
      <c r="E40" s="1177"/>
      <c r="F40" s="36">
        <v>0</v>
      </c>
      <c r="G40" s="37">
        <v>0</v>
      </c>
      <c r="H40" s="37">
        <v>0</v>
      </c>
      <c r="I40" s="37">
        <v>0</v>
      </c>
      <c r="J40" s="38">
        <v>0.01</v>
      </c>
      <c r="K40" s="22"/>
      <c r="L40" s="22"/>
      <c r="M40" s="22"/>
      <c r="N40" s="22"/>
      <c r="O40" s="22"/>
      <c r="P40" s="22"/>
    </row>
    <row r="41" spans="1:16" ht="39" customHeight="1">
      <c r="A41" s="22"/>
      <c r="B41" s="35"/>
      <c r="C41" s="1175" t="s">
        <v>537</v>
      </c>
      <c r="D41" s="1176"/>
      <c r="E41" s="1177"/>
      <c r="F41" s="36">
        <v>0</v>
      </c>
      <c r="G41" s="37">
        <v>0</v>
      </c>
      <c r="H41" s="37">
        <v>0</v>
      </c>
      <c r="I41" s="37">
        <v>0.02</v>
      </c>
      <c r="J41" s="38">
        <v>0.01</v>
      </c>
      <c r="K41" s="22"/>
      <c r="L41" s="22"/>
      <c r="M41" s="22"/>
      <c r="N41" s="22"/>
      <c r="O41" s="22"/>
      <c r="P41" s="22"/>
    </row>
    <row r="42" spans="1:16" ht="39" customHeight="1">
      <c r="A42" s="22"/>
      <c r="B42" s="39"/>
      <c r="C42" s="1175" t="s">
        <v>538</v>
      </c>
      <c r="D42" s="1176"/>
      <c r="E42" s="1177"/>
      <c r="F42" s="36" t="s">
        <v>481</v>
      </c>
      <c r="G42" s="37" t="s">
        <v>539</v>
      </c>
      <c r="H42" s="37" t="s">
        <v>540</v>
      </c>
      <c r="I42" s="37" t="s">
        <v>481</v>
      </c>
      <c r="J42" s="38" t="s">
        <v>481</v>
      </c>
      <c r="K42" s="22"/>
      <c r="L42" s="22"/>
      <c r="M42" s="22"/>
      <c r="N42" s="22"/>
      <c r="O42" s="22"/>
      <c r="P42" s="22"/>
    </row>
    <row r="43" spans="1:16" ht="39" customHeight="1" thickBot="1">
      <c r="A43" s="22"/>
      <c r="B43" s="40"/>
      <c r="C43" s="1178" t="s">
        <v>541</v>
      </c>
      <c r="D43" s="1179"/>
      <c r="E43" s="1180"/>
      <c r="F43" s="41">
        <v>0.14000000000000001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11</v>
      </c>
      <c r="C45" s="1192"/>
      <c r="D45" s="58"/>
      <c r="E45" s="1197" t="s">
        <v>12</v>
      </c>
      <c r="F45" s="1197"/>
      <c r="G45" s="1197"/>
      <c r="H45" s="1197"/>
      <c r="I45" s="1197"/>
      <c r="J45" s="1198"/>
      <c r="K45" s="59">
        <v>1040</v>
      </c>
      <c r="L45" s="60">
        <v>1015</v>
      </c>
      <c r="M45" s="60">
        <v>986</v>
      </c>
      <c r="N45" s="60">
        <v>1091</v>
      </c>
      <c r="O45" s="61">
        <v>1098</v>
      </c>
      <c r="P45" s="48"/>
      <c r="Q45" s="48"/>
      <c r="R45" s="48"/>
      <c r="S45" s="48"/>
      <c r="T45" s="48"/>
      <c r="U45" s="48"/>
    </row>
    <row r="46" spans="1:21" ht="30.75" customHeight="1">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15</v>
      </c>
      <c r="F48" s="1185"/>
      <c r="G48" s="1185"/>
      <c r="H48" s="1185"/>
      <c r="I48" s="1185"/>
      <c r="J48" s="1186"/>
      <c r="K48" s="63">
        <v>230</v>
      </c>
      <c r="L48" s="64">
        <v>224</v>
      </c>
      <c r="M48" s="64">
        <v>221</v>
      </c>
      <c r="N48" s="64">
        <v>223</v>
      </c>
      <c r="O48" s="65">
        <v>226</v>
      </c>
      <c r="P48" s="48"/>
      <c r="Q48" s="48"/>
      <c r="R48" s="48"/>
      <c r="S48" s="48"/>
      <c r="T48" s="48"/>
      <c r="U48" s="48"/>
    </row>
    <row r="49" spans="1:21" ht="30.75" customHeight="1">
      <c r="A49" s="48"/>
      <c r="B49" s="1193"/>
      <c r="C49" s="1194"/>
      <c r="D49" s="62"/>
      <c r="E49" s="1185" t="s">
        <v>16</v>
      </c>
      <c r="F49" s="1185"/>
      <c r="G49" s="1185"/>
      <c r="H49" s="1185"/>
      <c r="I49" s="1185"/>
      <c r="J49" s="1186"/>
      <c r="K49" s="63">
        <v>39</v>
      </c>
      <c r="L49" s="64">
        <v>41</v>
      </c>
      <c r="M49" s="64">
        <v>49</v>
      </c>
      <c r="N49" s="64">
        <v>120</v>
      </c>
      <c r="O49" s="65">
        <v>116</v>
      </c>
      <c r="P49" s="48"/>
      <c r="Q49" s="48"/>
      <c r="R49" s="48"/>
      <c r="S49" s="48"/>
      <c r="T49" s="48"/>
      <c r="U49" s="48"/>
    </row>
    <row r="50" spans="1:21" ht="30.75" customHeight="1">
      <c r="A50" s="48"/>
      <c r="B50" s="1193"/>
      <c r="C50" s="1194"/>
      <c r="D50" s="62"/>
      <c r="E50" s="1185" t="s">
        <v>17</v>
      </c>
      <c r="F50" s="1185"/>
      <c r="G50" s="1185"/>
      <c r="H50" s="1185"/>
      <c r="I50" s="1185"/>
      <c r="J50" s="1186"/>
      <c r="K50" s="63">
        <v>83</v>
      </c>
      <c r="L50" s="64">
        <v>81</v>
      </c>
      <c r="M50" s="64">
        <v>80</v>
      </c>
      <c r="N50" s="64" t="s">
        <v>481</v>
      </c>
      <c r="O50" s="65" t="s">
        <v>481</v>
      </c>
      <c r="P50" s="48"/>
      <c r="Q50" s="48"/>
      <c r="R50" s="48"/>
      <c r="S50" s="48"/>
      <c r="T50" s="48"/>
      <c r="U50" s="48"/>
    </row>
    <row r="51" spans="1:21" ht="30.75" customHeight="1">
      <c r="A51" s="48"/>
      <c r="B51" s="1195"/>
      <c r="C51" s="1196"/>
      <c r="D51" s="66"/>
      <c r="E51" s="1185" t="s">
        <v>18</v>
      </c>
      <c r="F51" s="1185"/>
      <c r="G51" s="1185"/>
      <c r="H51" s="1185"/>
      <c r="I51" s="1185"/>
      <c r="J51" s="1186"/>
      <c r="K51" s="63">
        <v>2</v>
      </c>
      <c r="L51" s="64">
        <v>2</v>
      </c>
      <c r="M51" s="64">
        <v>2</v>
      </c>
      <c r="N51" s="64">
        <v>2</v>
      </c>
      <c r="O51" s="65">
        <v>2</v>
      </c>
      <c r="P51" s="48"/>
      <c r="Q51" s="48"/>
      <c r="R51" s="48"/>
      <c r="S51" s="48"/>
      <c r="T51" s="48"/>
      <c r="U51" s="48"/>
    </row>
    <row r="52" spans="1:21" ht="30.75" customHeight="1">
      <c r="A52" s="48"/>
      <c r="B52" s="1183" t="s">
        <v>19</v>
      </c>
      <c r="C52" s="1184"/>
      <c r="D52" s="66"/>
      <c r="E52" s="1185" t="s">
        <v>20</v>
      </c>
      <c r="F52" s="1185"/>
      <c r="G52" s="1185"/>
      <c r="H52" s="1185"/>
      <c r="I52" s="1185"/>
      <c r="J52" s="1186"/>
      <c r="K52" s="63">
        <v>797</v>
      </c>
      <c r="L52" s="64">
        <v>799</v>
      </c>
      <c r="M52" s="64">
        <v>789</v>
      </c>
      <c r="N52" s="64">
        <v>836</v>
      </c>
      <c r="O52" s="65">
        <v>709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597</v>
      </c>
      <c r="L53" s="69">
        <v>564</v>
      </c>
      <c r="M53" s="69">
        <v>549</v>
      </c>
      <c r="N53" s="69">
        <v>600</v>
      </c>
      <c r="O53" s="70">
        <v>733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99" t="s">
        <v>24</v>
      </c>
      <c r="C41" s="1200"/>
      <c r="D41" s="81"/>
      <c r="E41" s="1205" t="s">
        <v>25</v>
      </c>
      <c r="F41" s="1205"/>
      <c r="G41" s="1205"/>
      <c r="H41" s="1206"/>
      <c r="I41" s="82">
        <v>11051</v>
      </c>
      <c r="J41" s="83">
        <v>10869</v>
      </c>
      <c r="K41" s="83">
        <v>13463</v>
      </c>
      <c r="L41" s="83">
        <v>13146</v>
      </c>
      <c r="M41" s="84">
        <v>12792</v>
      </c>
    </row>
    <row r="42" spans="2:13" ht="27.75" customHeight="1">
      <c r="B42" s="1201"/>
      <c r="C42" s="1202"/>
      <c r="D42" s="85"/>
      <c r="E42" s="1207" t="s">
        <v>26</v>
      </c>
      <c r="F42" s="1207"/>
      <c r="G42" s="1207"/>
      <c r="H42" s="1208"/>
      <c r="I42" s="86">
        <v>69</v>
      </c>
      <c r="J42" s="87">
        <v>8</v>
      </c>
      <c r="K42" s="87" t="s">
        <v>481</v>
      </c>
      <c r="L42" s="87" t="s">
        <v>481</v>
      </c>
      <c r="M42" s="88" t="s">
        <v>481</v>
      </c>
    </row>
    <row r="43" spans="2:13" ht="27.75" customHeight="1">
      <c r="B43" s="1201"/>
      <c r="C43" s="1202"/>
      <c r="D43" s="85"/>
      <c r="E43" s="1207" t="s">
        <v>27</v>
      </c>
      <c r="F43" s="1207"/>
      <c r="G43" s="1207"/>
      <c r="H43" s="1208"/>
      <c r="I43" s="86">
        <v>3588</v>
      </c>
      <c r="J43" s="87">
        <v>3442</v>
      </c>
      <c r="K43" s="87">
        <v>3306</v>
      </c>
      <c r="L43" s="87">
        <v>3169</v>
      </c>
      <c r="M43" s="88">
        <v>3076</v>
      </c>
    </row>
    <row r="44" spans="2:13" ht="27.75" customHeight="1">
      <c r="B44" s="1201"/>
      <c r="C44" s="1202"/>
      <c r="D44" s="85"/>
      <c r="E44" s="1207" t="s">
        <v>28</v>
      </c>
      <c r="F44" s="1207"/>
      <c r="G44" s="1207"/>
      <c r="H44" s="1208"/>
      <c r="I44" s="86">
        <v>990</v>
      </c>
      <c r="J44" s="87">
        <v>863</v>
      </c>
      <c r="K44" s="87">
        <v>732</v>
      </c>
      <c r="L44" s="87">
        <v>629</v>
      </c>
      <c r="M44" s="88">
        <v>546</v>
      </c>
    </row>
    <row r="45" spans="2:13" ht="27.75" customHeight="1">
      <c r="B45" s="1201"/>
      <c r="C45" s="1202"/>
      <c r="D45" s="85"/>
      <c r="E45" s="1207" t="s">
        <v>29</v>
      </c>
      <c r="F45" s="1207"/>
      <c r="G45" s="1207"/>
      <c r="H45" s="1208"/>
      <c r="I45" s="86">
        <v>1034</v>
      </c>
      <c r="J45" s="87">
        <v>1160</v>
      </c>
      <c r="K45" s="87">
        <v>997</v>
      </c>
      <c r="L45" s="87">
        <v>829</v>
      </c>
      <c r="M45" s="88">
        <v>773</v>
      </c>
    </row>
    <row r="46" spans="2:13" ht="27.75" customHeight="1">
      <c r="B46" s="1201"/>
      <c r="C46" s="1202"/>
      <c r="D46" s="85"/>
      <c r="E46" s="1207" t="s">
        <v>30</v>
      </c>
      <c r="F46" s="1207"/>
      <c r="G46" s="1207"/>
      <c r="H46" s="1208"/>
      <c r="I46" s="86">
        <v>1802</v>
      </c>
      <c r="J46" s="87">
        <v>1912</v>
      </c>
      <c r="K46" s="87" t="s">
        <v>481</v>
      </c>
      <c r="L46" s="87" t="s">
        <v>481</v>
      </c>
      <c r="M46" s="88" t="s">
        <v>481</v>
      </c>
    </row>
    <row r="47" spans="2:13" ht="27.75" customHeight="1">
      <c r="B47" s="1201"/>
      <c r="C47" s="1202"/>
      <c r="D47" s="85"/>
      <c r="E47" s="1207" t="s">
        <v>31</v>
      </c>
      <c r="F47" s="1207"/>
      <c r="G47" s="1207"/>
      <c r="H47" s="1208"/>
      <c r="I47" s="86" t="s">
        <v>481</v>
      </c>
      <c r="J47" s="87" t="s">
        <v>481</v>
      </c>
      <c r="K47" s="87" t="s">
        <v>481</v>
      </c>
      <c r="L47" s="87" t="s">
        <v>481</v>
      </c>
      <c r="M47" s="88" t="s">
        <v>481</v>
      </c>
    </row>
    <row r="48" spans="2:13" ht="27.75" customHeight="1">
      <c r="B48" s="1203"/>
      <c r="C48" s="1204"/>
      <c r="D48" s="85"/>
      <c r="E48" s="1207" t="s">
        <v>32</v>
      </c>
      <c r="F48" s="1207"/>
      <c r="G48" s="1207"/>
      <c r="H48" s="1208"/>
      <c r="I48" s="86" t="s">
        <v>481</v>
      </c>
      <c r="J48" s="87" t="s">
        <v>481</v>
      </c>
      <c r="K48" s="87" t="s">
        <v>481</v>
      </c>
      <c r="L48" s="87" t="s">
        <v>481</v>
      </c>
      <c r="M48" s="88" t="s">
        <v>481</v>
      </c>
    </row>
    <row r="49" spans="2:13" ht="27.75" customHeight="1">
      <c r="B49" s="1209" t="s">
        <v>33</v>
      </c>
      <c r="C49" s="1210"/>
      <c r="D49" s="89"/>
      <c r="E49" s="1207" t="s">
        <v>34</v>
      </c>
      <c r="F49" s="1207"/>
      <c r="G49" s="1207"/>
      <c r="H49" s="1208"/>
      <c r="I49" s="86">
        <v>676</v>
      </c>
      <c r="J49" s="87">
        <v>818</v>
      </c>
      <c r="K49" s="87">
        <v>975</v>
      </c>
      <c r="L49" s="87">
        <v>1012</v>
      </c>
      <c r="M49" s="88">
        <v>996</v>
      </c>
    </row>
    <row r="50" spans="2:13" ht="27.75" customHeight="1">
      <c r="B50" s="1201"/>
      <c r="C50" s="1202"/>
      <c r="D50" s="85"/>
      <c r="E50" s="1207" t="s">
        <v>35</v>
      </c>
      <c r="F50" s="1207"/>
      <c r="G50" s="1207"/>
      <c r="H50" s="1208"/>
      <c r="I50" s="86">
        <v>122</v>
      </c>
      <c r="J50" s="87">
        <v>73</v>
      </c>
      <c r="K50" s="87">
        <v>35</v>
      </c>
      <c r="L50" s="87">
        <v>28</v>
      </c>
      <c r="M50" s="88">
        <v>21</v>
      </c>
    </row>
    <row r="51" spans="2:13" ht="27.75" customHeight="1">
      <c r="B51" s="1203"/>
      <c r="C51" s="1204"/>
      <c r="D51" s="85"/>
      <c r="E51" s="1207" t="s">
        <v>36</v>
      </c>
      <c r="F51" s="1207"/>
      <c r="G51" s="1207"/>
      <c r="H51" s="1208"/>
      <c r="I51" s="86">
        <v>8458</v>
      </c>
      <c r="J51" s="87">
        <v>8280</v>
      </c>
      <c r="K51" s="87">
        <v>8101</v>
      </c>
      <c r="L51" s="87">
        <v>7772</v>
      </c>
      <c r="M51" s="88">
        <v>7650</v>
      </c>
    </row>
    <row r="52" spans="2:13" ht="27.75" customHeight="1" thickBot="1">
      <c r="B52" s="1211" t="s">
        <v>37</v>
      </c>
      <c r="C52" s="1212"/>
      <c r="D52" s="90"/>
      <c r="E52" s="1213" t="s">
        <v>38</v>
      </c>
      <c r="F52" s="1213"/>
      <c r="G52" s="1213"/>
      <c r="H52" s="1214"/>
      <c r="I52" s="91">
        <v>9279</v>
      </c>
      <c r="J52" s="92">
        <v>9083</v>
      </c>
      <c r="K52" s="92">
        <v>9386</v>
      </c>
      <c r="L52" s="92">
        <v>8961</v>
      </c>
      <c r="M52" s="93">
        <v>8520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24"/>
      <c r="H50" s="1225"/>
      <c r="I50" s="1225"/>
      <c r="J50" s="1226"/>
      <c r="K50" s="354" t="s">
        <v>521</v>
      </c>
      <c r="L50" s="354" t="s">
        <v>522</v>
      </c>
      <c r="M50" s="354" t="s">
        <v>523</v>
      </c>
      <c r="N50" s="354" t="s">
        <v>524</v>
      </c>
      <c r="O50" s="354" t="s">
        <v>525</v>
      </c>
    </row>
    <row r="51" spans="1:17">
      <c r="B51" s="248"/>
      <c r="C51" s="244"/>
      <c r="D51" s="244"/>
      <c r="E51" s="244"/>
      <c r="F51" s="244"/>
      <c r="G51" s="1227" t="s">
        <v>558</v>
      </c>
      <c r="H51" s="1228"/>
      <c r="I51" s="1233" t="s">
        <v>559</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560</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561</v>
      </c>
      <c r="H55" s="1241"/>
      <c r="I55" s="1237" t="s">
        <v>559</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562</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47" t="s">
        <v>566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24"/>
      <c r="H72" s="1225"/>
      <c r="I72" s="1225"/>
      <c r="J72" s="1226"/>
      <c r="K72" s="354" t="s">
        <v>521</v>
      </c>
      <c r="L72" s="354" t="s">
        <v>522</v>
      </c>
      <c r="M72" s="354" t="s">
        <v>523</v>
      </c>
      <c r="N72" s="354" t="s">
        <v>524</v>
      </c>
      <c r="O72" s="354" t="s">
        <v>525</v>
      </c>
    </row>
    <row r="73" spans="2:30">
      <c r="B73" s="248"/>
      <c r="C73" s="244"/>
      <c r="D73" s="244"/>
      <c r="E73" s="244"/>
      <c r="F73" s="244"/>
      <c r="G73" s="1227" t="s">
        <v>558</v>
      </c>
      <c r="H73" s="1228"/>
      <c r="I73" s="1233" t="s">
        <v>559</v>
      </c>
      <c r="J73" s="1233"/>
      <c r="K73" s="1248">
        <v>253.8</v>
      </c>
      <c r="L73" s="1248">
        <v>249.1</v>
      </c>
      <c r="M73" s="1236">
        <v>254.5</v>
      </c>
      <c r="N73" s="1236">
        <v>246.1</v>
      </c>
      <c r="O73" s="1236">
        <v>228.5</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565</v>
      </c>
      <c r="J75" s="1237"/>
      <c r="K75" s="1249">
        <v>17.8</v>
      </c>
      <c r="L75" s="1249">
        <v>16.7</v>
      </c>
      <c r="M75" s="1249">
        <v>15.5</v>
      </c>
      <c r="N75" s="1249">
        <v>15.5</v>
      </c>
      <c r="O75" s="1249">
        <v>17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561</v>
      </c>
      <c r="H77" s="1241"/>
      <c r="I77" s="1237" t="s">
        <v>559</v>
      </c>
      <c r="J77" s="1237"/>
      <c r="K77" s="1248">
        <v>64.3</v>
      </c>
      <c r="L77" s="1248">
        <v>61.3</v>
      </c>
      <c r="M77" s="1236">
        <v>54.6</v>
      </c>
      <c r="N77" s="1236">
        <v>48.7</v>
      </c>
      <c r="O77" s="1236">
        <v>36.5</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565</v>
      </c>
      <c r="J79" s="1246"/>
      <c r="K79" s="1251">
        <v>12.3</v>
      </c>
      <c r="L79" s="1251">
        <v>11.7</v>
      </c>
      <c r="M79" s="1251">
        <v>11.2</v>
      </c>
      <c r="N79" s="1251">
        <v>10.4</v>
      </c>
      <c r="O79" s="1251">
        <v>9</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12862</v>
      </c>
      <c r="E3" s="116"/>
      <c r="F3" s="117">
        <v>61557</v>
      </c>
      <c r="G3" s="118"/>
      <c r="H3" s="119"/>
    </row>
    <row r="4" spans="1:8">
      <c r="A4" s="120"/>
      <c r="B4" s="121"/>
      <c r="C4" s="122"/>
      <c r="D4" s="123">
        <v>9226</v>
      </c>
      <c r="E4" s="124"/>
      <c r="F4" s="125">
        <v>32497</v>
      </c>
      <c r="G4" s="126"/>
      <c r="H4" s="127"/>
    </row>
    <row r="5" spans="1:8">
      <c r="A5" s="108" t="s">
        <v>515</v>
      </c>
      <c r="B5" s="113"/>
      <c r="C5" s="114"/>
      <c r="D5" s="115">
        <v>27905</v>
      </c>
      <c r="E5" s="116"/>
      <c r="F5" s="117">
        <v>69806</v>
      </c>
      <c r="G5" s="118"/>
      <c r="H5" s="119"/>
    </row>
    <row r="6" spans="1:8">
      <c r="A6" s="120"/>
      <c r="B6" s="121"/>
      <c r="C6" s="122"/>
      <c r="D6" s="123">
        <v>10421</v>
      </c>
      <c r="E6" s="124"/>
      <c r="F6" s="125">
        <v>32823</v>
      </c>
      <c r="G6" s="126"/>
      <c r="H6" s="127"/>
    </row>
    <row r="7" spans="1:8">
      <c r="A7" s="108" t="s">
        <v>516</v>
      </c>
      <c r="B7" s="113"/>
      <c r="C7" s="114"/>
      <c r="D7" s="115">
        <v>18448</v>
      </c>
      <c r="E7" s="116"/>
      <c r="F7" s="117">
        <v>74444</v>
      </c>
      <c r="G7" s="118"/>
      <c r="H7" s="119"/>
    </row>
    <row r="8" spans="1:8">
      <c r="A8" s="120"/>
      <c r="B8" s="121"/>
      <c r="C8" s="122"/>
      <c r="D8" s="123">
        <v>5441</v>
      </c>
      <c r="E8" s="124"/>
      <c r="F8" s="125">
        <v>34175</v>
      </c>
      <c r="G8" s="126"/>
      <c r="H8" s="127"/>
    </row>
    <row r="9" spans="1:8">
      <c r="A9" s="108" t="s">
        <v>517</v>
      </c>
      <c r="B9" s="113"/>
      <c r="C9" s="114"/>
      <c r="D9" s="115">
        <v>23950</v>
      </c>
      <c r="E9" s="116"/>
      <c r="F9" s="117">
        <v>85205</v>
      </c>
      <c r="G9" s="118"/>
      <c r="H9" s="119"/>
    </row>
    <row r="10" spans="1:8">
      <c r="A10" s="120"/>
      <c r="B10" s="121"/>
      <c r="C10" s="122"/>
      <c r="D10" s="123">
        <v>6574</v>
      </c>
      <c r="E10" s="124"/>
      <c r="F10" s="125">
        <v>38847</v>
      </c>
      <c r="G10" s="126"/>
      <c r="H10" s="127"/>
    </row>
    <row r="11" spans="1:8">
      <c r="A11" s="108" t="s">
        <v>518</v>
      </c>
      <c r="B11" s="113"/>
      <c r="C11" s="114"/>
      <c r="D11" s="115">
        <v>21776</v>
      </c>
      <c r="E11" s="116"/>
      <c r="F11" s="117">
        <v>69469</v>
      </c>
      <c r="G11" s="118"/>
      <c r="H11" s="119"/>
    </row>
    <row r="12" spans="1:8">
      <c r="A12" s="120"/>
      <c r="B12" s="121"/>
      <c r="C12" s="128"/>
      <c r="D12" s="123">
        <v>8529</v>
      </c>
      <c r="E12" s="124"/>
      <c r="F12" s="125">
        <v>38215</v>
      </c>
      <c r="G12" s="126"/>
      <c r="H12" s="127"/>
    </row>
    <row r="13" spans="1:8">
      <c r="A13" s="108"/>
      <c r="B13" s="113"/>
      <c r="C13" s="129"/>
      <c r="D13" s="130">
        <v>20988</v>
      </c>
      <c r="E13" s="131"/>
      <c r="F13" s="132">
        <v>72096</v>
      </c>
      <c r="G13" s="133"/>
      <c r="H13" s="119"/>
    </row>
    <row r="14" spans="1:8">
      <c r="A14" s="120"/>
      <c r="B14" s="121"/>
      <c r="C14" s="122"/>
      <c r="D14" s="123">
        <v>8038</v>
      </c>
      <c r="E14" s="124"/>
      <c r="F14" s="125">
        <v>35311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2.13</v>
      </c>
      <c r="C19" s="134">
        <f>ROUND(VALUE(SUBSTITUTE(実質収支比率等に係る経年分析!G$48,"▲","-")),2)</f>
        <v>0.17</v>
      </c>
      <c r="D19" s="134">
        <f>ROUND(VALUE(SUBSTITUTE(実質収支比率等に係る経年分析!H$48,"▲","-")),2)</f>
        <v>3.5</v>
      </c>
      <c r="E19" s="134">
        <f>ROUND(VALUE(SUBSTITUTE(実質収支比率等に係る経年分析!I$48,"▲","-")),2)</f>
        <v>2.4</v>
      </c>
      <c r="F19" s="134">
        <f>ROUND(VALUE(SUBSTITUTE(実質収支比率等に係る経年分析!J$48,"▲","-")),2)</f>
        <v>0.28999999999999998</v>
      </c>
    </row>
    <row r="20" spans="1:11">
      <c r="A20" s="134" t="s">
        <v>43</v>
      </c>
      <c r="B20" s="134">
        <f>ROUND(VALUE(SUBSTITUTE(実質収支比率等に係る経年分析!F$47,"▲","-")),2)</f>
        <v>6.42</v>
      </c>
      <c r="C20" s="134">
        <f>ROUND(VALUE(SUBSTITUTE(実質収支比率等に係る経年分析!G$47,"▲","-")),2)</f>
        <v>9.27</v>
      </c>
      <c r="D20" s="134">
        <f>ROUND(VALUE(SUBSTITUTE(実質収支比率等に係る経年分析!H$47,"▲","-")),2)</f>
        <v>9.2100000000000009</v>
      </c>
      <c r="E20" s="134">
        <f>ROUND(VALUE(SUBSTITUTE(実質収支比率等に係る経年分析!I$47,"▲","-")),2)</f>
        <v>9.23</v>
      </c>
      <c r="F20" s="134">
        <f>ROUND(VALUE(SUBSTITUTE(実質収支比率等に係る経年分析!J$47,"▲","-")),2)</f>
        <v>8.41</v>
      </c>
    </row>
    <row r="21" spans="1:11">
      <c r="A21" s="134" t="s">
        <v>44</v>
      </c>
      <c r="B21" s="134">
        <f>IF(ISNUMBER(VALUE(SUBSTITUTE(実質収支比率等に係る経年分析!F$49,"▲","-"))),ROUND(VALUE(SUBSTITUTE(実質収支比率等に係る経年分析!F$49,"▲","-")),2),NA())</f>
        <v>-3.64</v>
      </c>
      <c r="C21" s="134">
        <f>IF(ISNUMBER(VALUE(SUBSTITUTE(実質収支比率等に係る経年分析!G$49,"▲","-"))),ROUND(VALUE(SUBSTITUTE(実質収支比率等に係る経年分析!G$49,"▲","-")),2),NA())</f>
        <v>0.88</v>
      </c>
      <c r="D21" s="134">
        <f>IF(ISNUMBER(VALUE(SUBSTITUTE(実質収支比率等に係る経年分析!H$49,"▲","-"))),ROUND(VALUE(SUBSTITUTE(実質収支比率等に係る経年分析!H$49,"▲","-")),2),NA())</f>
        <v>3.35</v>
      </c>
      <c r="E21" s="134">
        <f>IF(ISNUMBER(VALUE(SUBSTITUTE(実質収支比率等に係る経年分析!I$49,"▲","-"))),ROUND(VALUE(SUBSTITUTE(実質収支比率等に係る経年分析!I$49,"▲","-")),2),NA())</f>
        <v>-1.08</v>
      </c>
      <c r="F21" s="134">
        <f>IF(ISNUMBER(VALUE(SUBSTITUTE(実質収支比率等に係る経年分析!J$49,"▲","-"))),ROUND(VALUE(SUBSTITUTE(実質収支比率等に係る経年分析!J$49,"▲","-")),2),NA())</f>
        <v>-3.03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f>IF(ROUND(VALUE(SUBSTITUTE(連結実質赤字比率に係る赤字・黒字の構成分析!G$42,"▲", "-")), 2) &lt; 0, ABS(ROUND(VALUE(SUBSTITUTE(連結実質赤字比率に係る赤字・黒字の構成分析!G$42,"▲", "-")), 2)), NA())</f>
        <v>0.06</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0.35</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後期高齢者医療制度特別会計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水洗便所改造資金貸付事業特別会計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2.73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2.4700000000000002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0.34</v>
      </c>
    </row>
    <row r="34" spans="1:16">
      <c r="A34" s="135" t="str">
        <f>IF(連結実質赤字比率に係る赤字・黒字の構成分析!C$36="",NA(),連結実質赤字比率に係る赤字・黒字の構成分析!C$36)</f>
        <v>介護保険事業特別会計（保険事業勘定）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7.24</v>
      </c>
    </row>
    <row r="36" spans="1:16">
      <c r="A36" s="135" t="str">
        <f>IF(連結実質赤字比率に係る赤字・黒字の構成分析!C$34="",NA(),連結実質赤字比率に係る赤字・黒字の構成分析!C$34)</f>
        <v>生活資金貸付事業特別会計</v>
      </c>
      <c r="B36" s="135">
        <f>IF(ROUND(VALUE(SUBSTITUTE(連結実質赤字比率に係る赤字・黒字の構成分析!F$34,"▲", "-")), 2) &lt; 0, ABS(ROUND(VALUE(SUBSTITUTE(連結実質赤字比率に係る赤字・黒字の構成分析!F$34,"▲", "-")), 2)), NA())</f>
        <v>0.1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797</v>
      </c>
      <c r="E42" s="136"/>
      <c r="F42" s="136"/>
      <c r="G42" s="136">
        <f>'実質公債費比率（分子）の構造'!L$52</f>
        <v>799</v>
      </c>
      <c r="H42" s="136"/>
      <c r="I42" s="136"/>
      <c r="J42" s="136">
        <f>'実質公債費比率（分子）の構造'!M$52</f>
        <v>789</v>
      </c>
      <c r="K42" s="136"/>
      <c r="L42" s="136"/>
      <c r="M42" s="136">
        <f>'実質公債費比率（分子）の構造'!N$52</f>
        <v>836</v>
      </c>
      <c r="N42" s="136"/>
      <c r="O42" s="136"/>
      <c r="P42" s="136">
        <f>'実質公債費比率（分子）の構造'!O$52</f>
        <v>709</v>
      </c>
    </row>
    <row r="43" spans="1:16">
      <c r="A43" s="136" t="s">
        <v>52</v>
      </c>
      <c r="B43" s="136">
        <f>'実質公債費比率（分子）の構造'!K$51</f>
        <v>2</v>
      </c>
      <c r="C43" s="136"/>
      <c r="D43" s="136"/>
      <c r="E43" s="136">
        <f>'実質公債費比率（分子）の構造'!L$51</f>
        <v>2</v>
      </c>
      <c r="F43" s="136"/>
      <c r="G43" s="136"/>
      <c r="H43" s="136">
        <f>'実質公債費比率（分子）の構造'!M$51</f>
        <v>2</v>
      </c>
      <c r="I43" s="136"/>
      <c r="J43" s="136"/>
      <c r="K43" s="136">
        <f>'実質公債費比率（分子）の構造'!N$51</f>
        <v>2</v>
      </c>
      <c r="L43" s="136"/>
      <c r="M43" s="136"/>
      <c r="N43" s="136">
        <f>'実質公債費比率（分子）の構造'!O$51</f>
        <v>2</v>
      </c>
      <c r="O43" s="136"/>
      <c r="P43" s="136"/>
    </row>
    <row r="44" spans="1:16">
      <c r="A44" s="136" t="s">
        <v>53</v>
      </c>
      <c r="B44" s="136">
        <f>'実質公債費比率（分子）の構造'!K$50</f>
        <v>83</v>
      </c>
      <c r="C44" s="136"/>
      <c r="D44" s="136"/>
      <c r="E44" s="136">
        <f>'実質公債費比率（分子）の構造'!L$50</f>
        <v>81</v>
      </c>
      <c r="F44" s="136"/>
      <c r="G44" s="136"/>
      <c r="H44" s="136">
        <f>'実質公債費比率（分子）の構造'!M$50</f>
        <v>80</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39</v>
      </c>
      <c r="C45" s="136"/>
      <c r="D45" s="136"/>
      <c r="E45" s="136">
        <f>'実質公債費比率（分子）の構造'!L$49</f>
        <v>41</v>
      </c>
      <c r="F45" s="136"/>
      <c r="G45" s="136"/>
      <c r="H45" s="136">
        <f>'実質公債費比率（分子）の構造'!M$49</f>
        <v>49</v>
      </c>
      <c r="I45" s="136"/>
      <c r="J45" s="136"/>
      <c r="K45" s="136">
        <f>'実質公債費比率（分子）の構造'!N$49</f>
        <v>120</v>
      </c>
      <c r="L45" s="136"/>
      <c r="M45" s="136"/>
      <c r="N45" s="136">
        <f>'実質公債費比率（分子）の構造'!O$49</f>
        <v>116</v>
      </c>
      <c r="O45" s="136"/>
      <c r="P45" s="136"/>
    </row>
    <row r="46" spans="1:16">
      <c r="A46" s="136" t="s">
        <v>55</v>
      </c>
      <c r="B46" s="136">
        <f>'実質公債費比率（分子）の構造'!K$48</f>
        <v>230</v>
      </c>
      <c r="C46" s="136"/>
      <c r="D46" s="136"/>
      <c r="E46" s="136">
        <f>'実質公債費比率（分子）の構造'!L$48</f>
        <v>224</v>
      </c>
      <c r="F46" s="136"/>
      <c r="G46" s="136"/>
      <c r="H46" s="136">
        <f>'実質公債費比率（分子）の構造'!M$48</f>
        <v>221</v>
      </c>
      <c r="I46" s="136"/>
      <c r="J46" s="136"/>
      <c r="K46" s="136">
        <f>'実質公債費比率（分子）の構造'!N$48</f>
        <v>223</v>
      </c>
      <c r="L46" s="136"/>
      <c r="M46" s="136"/>
      <c r="N46" s="136">
        <f>'実質公債費比率（分子）の構造'!O$48</f>
        <v>226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1040</v>
      </c>
      <c r="C49" s="136"/>
      <c r="D49" s="136"/>
      <c r="E49" s="136">
        <f>'実質公債費比率（分子）の構造'!L$45</f>
        <v>1015</v>
      </c>
      <c r="F49" s="136"/>
      <c r="G49" s="136"/>
      <c r="H49" s="136">
        <f>'実質公債費比率（分子）の構造'!M$45</f>
        <v>986</v>
      </c>
      <c r="I49" s="136"/>
      <c r="J49" s="136"/>
      <c r="K49" s="136">
        <f>'実質公債費比率（分子）の構造'!N$45</f>
        <v>1091</v>
      </c>
      <c r="L49" s="136"/>
      <c r="M49" s="136"/>
      <c r="N49" s="136">
        <f>'実質公債費比率（分子）の構造'!O$45</f>
        <v>1098</v>
      </c>
      <c r="O49" s="136"/>
      <c r="P49" s="136"/>
    </row>
    <row r="50" spans="1:16">
      <c r="A50" s="136" t="s">
        <v>59</v>
      </c>
      <c r="B50" s="136" t="e">
        <f>NA()</f>
        <v>#N/A</v>
      </c>
      <c r="C50" s="136">
        <f>IF(ISNUMBER('実質公債費比率（分子）の構造'!K$53),'実質公債費比率（分子）の構造'!K$53,NA())</f>
        <v>597</v>
      </c>
      <c r="D50" s="136" t="e">
        <f>NA()</f>
        <v>#N/A</v>
      </c>
      <c r="E50" s="136" t="e">
        <f>NA()</f>
        <v>#N/A</v>
      </c>
      <c r="F50" s="136">
        <f>IF(ISNUMBER('実質公債費比率（分子）の構造'!L$53),'実質公債費比率（分子）の構造'!L$53,NA())</f>
        <v>564</v>
      </c>
      <c r="G50" s="136" t="e">
        <f>NA()</f>
        <v>#N/A</v>
      </c>
      <c r="H50" s="136" t="e">
        <f>NA()</f>
        <v>#N/A</v>
      </c>
      <c r="I50" s="136">
        <f>IF(ISNUMBER('実質公債費比率（分子）の構造'!M$53),'実質公債費比率（分子）の構造'!M$53,NA())</f>
        <v>549</v>
      </c>
      <c r="J50" s="136" t="e">
        <f>NA()</f>
        <v>#N/A</v>
      </c>
      <c r="K50" s="136" t="e">
        <f>NA()</f>
        <v>#N/A</v>
      </c>
      <c r="L50" s="136">
        <f>IF(ISNUMBER('実質公債費比率（分子）の構造'!N$53),'実質公債費比率（分子）の構造'!N$53,NA())</f>
        <v>600</v>
      </c>
      <c r="M50" s="136" t="e">
        <f>NA()</f>
        <v>#N/A</v>
      </c>
      <c r="N50" s="136" t="e">
        <f>NA()</f>
        <v>#N/A</v>
      </c>
      <c r="O50" s="136">
        <f>IF(ISNUMBER('実質公債費比率（分子）の構造'!O$53),'実質公債費比率（分子）の構造'!O$53,NA())</f>
        <v>733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8458</v>
      </c>
      <c r="E56" s="135"/>
      <c r="F56" s="135"/>
      <c r="G56" s="135">
        <f>'将来負担比率（分子）の構造'!J$51</f>
        <v>8280</v>
      </c>
      <c r="H56" s="135"/>
      <c r="I56" s="135"/>
      <c r="J56" s="135">
        <f>'将来負担比率（分子）の構造'!K$51</f>
        <v>8101</v>
      </c>
      <c r="K56" s="135"/>
      <c r="L56" s="135"/>
      <c r="M56" s="135">
        <f>'将来負担比率（分子）の構造'!L$51</f>
        <v>7772</v>
      </c>
      <c r="N56" s="135"/>
      <c r="O56" s="135"/>
      <c r="P56" s="135">
        <f>'将来負担比率（分子）の構造'!M$51</f>
        <v>7650</v>
      </c>
    </row>
    <row r="57" spans="1:16">
      <c r="A57" s="135" t="s">
        <v>35</v>
      </c>
      <c r="B57" s="135"/>
      <c r="C57" s="135"/>
      <c r="D57" s="135">
        <f>'将来負担比率（分子）の構造'!I$50</f>
        <v>122</v>
      </c>
      <c r="E57" s="135"/>
      <c r="F57" s="135"/>
      <c r="G57" s="135">
        <f>'将来負担比率（分子）の構造'!J$50</f>
        <v>73</v>
      </c>
      <c r="H57" s="135"/>
      <c r="I57" s="135"/>
      <c r="J57" s="135">
        <f>'将来負担比率（分子）の構造'!K$50</f>
        <v>35</v>
      </c>
      <c r="K57" s="135"/>
      <c r="L57" s="135"/>
      <c r="M57" s="135">
        <f>'将来負担比率（分子）の構造'!L$50</f>
        <v>28</v>
      </c>
      <c r="N57" s="135"/>
      <c r="O57" s="135"/>
      <c r="P57" s="135">
        <f>'将来負担比率（分子）の構造'!M$50</f>
        <v>21</v>
      </c>
    </row>
    <row r="58" spans="1:16">
      <c r="A58" s="135" t="s">
        <v>34</v>
      </c>
      <c r="B58" s="135"/>
      <c r="C58" s="135"/>
      <c r="D58" s="135">
        <f>'将来負担比率（分子）の構造'!I$49</f>
        <v>676</v>
      </c>
      <c r="E58" s="135"/>
      <c r="F58" s="135"/>
      <c r="G58" s="135">
        <f>'将来負担比率（分子）の構造'!J$49</f>
        <v>818</v>
      </c>
      <c r="H58" s="135"/>
      <c r="I58" s="135"/>
      <c r="J58" s="135">
        <f>'将来負担比率（分子）の構造'!K$49</f>
        <v>975</v>
      </c>
      <c r="K58" s="135"/>
      <c r="L58" s="135"/>
      <c r="M58" s="135">
        <f>'将来負担比率（分子）の構造'!L$49</f>
        <v>1012</v>
      </c>
      <c r="N58" s="135"/>
      <c r="O58" s="135"/>
      <c r="P58" s="135">
        <f>'将来負担比率（分子）の構造'!M$49</f>
        <v>996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1802</v>
      </c>
      <c r="C61" s="135"/>
      <c r="D61" s="135"/>
      <c r="E61" s="135">
        <f>'将来負担比率（分子）の構造'!J$46</f>
        <v>1912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1034</v>
      </c>
      <c r="C62" s="135"/>
      <c r="D62" s="135"/>
      <c r="E62" s="135">
        <f>'将来負担比率（分子）の構造'!J$45</f>
        <v>1160</v>
      </c>
      <c r="F62" s="135"/>
      <c r="G62" s="135"/>
      <c r="H62" s="135">
        <f>'将来負担比率（分子）の構造'!K$45</f>
        <v>997</v>
      </c>
      <c r="I62" s="135"/>
      <c r="J62" s="135"/>
      <c r="K62" s="135">
        <f>'将来負担比率（分子）の構造'!L$45</f>
        <v>829</v>
      </c>
      <c r="L62" s="135"/>
      <c r="M62" s="135"/>
      <c r="N62" s="135">
        <f>'将来負担比率（分子）の構造'!M$45</f>
        <v>773</v>
      </c>
      <c r="O62" s="135"/>
      <c r="P62" s="135"/>
    </row>
    <row r="63" spans="1:16">
      <c r="A63" s="135" t="s">
        <v>28</v>
      </c>
      <c r="B63" s="135">
        <f>'将来負担比率（分子）の構造'!I$44</f>
        <v>990</v>
      </c>
      <c r="C63" s="135"/>
      <c r="D63" s="135"/>
      <c r="E63" s="135">
        <f>'将来負担比率（分子）の構造'!J$44</f>
        <v>863</v>
      </c>
      <c r="F63" s="135"/>
      <c r="G63" s="135"/>
      <c r="H63" s="135">
        <f>'将来負担比率（分子）の構造'!K$44</f>
        <v>732</v>
      </c>
      <c r="I63" s="135"/>
      <c r="J63" s="135"/>
      <c r="K63" s="135">
        <f>'将来負担比率（分子）の構造'!L$44</f>
        <v>629</v>
      </c>
      <c r="L63" s="135"/>
      <c r="M63" s="135"/>
      <c r="N63" s="135">
        <f>'将来負担比率（分子）の構造'!M$44</f>
        <v>546</v>
      </c>
      <c r="O63" s="135"/>
      <c r="P63" s="135"/>
    </row>
    <row r="64" spans="1:16">
      <c r="A64" s="135" t="s">
        <v>27</v>
      </c>
      <c r="B64" s="135">
        <f>'将来負担比率（分子）の構造'!I$43</f>
        <v>3588</v>
      </c>
      <c r="C64" s="135"/>
      <c r="D64" s="135"/>
      <c r="E64" s="135">
        <f>'将来負担比率（分子）の構造'!J$43</f>
        <v>3442</v>
      </c>
      <c r="F64" s="135"/>
      <c r="G64" s="135"/>
      <c r="H64" s="135">
        <f>'将来負担比率（分子）の構造'!K$43</f>
        <v>3306</v>
      </c>
      <c r="I64" s="135"/>
      <c r="J64" s="135"/>
      <c r="K64" s="135">
        <f>'将来負担比率（分子）の構造'!L$43</f>
        <v>3169</v>
      </c>
      <c r="L64" s="135"/>
      <c r="M64" s="135"/>
      <c r="N64" s="135">
        <f>'将来負担比率（分子）の構造'!M$43</f>
        <v>3076</v>
      </c>
      <c r="O64" s="135"/>
      <c r="P64" s="135"/>
    </row>
    <row r="65" spans="1:16">
      <c r="A65" s="135" t="s">
        <v>26</v>
      </c>
      <c r="B65" s="135">
        <f>'将来負担比率（分子）の構造'!I$42</f>
        <v>69</v>
      </c>
      <c r="C65" s="135"/>
      <c r="D65" s="135"/>
      <c r="E65" s="135">
        <f>'将来負担比率（分子）の構造'!J$42</f>
        <v>8</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11051</v>
      </c>
      <c r="C66" s="135"/>
      <c r="D66" s="135"/>
      <c r="E66" s="135">
        <f>'将来負担比率（分子）の構造'!J$41</f>
        <v>10869</v>
      </c>
      <c r="F66" s="135"/>
      <c r="G66" s="135"/>
      <c r="H66" s="135">
        <f>'将来負担比率（分子）の構造'!K$41</f>
        <v>13463</v>
      </c>
      <c r="I66" s="135"/>
      <c r="J66" s="135"/>
      <c r="K66" s="135">
        <f>'将来負担比率（分子）の構造'!L$41</f>
        <v>13146</v>
      </c>
      <c r="L66" s="135"/>
      <c r="M66" s="135"/>
      <c r="N66" s="135">
        <f>'将来負担比率（分子）の構造'!M$41</f>
        <v>12792</v>
      </c>
      <c r="O66" s="135"/>
      <c r="P66" s="135"/>
    </row>
    <row r="67" spans="1:16">
      <c r="A67" s="135" t="s">
        <v>63</v>
      </c>
      <c r="B67" s="135" t="e">
        <f>NA()</f>
        <v>#N/A</v>
      </c>
      <c r="C67" s="135">
        <f>IF(ISNUMBER('将来負担比率（分子）の構造'!I$52), IF('将来負担比率（分子）の構造'!I$52 &lt; 0, 0, '将来負担比率（分子）の構造'!I$52), NA())</f>
        <v>9279</v>
      </c>
      <c r="D67" s="135" t="e">
        <f>NA()</f>
        <v>#N/A</v>
      </c>
      <c r="E67" s="135" t="e">
        <f>NA()</f>
        <v>#N/A</v>
      </c>
      <c r="F67" s="135">
        <f>IF(ISNUMBER('将来負担比率（分子）の構造'!J$52), IF('将来負担比率（分子）の構造'!J$52 &lt; 0, 0, '将来負担比率（分子）の構造'!J$52), NA())</f>
        <v>9083</v>
      </c>
      <c r="G67" s="135" t="e">
        <f>NA()</f>
        <v>#N/A</v>
      </c>
      <c r="H67" s="135" t="e">
        <f>NA()</f>
        <v>#N/A</v>
      </c>
      <c r="I67" s="135">
        <f>IF(ISNUMBER('将来負担比率（分子）の構造'!K$52), IF('将来負担比率（分子）の構造'!K$52 &lt; 0, 0, '将来負担比率（分子）の構造'!K$52), NA())</f>
        <v>9386</v>
      </c>
      <c r="J67" s="135" t="e">
        <f>NA()</f>
        <v>#N/A</v>
      </c>
      <c r="K67" s="135" t="e">
        <f>NA()</f>
        <v>#N/A</v>
      </c>
      <c r="L67" s="135">
        <f>IF(ISNUMBER('将来負担比率（分子）の構造'!L$52), IF('将来負担比率（分子）の構造'!L$52 &lt; 0, 0, '将来負担比率（分子）の構造'!L$52), NA())</f>
        <v>8961</v>
      </c>
      <c r="M67" s="135" t="e">
        <f>NA()</f>
        <v>#N/A</v>
      </c>
      <c r="N67" s="135" t="e">
        <f>NA()</f>
        <v>#N/A</v>
      </c>
      <c r="O67" s="135">
        <f>IF(ISNUMBER('将来負担比率（分子）の構造'!M$52), IF('将来負担比率（分子）の構造'!M$52 &lt; 0, 0, '将来負担比率（分子）の構造'!M$52), NA())</f>
        <v>8520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2053102</v>
      </c>
      <c r="S5" s="613"/>
      <c r="T5" s="613"/>
      <c r="U5" s="613"/>
      <c r="V5" s="613"/>
      <c r="W5" s="613"/>
      <c r="X5" s="613"/>
      <c r="Y5" s="614"/>
      <c r="Z5" s="615">
        <v>31.5</v>
      </c>
      <c r="AA5" s="615"/>
      <c r="AB5" s="615"/>
      <c r="AC5" s="615"/>
      <c r="AD5" s="616">
        <v>2053102</v>
      </c>
      <c r="AE5" s="616"/>
      <c r="AF5" s="616"/>
      <c r="AG5" s="616"/>
      <c r="AH5" s="616"/>
      <c r="AI5" s="616"/>
      <c r="AJ5" s="616"/>
      <c r="AK5" s="616"/>
      <c r="AL5" s="617">
        <v>49.2</v>
      </c>
      <c r="AM5" s="618"/>
      <c r="AN5" s="618"/>
      <c r="AO5" s="619"/>
      <c r="AP5" s="609" t="s">
        <v>206</v>
      </c>
      <c r="AQ5" s="610"/>
      <c r="AR5" s="610"/>
      <c r="AS5" s="610"/>
      <c r="AT5" s="610"/>
      <c r="AU5" s="610"/>
      <c r="AV5" s="610"/>
      <c r="AW5" s="610"/>
      <c r="AX5" s="610"/>
      <c r="AY5" s="610"/>
      <c r="AZ5" s="610"/>
      <c r="BA5" s="610"/>
      <c r="BB5" s="610"/>
      <c r="BC5" s="610"/>
      <c r="BD5" s="610"/>
      <c r="BE5" s="610"/>
      <c r="BF5" s="611"/>
      <c r="BG5" s="623">
        <v>2053102</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45853</v>
      </c>
      <c r="S6" s="624"/>
      <c r="T6" s="624"/>
      <c r="U6" s="624"/>
      <c r="V6" s="624"/>
      <c r="W6" s="624"/>
      <c r="X6" s="624"/>
      <c r="Y6" s="625"/>
      <c r="Z6" s="626">
        <v>0.7</v>
      </c>
      <c r="AA6" s="626"/>
      <c r="AB6" s="626"/>
      <c r="AC6" s="626"/>
      <c r="AD6" s="627">
        <v>45853</v>
      </c>
      <c r="AE6" s="627"/>
      <c r="AF6" s="627"/>
      <c r="AG6" s="627"/>
      <c r="AH6" s="627"/>
      <c r="AI6" s="627"/>
      <c r="AJ6" s="627"/>
      <c r="AK6" s="627"/>
      <c r="AL6" s="628">
        <v>1.1000000000000001</v>
      </c>
      <c r="AM6" s="629"/>
      <c r="AN6" s="629"/>
      <c r="AO6" s="630"/>
      <c r="AP6" s="620" t="s">
        <v>212</v>
      </c>
      <c r="AQ6" s="621"/>
      <c r="AR6" s="621"/>
      <c r="AS6" s="621"/>
      <c r="AT6" s="621"/>
      <c r="AU6" s="621"/>
      <c r="AV6" s="621"/>
      <c r="AW6" s="621"/>
      <c r="AX6" s="621"/>
      <c r="AY6" s="621"/>
      <c r="AZ6" s="621"/>
      <c r="BA6" s="621"/>
      <c r="BB6" s="621"/>
      <c r="BC6" s="621"/>
      <c r="BD6" s="621"/>
      <c r="BE6" s="621"/>
      <c r="BF6" s="622"/>
      <c r="BG6" s="623">
        <v>2053102</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118883</v>
      </c>
      <c r="CS6" s="624"/>
      <c r="CT6" s="624"/>
      <c r="CU6" s="624"/>
      <c r="CV6" s="624"/>
      <c r="CW6" s="624"/>
      <c r="CX6" s="624"/>
      <c r="CY6" s="625"/>
      <c r="CZ6" s="626">
        <v>1.8</v>
      </c>
      <c r="DA6" s="626"/>
      <c r="DB6" s="626"/>
      <c r="DC6" s="626"/>
      <c r="DD6" s="632" t="s">
        <v>207</v>
      </c>
      <c r="DE6" s="624"/>
      <c r="DF6" s="624"/>
      <c r="DG6" s="624"/>
      <c r="DH6" s="624"/>
      <c r="DI6" s="624"/>
      <c r="DJ6" s="624"/>
      <c r="DK6" s="624"/>
      <c r="DL6" s="624"/>
      <c r="DM6" s="624"/>
      <c r="DN6" s="624"/>
      <c r="DO6" s="624"/>
      <c r="DP6" s="625"/>
      <c r="DQ6" s="632">
        <v>118883</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7200</v>
      </c>
      <c r="S7" s="624"/>
      <c r="T7" s="624"/>
      <c r="U7" s="624"/>
      <c r="V7" s="624"/>
      <c r="W7" s="624"/>
      <c r="X7" s="624"/>
      <c r="Y7" s="625"/>
      <c r="Z7" s="626">
        <v>0.1</v>
      </c>
      <c r="AA7" s="626"/>
      <c r="AB7" s="626"/>
      <c r="AC7" s="626"/>
      <c r="AD7" s="627">
        <v>7200</v>
      </c>
      <c r="AE7" s="627"/>
      <c r="AF7" s="627"/>
      <c r="AG7" s="627"/>
      <c r="AH7" s="627"/>
      <c r="AI7" s="627"/>
      <c r="AJ7" s="627"/>
      <c r="AK7" s="627"/>
      <c r="AL7" s="628">
        <v>0.2</v>
      </c>
      <c r="AM7" s="629"/>
      <c r="AN7" s="629"/>
      <c r="AO7" s="630"/>
      <c r="AP7" s="620" t="s">
        <v>215</v>
      </c>
      <c r="AQ7" s="621"/>
      <c r="AR7" s="621"/>
      <c r="AS7" s="621"/>
      <c r="AT7" s="621"/>
      <c r="AU7" s="621"/>
      <c r="AV7" s="621"/>
      <c r="AW7" s="621"/>
      <c r="AX7" s="621"/>
      <c r="AY7" s="621"/>
      <c r="AZ7" s="621"/>
      <c r="BA7" s="621"/>
      <c r="BB7" s="621"/>
      <c r="BC7" s="621"/>
      <c r="BD7" s="621"/>
      <c r="BE7" s="621"/>
      <c r="BF7" s="622"/>
      <c r="BG7" s="623">
        <v>1113200</v>
      </c>
      <c r="BH7" s="624"/>
      <c r="BI7" s="624"/>
      <c r="BJ7" s="624"/>
      <c r="BK7" s="624"/>
      <c r="BL7" s="624"/>
      <c r="BM7" s="624"/>
      <c r="BN7" s="625"/>
      <c r="BO7" s="626">
        <v>54.2</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889348</v>
      </c>
      <c r="CS7" s="624"/>
      <c r="CT7" s="624"/>
      <c r="CU7" s="624"/>
      <c r="CV7" s="624"/>
      <c r="CW7" s="624"/>
      <c r="CX7" s="624"/>
      <c r="CY7" s="625"/>
      <c r="CZ7" s="626">
        <v>13.7</v>
      </c>
      <c r="DA7" s="626"/>
      <c r="DB7" s="626"/>
      <c r="DC7" s="626"/>
      <c r="DD7" s="632">
        <v>17524</v>
      </c>
      <c r="DE7" s="624"/>
      <c r="DF7" s="624"/>
      <c r="DG7" s="624"/>
      <c r="DH7" s="624"/>
      <c r="DI7" s="624"/>
      <c r="DJ7" s="624"/>
      <c r="DK7" s="624"/>
      <c r="DL7" s="624"/>
      <c r="DM7" s="624"/>
      <c r="DN7" s="624"/>
      <c r="DO7" s="624"/>
      <c r="DP7" s="625"/>
      <c r="DQ7" s="632">
        <v>695921</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30133</v>
      </c>
      <c r="S8" s="624"/>
      <c r="T8" s="624"/>
      <c r="U8" s="624"/>
      <c r="V8" s="624"/>
      <c r="W8" s="624"/>
      <c r="X8" s="624"/>
      <c r="Y8" s="625"/>
      <c r="Z8" s="626">
        <v>0.5</v>
      </c>
      <c r="AA8" s="626"/>
      <c r="AB8" s="626"/>
      <c r="AC8" s="626"/>
      <c r="AD8" s="627">
        <v>30133</v>
      </c>
      <c r="AE8" s="627"/>
      <c r="AF8" s="627"/>
      <c r="AG8" s="627"/>
      <c r="AH8" s="627"/>
      <c r="AI8" s="627"/>
      <c r="AJ8" s="627"/>
      <c r="AK8" s="627"/>
      <c r="AL8" s="628">
        <v>0.7</v>
      </c>
      <c r="AM8" s="629"/>
      <c r="AN8" s="629"/>
      <c r="AO8" s="630"/>
      <c r="AP8" s="620" t="s">
        <v>218</v>
      </c>
      <c r="AQ8" s="621"/>
      <c r="AR8" s="621"/>
      <c r="AS8" s="621"/>
      <c r="AT8" s="621"/>
      <c r="AU8" s="621"/>
      <c r="AV8" s="621"/>
      <c r="AW8" s="621"/>
      <c r="AX8" s="621"/>
      <c r="AY8" s="621"/>
      <c r="AZ8" s="621"/>
      <c r="BA8" s="621"/>
      <c r="BB8" s="621"/>
      <c r="BC8" s="621"/>
      <c r="BD8" s="621"/>
      <c r="BE8" s="621"/>
      <c r="BF8" s="622"/>
      <c r="BG8" s="623">
        <v>29882</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2029229</v>
      </c>
      <c r="CS8" s="624"/>
      <c r="CT8" s="624"/>
      <c r="CU8" s="624"/>
      <c r="CV8" s="624"/>
      <c r="CW8" s="624"/>
      <c r="CX8" s="624"/>
      <c r="CY8" s="625"/>
      <c r="CZ8" s="626">
        <v>31.2</v>
      </c>
      <c r="DA8" s="626"/>
      <c r="DB8" s="626"/>
      <c r="DC8" s="626"/>
      <c r="DD8" s="632">
        <v>7989</v>
      </c>
      <c r="DE8" s="624"/>
      <c r="DF8" s="624"/>
      <c r="DG8" s="624"/>
      <c r="DH8" s="624"/>
      <c r="DI8" s="624"/>
      <c r="DJ8" s="624"/>
      <c r="DK8" s="624"/>
      <c r="DL8" s="624"/>
      <c r="DM8" s="624"/>
      <c r="DN8" s="624"/>
      <c r="DO8" s="624"/>
      <c r="DP8" s="625"/>
      <c r="DQ8" s="632">
        <v>1220273</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28269</v>
      </c>
      <c r="S9" s="624"/>
      <c r="T9" s="624"/>
      <c r="U9" s="624"/>
      <c r="V9" s="624"/>
      <c r="W9" s="624"/>
      <c r="X9" s="624"/>
      <c r="Y9" s="625"/>
      <c r="Z9" s="626">
        <v>0.4</v>
      </c>
      <c r="AA9" s="626"/>
      <c r="AB9" s="626"/>
      <c r="AC9" s="626"/>
      <c r="AD9" s="627">
        <v>28269</v>
      </c>
      <c r="AE9" s="627"/>
      <c r="AF9" s="627"/>
      <c r="AG9" s="627"/>
      <c r="AH9" s="627"/>
      <c r="AI9" s="627"/>
      <c r="AJ9" s="627"/>
      <c r="AK9" s="627"/>
      <c r="AL9" s="628">
        <v>0.7</v>
      </c>
      <c r="AM9" s="629"/>
      <c r="AN9" s="629"/>
      <c r="AO9" s="630"/>
      <c r="AP9" s="620" t="s">
        <v>221</v>
      </c>
      <c r="AQ9" s="621"/>
      <c r="AR9" s="621"/>
      <c r="AS9" s="621"/>
      <c r="AT9" s="621"/>
      <c r="AU9" s="621"/>
      <c r="AV9" s="621"/>
      <c r="AW9" s="621"/>
      <c r="AX9" s="621"/>
      <c r="AY9" s="621"/>
      <c r="AZ9" s="621"/>
      <c r="BA9" s="621"/>
      <c r="BB9" s="621"/>
      <c r="BC9" s="621"/>
      <c r="BD9" s="621"/>
      <c r="BE9" s="621"/>
      <c r="BF9" s="622"/>
      <c r="BG9" s="623">
        <v>1018784</v>
      </c>
      <c r="BH9" s="624"/>
      <c r="BI9" s="624"/>
      <c r="BJ9" s="624"/>
      <c r="BK9" s="624"/>
      <c r="BL9" s="624"/>
      <c r="BM9" s="624"/>
      <c r="BN9" s="625"/>
      <c r="BO9" s="626">
        <v>49.6</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737412</v>
      </c>
      <c r="CS9" s="624"/>
      <c r="CT9" s="624"/>
      <c r="CU9" s="624"/>
      <c r="CV9" s="624"/>
      <c r="CW9" s="624"/>
      <c r="CX9" s="624"/>
      <c r="CY9" s="625"/>
      <c r="CZ9" s="626">
        <v>11.3</v>
      </c>
      <c r="DA9" s="626"/>
      <c r="DB9" s="626"/>
      <c r="DC9" s="626"/>
      <c r="DD9" s="632">
        <v>26996</v>
      </c>
      <c r="DE9" s="624"/>
      <c r="DF9" s="624"/>
      <c r="DG9" s="624"/>
      <c r="DH9" s="624"/>
      <c r="DI9" s="624"/>
      <c r="DJ9" s="624"/>
      <c r="DK9" s="624"/>
      <c r="DL9" s="624"/>
      <c r="DM9" s="624"/>
      <c r="DN9" s="624"/>
      <c r="DO9" s="624"/>
      <c r="DP9" s="625"/>
      <c r="DQ9" s="632">
        <v>654654</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282393</v>
      </c>
      <c r="S10" s="624"/>
      <c r="T10" s="624"/>
      <c r="U10" s="624"/>
      <c r="V10" s="624"/>
      <c r="W10" s="624"/>
      <c r="X10" s="624"/>
      <c r="Y10" s="625"/>
      <c r="Z10" s="626">
        <v>4.3</v>
      </c>
      <c r="AA10" s="626"/>
      <c r="AB10" s="626"/>
      <c r="AC10" s="626"/>
      <c r="AD10" s="627">
        <v>282393</v>
      </c>
      <c r="AE10" s="627"/>
      <c r="AF10" s="627"/>
      <c r="AG10" s="627"/>
      <c r="AH10" s="627"/>
      <c r="AI10" s="627"/>
      <c r="AJ10" s="627"/>
      <c r="AK10" s="627"/>
      <c r="AL10" s="628">
        <v>6.8</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30041</v>
      </c>
      <c r="BH10" s="624"/>
      <c r="BI10" s="624"/>
      <c r="BJ10" s="624"/>
      <c r="BK10" s="624"/>
      <c r="BL10" s="624"/>
      <c r="BM10" s="624"/>
      <c r="BN10" s="625"/>
      <c r="BO10" s="626">
        <v>1.5</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34493</v>
      </c>
      <c r="BH11" s="624"/>
      <c r="BI11" s="624"/>
      <c r="BJ11" s="624"/>
      <c r="BK11" s="624"/>
      <c r="BL11" s="624"/>
      <c r="BM11" s="624"/>
      <c r="BN11" s="625"/>
      <c r="BO11" s="626">
        <v>1.7</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37997</v>
      </c>
      <c r="CS11" s="624"/>
      <c r="CT11" s="624"/>
      <c r="CU11" s="624"/>
      <c r="CV11" s="624"/>
      <c r="CW11" s="624"/>
      <c r="CX11" s="624"/>
      <c r="CY11" s="625"/>
      <c r="CZ11" s="626">
        <v>0.6</v>
      </c>
      <c r="DA11" s="626"/>
      <c r="DB11" s="626"/>
      <c r="DC11" s="626"/>
      <c r="DD11" s="632">
        <v>4089</v>
      </c>
      <c r="DE11" s="624"/>
      <c r="DF11" s="624"/>
      <c r="DG11" s="624"/>
      <c r="DH11" s="624"/>
      <c r="DI11" s="624"/>
      <c r="DJ11" s="624"/>
      <c r="DK11" s="624"/>
      <c r="DL11" s="624"/>
      <c r="DM11" s="624"/>
      <c r="DN11" s="624"/>
      <c r="DO11" s="624"/>
      <c r="DP11" s="625"/>
      <c r="DQ11" s="632">
        <v>17536</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807980</v>
      </c>
      <c r="BH12" s="624"/>
      <c r="BI12" s="624"/>
      <c r="BJ12" s="624"/>
      <c r="BK12" s="624"/>
      <c r="BL12" s="624"/>
      <c r="BM12" s="624"/>
      <c r="BN12" s="625"/>
      <c r="BO12" s="626">
        <v>39.4</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40158</v>
      </c>
      <c r="CS12" s="624"/>
      <c r="CT12" s="624"/>
      <c r="CU12" s="624"/>
      <c r="CV12" s="624"/>
      <c r="CW12" s="624"/>
      <c r="CX12" s="624"/>
      <c r="CY12" s="625"/>
      <c r="CZ12" s="626">
        <v>0.6</v>
      </c>
      <c r="DA12" s="626"/>
      <c r="DB12" s="626"/>
      <c r="DC12" s="626"/>
      <c r="DD12" s="632" t="s">
        <v>109</v>
      </c>
      <c r="DE12" s="624"/>
      <c r="DF12" s="624"/>
      <c r="DG12" s="624"/>
      <c r="DH12" s="624"/>
      <c r="DI12" s="624"/>
      <c r="DJ12" s="624"/>
      <c r="DK12" s="624"/>
      <c r="DL12" s="624"/>
      <c r="DM12" s="624"/>
      <c r="DN12" s="624"/>
      <c r="DO12" s="624"/>
      <c r="DP12" s="625"/>
      <c r="DQ12" s="632">
        <v>40158</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10545</v>
      </c>
      <c r="S13" s="624"/>
      <c r="T13" s="624"/>
      <c r="U13" s="624"/>
      <c r="V13" s="624"/>
      <c r="W13" s="624"/>
      <c r="X13" s="624"/>
      <c r="Y13" s="625"/>
      <c r="Z13" s="626">
        <v>0.2</v>
      </c>
      <c r="AA13" s="626"/>
      <c r="AB13" s="626"/>
      <c r="AC13" s="626"/>
      <c r="AD13" s="627">
        <v>10545</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807980</v>
      </c>
      <c r="BH13" s="624"/>
      <c r="BI13" s="624"/>
      <c r="BJ13" s="624"/>
      <c r="BK13" s="624"/>
      <c r="BL13" s="624"/>
      <c r="BM13" s="624"/>
      <c r="BN13" s="625"/>
      <c r="BO13" s="626">
        <v>39.4</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621524</v>
      </c>
      <c r="CS13" s="624"/>
      <c r="CT13" s="624"/>
      <c r="CU13" s="624"/>
      <c r="CV13" s="624"/>
      <c r="CW13" s="624"/>
      <c r="CX13" s="624"/>
      <c r="CY13" s="625"/>
      <c r="CZ13" s="626">
        <v>9.5</v>
      </c>
      <c r="DA13" s="626"/>
      <c r="DB13" s="626"/>
      <c r="DC13" s="626"/>
      <c r="DD13" s="632">
        <v>166617</v>
      </c>
      <c r="DE13" s="624"/>
      <c r="DF13" s="624"/>
      <c r="DG13" s="624"/>
      <c r="DH13" s="624"/>
      <c r="DI13" s="624"/>
      <c r="DJ13" s="624"/>
      <c r="DK13" s="624"/>
      <c r="DL13" s="624"/>
      <c r="DM13" s="624"/>
      <c r="DN13" s="624"/>
      <c r="DO13" s="624"/>
      <c r="DP13" s="625"/>
      <c r="DQ13" s="632">
        <v>488853</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27664</v>
      </c>
      <c r="BH14" s="624"/>
      <c r="BI14" s="624"/>
      <c r="BJ14" s="624"/>
      <c r="BK14" s="624"/>
      <c r="BL14" s="624"/>
      <c r="BM14" s="624"/>
      <c r="BN14" s="625"/>
      <c r="BO14" s="626">
        <v>1.3</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250560</v>
      </c>
      <c r="CS14" s="624"/>
      <c r="CT14" s="624"/>
      <c r="CU14" s="624"/>
      <c r="CV14" s="624"/>
      <c r="CW14" s="624"/>
      <c r="CX14" s="624"/>
      <c r="CY14" s="625"/>
      <c r="CZ14" s="626">
        <v>3.8</v>
      </c>
      <c r="DA14" s="626"/>
      <c r="DB14" s="626"/>
      <c r="DC14" s="626"/>
      <c r="DD14" s="632" t="s">
        <v>109</v>
      </c>
      <c r="DE14" s="624"/>
      <c r="DF14" s="624"/>
      <c r="DG14" s="624"/>
      <c r="DH14" s="624"/>
      <c r="DI14" s="624"/>
      <c r="DJ14" s="624"/>
      <c r="DK14" s="624"/>
      <c r="DL14" s="624"/>
      <c r="DM14" s="624"/>
      <c r="DN14" s="624"/>
      <c r="DO14" s="624"/>
      <c r="DP14" s="625"/>
      <c r="DQ14" s="632">
        <v>247048</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6800</v>
      </c>
      <c r="S15" s="624"/>
      <c r="T15" s="624"/>
      <c r="U15" s="624"/>
      <c r="V15" s="624"/>
      <c r="W15" s="624"/>
      <c r="X15" s="624"/>
      <c r="Y15" s="625"/>
      <c r="Z15" s="626">
        <v>0.1</v>
      </c>
      <c r="AA15" s="626"/>
      <c r="AB15" s="626"/>
      <c r="AC15" s="626"/>
      <c r="AD15" s="627">
        <v>6800</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104258</v>
      </c>
      <c r="BH15" s="624"/>
      <c r="BI15" s="624"/>
      <c r="BJ15" s="624"/>
      <c r="BK15" s="624"/>
      <c r="BL15" s="624"/>
      <c r="BM15" s="624"/>
      <c r="BN15" s="625"/>
      <c r="BO15" s="626">
        <v>5.0999999999999996</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649624</v>
      </c>
      <c r="CS15" s="624"/>
      <c r="CT15" s="624"/>
      <c r="CU15" s="624"/>
      <c r="CV15" s="624"/>
      <c r="CW15" s="624"/>
      <c r="CX15" s="624"/>
      <c r="CY15" s="625"/>
      <c r="CZ15" s="626">
        <v>10</v>
      </c>
      <c r="DA15" s="626"/>
      <c r="DB15" s="626"/>
      <c r="DC15" s="626"/>
      <c r="DD15" s="632">
        <v>176599</v>
      </c>
      <c r="DE15" s="624"/>
      <c r="DF15" s="624"/>
      <c r="DG15" s="624"/>
      <c r="DH15" s="624"/>
      <c r="DI15" s="624"/>
      <c r="DJ15" s="624"/>
      <c r="DK15" s="624"/>
      <c r="DL15" s="624"/>
      <c r="DM15" s="624"/>
      <c r="DN15" s="624"/>
      <c r="DO15" s="624"/>
      <c r="DP15" s="625"/>
      <c r="DQ15" s="632">
        <v>467209</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1967235</v>
      </c>
      <c r="S16" s="624"/>
      <c r="T16" s="624"/>
      <c r="U16" s="624"/>
      <c r="V16" s="624"/>
      <c r="W16" s="624"/>
      <c r="X16" s="624"/>
      <c r="Y16" s="625"/>
      <c r="Z16" s="626">
        <v>30.1</v>
      </c>
      <c r="AA16" s="626"/>
      <c r="AB16" s="626"/>
      <c r="AC16" s="626"/>
      <c r="AD16" s="627">
        <v>1672536</v>
      </c>
      <c r="AE16" s="627"/>
      <c r="AF16" s="627"/>
      <c r="AG16" s="627"/>
      <c r="AH16" s="627"/>
      <c r="AI16" s="627"/>
      <c r="AJ16" s="627"/>
      <c r="AK16" s="627"/>
      <c r="AL16" s="628">
        <v>40.1</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37667</v>
      </c>
      <c r="CS16" s="624"/>
      <c r="CT16" s="624"/>
      <c r="CU16" s="624"/>
      <c r="CV16" s="624"/>
      <c r="CW16" s="624"/>
      <c r="CX16" s="624"/>
      <c r="CY16" s="625"/>
      <c r="CZ16" s="626">
        <v>0.6</v>
      </c>
      <c r="DA16" s="626"/>
      <c r="DB16" s="626"/>
      <c r="DC16" s="626"/>
      <c r="DD16" s="632" t="s">
        <v>109</v>
      </c>
      <c r="DE16" s="624"/>
      <c r="DF16" s="624"/>
      <c r="DG16" s="624"/>
      <c r="DH16" s="624"/>
      <c r="DI16" s="624"/>
      <c r="DJ16" s="624"/>
      <c r="DK16" s="624"/>
      <c r="DL16" s="624"/>
      <c r="DM16" s="624"/>
      <c r="DN16" s="624"/>
      <c r="DO16" s="624"/>
      <c r="DP16" s="625"/>
      <c r="DQ16" s="632">
        <v>37667</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1672536</v>
      </c>
      <c r="S17" s="624"/>
      <c r="T17" s="624"/>
      <c r="U17" s="624"/>
      <c r="V17" s="624"/>
      <c r="W17" s="624"/>
      <c r="X17" s="624"/>
      <c r="Y17" s="625"/>
      <c r="Z17" s="626">
        <v>25.6</v>
      </c>
      <c r="AA17" s="626"/>
      <c r="AB17" s="626"/>
      <c r="AC17" s="626"/>
      <c r="AD17" s="627">
        <v>1672536</v>
      </c>
      <c r="AE17" s="627"/>
      <c r="AF17" s="627"/>
      <c r="AG17" s="627"/>
      <c r="AH17" s="627"/>
      <c r="AI17" s="627"/>
      <c r="AJ17" s="627"/>
      <c r="AK17" s="627"/>
      <c r="AL17" s="628">
        <v>40.1</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1100863</v>
      </c>
      <c r="CS17" s="624"/>
      <c r="CT17" s="624"/>
      <c r="CU17" s="624"/>
      <c r="CV17" s="624"/>
      <c r="CW17" s="624"/>
      <c r="CX17" s="624"/>
      <c r="CY17" s="625"/>
      <c r="CZ17" s="626">
        <v>16.899999999999999</v>
      </c>
      <c r="DA17" s="626"/>
      <c r="DB17" s="626"/>
      <c r="DC17" s="626"/>
      <c r="DD17" s="632" t="s">
        <v>109</v>
      </c>
      <c r="DE17" s="624"/>
      <c r="DF17" s="624"/>
      <c r="DG17" s="624"/>
      <c r="DH17" s="624"/>
      <c r="DI17" s="624"/>
      <c r="DJ17" s="624"/>
      <c r="DK17" s="624"/>
      <c r="DL17" s="624"/>
      <c r="DM17" s="624"/>
      <c r="DN17" s="624"/>
      <c r="DO17" s="624"/>
      <c r="DP17" s="625"/>
      <c r="DQ17" s="632">
        <v>1093225</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294699</v>
      </c>
      <c r="S18" s="624"/>
      <c r="T18" s="624"/>
      <c r="U18" s="624"/>
      <c r="V18" s="624"/>
      <c r="W18" s="624"/>
      <c r="X18" s="624"/>
      <c r="Y18" s="625"/>
      <c r="Z18" s="626">
        <v>4.5</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4431530</v>
      </c>
      <c r="S20" s="624"/>
      <c r="T20" s="624"/>
      <c r="U20" s="624"/>
      <c r="V20" s="624"/>
      <c r="W20" s="624"/>
      <c r="X20" s="624"/>
      <c r="Y20" s="625"/>
      <c r="Z20" s="626">
        <v>67.900000000000006</v>
      </c>
      <c r="AA20" s="626"/>
      <c r="AB20" s="626"/>
      <c r="AC20" s="626"/>
      <c r="AD20" s="627">
        <v>4136831</v>
      </c>
      <c r="AE20" s="627"/>
      <c r="AF20" s="627"/>
      <c r="AG20" s="627"/>
      <c r="AH20" s="627"/>
      <c r="AI20" s="627"/>
      <c r="AJ20" s="627"/>
      <c r="AK20" s="627"/>
      <c r="AL20" s="628">
        <v>99.2</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6513265</v>
      </c>
      <c r="CS20" s="624"/>
      <c r="CT20" s="624"/>
      <c r="CU20" s="624"/>
      <c r="CV20" s="624"/>
      <c r="CW20" s="624"/>
      <c r="CX20" s="624"/>
      <c r="CY20" s="625"/>
      <c r="CZ20" s="626">
        <v>100</v>
      </c>
      <c r="DA20" s="626"/>
      <c r="DB20" s="626"/>
      <c r="DC20" s="626"/>
      <c r="DD20" s="632">
        <v>399814</v>
      </c>
      <c r="DE20" s="624"/>
      <c r="DF20" s="624"/>
      <c r="DG20" s="624"/>
      <c r="DH20" s="624"/>
      <c r="DI20" s="624"/>
      <c r="DJ20" s="624"/>
      <c r="DK20" s="624"/>
      <c r="DL20" s="624"/>
      <c r="DM20" s="624"/>
      <c r="DN20" s="624"/>
      <c r="DO20" s="624"/>
      <c r="DP20" s="625"/>
      <c r="DQ20" s="632">
        <v>5081427</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2806</v>
      </c>
      <c r="S21" s="624"/>
      <c r="T21" s="624"/>
      <c r="U21" s="624"/>
      <c r="V21" s="624"/>
      <c r="W21" s="624"/>
      <c r="X21" s="624"/>
      <c r="Y21" s="625"/>
      <c r="Z21" s="626">
        <v>0</v>
      </c>
      <c r="AA21" s="626"/>
      <c r="AB21" s="626"/>
      <c r="AC21" s="626"/>
      <c r="AD21" s="627">
        <v>2806</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51679</v>
      </c>
      <c r="S22" s="624"/>
      <c r="T22" s="624"/>
      <c r="U22" s="624"/>
      <c r="V22" s="624"/>
      <c r="W22" s="624"/>
      <c r="X22" s="624"/>
      <c r="Y22" s="625"/>
      <c r="Z22" s="626">
        <v>0.8</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102876</v>
      </c>
      <c r="S23" s="624"/>
      <c r="T23" s="624"/>
      <c r="U23" s="624"/>
      <c r="V23" s="624"/>
      <c r="W23" s="624"/>
      <c r="X23" s="624"/>
      <c r="Y23" s="625"/>
      <c r="Z23" s="626">
        <v>1.6</v>
      </c>
      <c r="AA23" s="626"/>
      <c r="AB23" s="626"/>
      <c r="AC23" s="626"/>
      <c r="AD23" s="627">
        <v>24479</v>
      </c>
      <c r="AE23" s="627"/>
      <c r="AF23" s="627"/>
      <c r="AG23" s="627"/>
      <c r="AH23" s="627"/>
      <c r="AI23" s="627"/>
      <c r="AJ23" s="627"/>
      <c r="AK23" s="627"/>
      <c r="AL23" s="628">
        <v>0.6</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71102</v>
      </c>
      <c r="S24" s="624"/>
      <c r="T24" s="624"/>
      <c r="U24" s="624"/>
      <c r="V24" s="624"/>
      <c r="W24" s="624"/>
      <c r="X24" s="624"/>
      <c r="Y24" s="625"/>
      <c r="Z24" s="626">
        <v>1.1000000000000001</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3555915</v>
      </c>
      <c r="CS24" s="613"/>
      <c r="CT24" s="613"/>
      <c r="CU24" s="613"/>
      <c r="CV24" s="613"/>
      <c r="CW24" s="613"/>
      <c r="CX24" s="613"/>
      <c r="CY24" s="614"/>
      <c r="CZ24" s="650">
        <v>54.6</v>
      </c>
      <c r="DA24" s="651"/>
      <c r="DB24" s="651"/>
      <c r="DC24" s="652"/>
      <c r="DD24" s="649">
        <v>2734347</v>
      </c>
      <c r="DE24" s="613"/>
      <c r="DF24" s="613"/>
      <c r="DG24" s="613"/>
      <c r="DH24" s="613"/>
      <c r="DI24" s="613"/>
      <c r="DJ24" s="613"/>
      <c r="DK24" s="614"/>
      <c r="DL24" s="649">
        <v>2727378</v>
      </c>
      <c r="DM24" s="613"/>
      <c r="DN24" s="613"/>
      <c r="DO24" s="613"/>
      <c r="DP24" s="613"/>
      <c r="DQ24" s="613"/>
      <c r="DR24" s="613"/>
      <c r="DS24" s="613"/>
      <c r="DT24" s="613"/>
      <c r="DU24" s="613"/>
      <c r="DV24" s="614"/>
      <c r="DW24" s="617">
        <v>60.3</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672407</v>
      </c>
      <c r="S25" s="624"/>
      <c r="T25" s="624"/>
      <c r="U25" s="624"/>
      <c r="V25" s="624"/>
      <c r="W25" s="624"/>
      <c r="X25" s="624"/>
      <c r="Y25" s="625"/>
      <c r="Z25" s="626">
        <v>10.3</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1608648</v>
      </c>
      <c r="CS25" s="655"/>
      <c r="CT25" s="655"/>
      <c r="CU25" s="655"/>
      <c r="CV25" s="655"/>
      <c r="CW25" s="655"/>
      <c r="CX25" s="655"/>
      <c r="CY25" s="656"/>
      <c r="CZ25" s="657">
        <v>24.7</v>
      </c>
      <c r="DA25" s="658"/>
      <c r="DB25" s="658"/>
      <c r="DC25" s="659"/>
      <c r="DD25" s="632">
        <v>1386488</v>
      </c>
      <c r="DE25" s="655"/>
      <c r="DF25" s="655"/>
      <c r="DG25" s="655"/>
      <c r="DH25" s="655"/>
      <c r="DI25" s="655"/>
      <c r="DJ25" s="655"/>
      <c r="DK25" s="656"/>
      <c r="DL25" s="632">
        <v>1379519</v>
      </c>
      <c r="DM25" s="655"/>
      <c r="DN25" s="655"/>
      <c r="DO25" s="655"/>
      <c r="DP25" s="655"/>
      <c r="DQ25" s="655"/>
      <c r="DR25" s="655"/>
      <c r="DS25" s="655"/>
      <c r="DT25" s="655"/>
      <c r="DU25" s="655"/>
      <c r="DV25" s="656"/>
      <c r="DW25" s="628">
        <v>30.5</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1058496</v>
      </c>
      <c r="CS26" s="624"/>
      <c r="CT26" s="624"/>
      <c r="CU26" s="624"/>
      <c r="CV26" s="624"/>
      <c r="CW26" s="624"/>
      <c r="CX26" s="624"/>
      <c r="CY26" s="625"/>
      <c r="CZ26" s="657">
        <v>16.3</v>
      </c>
      <c r="DA26" s="658"/>
      <c r="DB26" s="658"/>
      <c r="DC26" s="659"/>
      <c r="DD26" s="632">
        <v>947686</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336822</v>
      </c>
      <c r="S27" s="624"/>
      <c r="T27" s="624"/>
      <c r="U27" s="624"/>
      <c r="V27" s="624"/>
      <c r="W27" s="624"/>
      <c r="X27" s="624"/>
      <c r="Y27" s="625"/>
      <c r="Z27" s="626">
        <v>5.2</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2053102</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846404</v>
      </c>
      <c r="CS27" s="655"/>
      <c r="CT27" s="655"/>
      <c r="CU27" s="655"/>
      <c r="CV27" s="655"/>
      <c r="CW27" s="655"/>
      <c r="CX27" s="655"/>
      <c r="CY27" s="656"/>
      <c r="CZ27" s="657">
        <v>13</v>
      </c>
      <c r="DA27" s="658"/>
      <c r="DB27" s="658"/>
      <c r="DC27" s="659"/>
      <c r="DD27" s="632">
        <v>254634</v>
      </c>
      <c r="DE27" s="655"/>
      <c r="DF27" s="655"/>
      <c r="DG27" s="655"/>
      <c r="DH27" s="655"/>
      <c r="DI27" s="655"/>
      <c r="DJ27" s="655"/>
      <c r="DK27" s="656"/>
      <c r="DL27" s="632">
        <v>254634</v>
      </c>
      <c r="DM27" s="655"/>
      <c r="DN27" s="655"/>
      <c r="DO27" s="655"/>
      <c r="DP27" s="655"/>
      <c r="DQ27" s="655"/>
      <c r="DR27" s="655"/>
      <c r="DS27" s="655"/>
      <c r="DT27" s="655"/>
      <c r="DU27" s="655"/>
      <c r="DV27" s="656"/>
      <c r="DW27" s="628">
        <v>5.6</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40440</v>
      </c>
      <c r="S28" s="624"/>
      <c r="T28" s="624"/>
      <c r="U28" s="624"/>
      <c r="V28" s="624"/>
      <c r="W28" s="624"/>
      <c r="X28" s="624"/>
      <c r="Y28" s="625"/>
      <c r="Z28" s="626">
        <v>0.6</v>
      </c>
      <c r="AA28" s="626"/>
      <c r="AB28" s="626"/>
      <c r="AC28" s="626"/>
      <c r="AD28" s="627">
        <v>5611</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1100863</v>
      </c>
      <c r="CS28" s="624"/>
      <c r="CT28" s="624"/>
      <c r="CU28" s="624"/>
      <c r="CV28" s="624"/>
      <c r="CW28" s="624"/>
      <c r="CX28" s="624"/>
      <c r="CY28" s="625"/>
      <c r="CZ28" s="657">
        <v>16.899999999999999</v>
      </c>
      <c r="DA28" s="658"/>
      <c r="DB28" s="658"/>
      <c r="DC28" s="659"/>
      <c r="DD28" s="632">
        <v>1093225</v>
      </c>
      <c r="DE28" s="624"/>
      <c r="DF28" s="624"/>
      <c r="DG28" s="624"/>
      <c r="DH28" s="624"/>
      <c r="DI28" s="624"/>
      <c r="DJ28" s="624"/>
      <c r="DK28" s="625"/>
      <c r="DL28" s="632">
        <v>1093225</v>
      </c>
      <c r="DM28" s="624"/>
      <c r="DN28" s="624"/>
      <c r="DO28" s="624"/>
      <c r="DP28" s="624"/>
      <c r="DQ28" s="624"/>
      <c r="DR28" s="624"/>
      <c r="DS28" s="624"/>
      <c r="DT28" s="624"/>
      <c r="DU28" s="624"/>
      <c r="DV28" s="625"/>
      <c r="DW28" s="628">
        <v>24.2</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2775</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1098451</v>
      </c>
      <c r="CS29" s="655"/>
      <c r="CT29" s="655"/>
      <c r="CU29" s="655"/>
      <c r="CV29" s="655"/>
      <c r="CW29" s="655"/>
      <c r="CX29" s="655"/>
      <c r="CY29" s="656"/>
      <c r="CZ29" s="657">
        <v>16.899999999999999</v>
      </c>
      <c r="DA29" s="658"/>
      <c r="DB29" s="658"/>
      <c r="DC29" s="659"/>
      <c r="DD29" s="632">
        <v>1090813</v>
      </c>
      <c r="DE29" s="655"/>
      <c r="DF29" s="655"/>
      <c r="DG29" s="655"/>
      <c r="DH29" s="655"/>
      <c r="DI29" s="655"/>
      <c r="DJ29" s="655"/>
      <c r="DK29" s="656"/>
      <c r="DL29" s="632">
        <v>1090813</v>
      </c>
      <c r="DM29" s="655"/>
      <c r="DN29" s="655"/>
      <c r="DO29" s="655"/>
      <c r="DP29" s="655"/>
      <c r="DQ29" s="655"/>
      <c r="DR29" s="655"/>
      <c r="DS29" s="655"/>
      <c r="DT29" s="655"/>
      <c r="DU29" s="655"/>
      <c r="DV29" s="656"/>
      <c r="DW29" s="628">
        <v>24.1</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51000</v>
      </c>
      <c r="S30" s="624"/>
      <c r="T30" s="624"/>
      <c r="U30" s="624"/>
      <c r="V30" s="624"/>
      <c r="W30" s="624"/>
      <c r="X30" s="624"/>
      <c r="Y30" s="625"/>
      <c r="Z30" s="626">
        <v>0.8</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v>
      </c>
      <c r="BH30" s="682"/>
      <c r="BI30" s="682"/>
      <c r="BJ30" s="682"/>
      <c r="BK30" s="682"/>
      <c r="BL30" s="682"/>
      <c r="BM30" s="618">
        <v>95.3</v>
      </c>
      <c r="BN30" s="682"/>
      <c r="BO30" s="682"/>
      <c r="BP30" s="682"/>
      <c r="BQ30" s="683"/>
      <c r="BR30" s="681">
        <v>98.7</v>
      </c>
      <c r="BS30" s="682"/>
      <c r="BT30" s="682"/>
      <c r="BU30" s="682"/>
      <c r="BV30" s="682"/>
      <c r="BW30" s="682"/>
      <c r="BX30" s="618">
        <v>95.3</v>
      </c>
      <c r="BY30" s="682"/>
      <c r="BZ30" s="682"/>
      <c r="CA30" s="682"/>
      <c r="CB30" s="683"/>
      <c r="CD30" s="686"/>
      <c r="CE30" s="687"/>
      <c r="CF30" s="637" t="s">
        <v>290</v>
      </c>
      <c r="CG30" s="638"/>
      <c r="CH30" s="638"/>
      <c r="CI30" s="638"/>
      <c r="CJ30" s="638"/>
      <c r="CK30" s="638"/>
      <c r="CL30" s="638"/>
      <c r="CM30" s="638"/>
      <c r="CN30" s="638"/>
      <c r="CO30" s="638"/>
      <c r="CP30" s="638"/>
      <c r="CQ30" s="639"/>
      <c r="CR30" s="623">
        <v>949413</v>
      </c>
      <c r="CS30" s="624"/>
      <c r="CT30" s="624"/>
      <c r="CU30" s="624"/>
      <c r="CV30" s="624"/>
      <c r="CW30" s="624"/>
      <c r="CX30" s="624"/>
      <c r="CY30" s="625"/>
      <c r="CZ30" s="657">
        <v>14.6</v>
      </c>
      <c r="DA30" s="658"/>
      <c r="DB30" s="658"/>
      <c r="DC30" s="659"/>
      <c r="DD30" s="632">
        <v>943952</v>
      </c>
      <c r="DE30" s="624"/>
      <c r="DF30" s="624"/>
      <c r="DG30" s="624"/>
      <c r="DH30" s="624"/>
      <c r="DI30" s="624"/>
      <c r="DJ30" s="624"/>
      <c r="DK30" s="625"/>
      <c r="DL30" s="632">
        <v>943952</v>
      </c>
      <c r="DM30" s="624"/>
      <c r="DN30" s="624"/>
      <c r="DO30" s="624"/>
      <c r="DP30" s="624"/>
      <c r="DQ30" s="624"/>
      <c r="DR30" s="624"/>
      <c r="DS30" s="624"/>
      <c r="DT30" s="624"/>
      <c r="DU30" s="624"/>
      <c r="DV30" s="625"/>
      <c r="DW30" s="628">
        <v>20.9</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108041</v>
      </c>
      <c r="S31" s="624"/>
      <c r="T31" s="624"/>
      <c r="U31" s="624"/>
      <c r="V31" s="624"/>
      <c r="W31" s="624"/>
      <c r="X31" s="624"/>
      <c r="Y31" s="625"/>
      <c r="Z31" s="626">
        <v>1.7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99.2</v>
      </c>
      <c r="BH31" s="655"/>
      <c r="BI31" s="655"/>
      <c r="BJ31" s="655"/>
      <c r="BK31" s="655"/>
      <c r="BL31" s="655"/>
      <c r="BM31" s="629">
        <v>96.4</v>
      </c>
      <c r="BN31" s="679"/>
      <c r="BO31" s="679"/>
      <c r="BP31" s="679"/>
      <c r="BQ31" s="680"/>
      <c r="BR31" s="678">
        <v>98.7</v>
      </c>
      <c r="BS31" s="655"/>
      <c r="BT31" s="655"/>
      <c r="BU31" s="655"/>
      <c r="BV31" s="655"/>
      <c r="BW31" s="655"/>
      <c r="BX31" s="629">
        <v>96.4</v>
      </c>
      <c r="BY31" s="679"/>
      <c r="BZ31" s="679"/>
      <c r="CA31" s="679"/>
      <c r="CB31" s="680"/>
      <c r="CD31" s="686"/>
      <c r="CE31" s="687"/>
      <c r="CF31" s="637" t="s">
        <v>294</v>
      </c>
      <c r="CG31" s="638"/>
      <c r="CH31" s="638"/>
      <c r="CI31" s="638"/>
      <c r="CJ31" s="638"/>
      <c r="CK31" s="638"/>
      <c r="CL31" s="638"/>
      <c r="CM31" s="638"/>
      <c r="CN31" s="638"/>
      <c r="CO31" s="638"/>
      <c r="CP31" s="638"/>
      <c r="CQ31" s="639"/>
      <c r="CR31" s="623">
        <v>149038</v>
      </c>
      <c r="CS31" s="655"/>
      <c r="CT31" s="655"/>
      <c r="CU31" s="655"/>
      <c r="CV31" s="655"/>
      <c r="CW31" s="655"/>
      <c r="CX31" s="655"/>
      <c r="CY31" s="656"/>
      <c r="CZ31" s="657">
        <v>2.2999999999999998</v>
      </c>
      <c r="DA31" s="658"/>
      <c r="DB31" s="658"/>
      <c r="DC31" s="659"/>
      <c r="DD31" s="632">
        <v>146861</v>
      </c>
      <c r="DE31" s="655"/>
      <c r="DF31" s="655"/>
      <c r="DG31" s="655"/>
      <c r="DH31" s="655"/>
      <c r="DI31" s="655"/>
      <c r="DJ31" s="655"/>
      <c r="DK31" s="656"/>
      <c r="DL31" s="632">
        <v>146861</v>
      </c>
      <c r="DM31" s="655"/>
      <c r="DN31" s="655"/>
      <c r="DO31" s="655"/>
      <c r="DP31" s="655"/>
      <c r="DQ31" s="655"/>
      <c r="DR31" s="655"/>
      <c r="DS31" s="655"/>
      <c r="DT31" s="655"/>
      <c r="DU31" s="655"/>
      <c r="DV31" s="656"/>
      <c r="DW31" s="628">
        <v>3.2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60831</v>
      </c>
      <c r="S32" s="624"/>
      <c r="T32" s="624"/>
      <c r="U32" s="624"/>
      <c r="V32" s="624"/>
      <c r="W32" s="624"/>
      <c r="X32" s="624"/>
      <c r="Y32" s="625"/>
      <c r="Z32" s="626">
        <v>0.9</v>
      </c>
      <c r="AA32" s="626"/>
      <c r="AB32" s="626"/>
      <c r="AC32" s="626"/>
      <c r="AD32" s="627">
        <v>42</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98.7</v>
      </c>
      <c r="BH32" s="691"/>
      <c r="BI32" s="691"/>
      <c r="BJ32" s="691"/>
      <c r="BK32" s="691"/>
      <c r="BL32" s="691"/>
      <c r="BM32" s="692">
        <v>93.3</v>
      </c>
      <c r="BN32" s="691"/>
      <c r="BO32" s="691"/>
      <c r="BP32" s="691"/>
      <c r="BQ32" s="693"/>
      <c r="BR32" s="690">
        <v>98.5</v>
      </c>
      <c r="BS32" s="691"/>
      <c r="BT32" s="691"/>
      <c r="BU32" s="691"/>
      <c r="BV32" s="691"/>
      <c r="BW32" s="691"/>
      <c r="BX32" s="692">
        <v>93.2</v>
      </c>
      <c r="BY32" s="691"/>
      <c r="BZ32" s="691"/>
      <c r="CA32" s="691"/>
      <c r="CB32" s="693"/>
      <c r="CD32" s="688"/>
      <c r="CE32" s="689"/>
      <c r="CF32" s="637" t="s">
        <v>297</v>
      </c>
      <c r="CG32" s="638"/>
      <c r="CH32" s="638"/>
      <c r="CI32" s="638"/>
      <c r="CJ32" s="638"/>
      <c r="CK32" s="638"/>
      <c r="CL32" s="638"/>
      <c r="CM32" s="638"/>
      <c r="CN32" s="638"/>
      <c r="CO32" s="638"/>
      <c r="CP32" s="638"/>
      <c r="CQ32" s="639"/>
      <c r="CR32" s="623">
        <v>2412</v>
      </c>
      <c r="CS32" s="624"/>
      <c r="CT32" s="624"/>
      <c r="CU32" s="624"/>
      <c r="CV32" s="624"/>
      <c r="CW32" s="624"/>
      <c r="CX32" s="624"/>
      <c r="CY32" s="625"/>
      <c r="CZ32" s="657">
        <v>0</v>
      </c>
      <c r="DA32" s="658"/>
      <c r="DB32" s="658"/>
      <c r="DC32" s="659"/>
      <c r="DD32" s="632">
        <v>2412</v>
      </c>
      <c r="DE32" s="624"/>
      <c r="DF32" s="624"/>
      <c r="DG32" s="624"/>
      <c r="DH32" s="624"/>
      <c r="DI32" s="624"/>
      <c r="DJ32" s="624"/>
      <c r="DK32" s="625"/>
      <c r="DL32" s="632">
        <v>2412</v>
      </c>
      <c r="DM32" s="624"/>
      <c r="DN32" s="624"/>
      <c r="DO32" s="624"/>
      <c r="DP32" s="624"/>
      <c r="DQ32" s="624"/>
      <c r="DR32" s="624"/>
      <c r="DS32" s="624"/>
      <c r="DT32" s="624"/>
      <c r="DU32" s="624"/>
      <c r="DV32" s="625"/>
      <c r="DW32" s="628">
        <v>0.1</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595245</v>
      </c>
      <c r="S33" s="624"/>
      <c r="T33" s="624"/>
      <c r="U33" s="624"/>
      <c r="V33" s="624"/>
      <c r="W33" s="624"/>
      <c r="X33" s="624"/>
      <c r="Y33" s="625"/>
      <c r="Z33" s="626">
        <v>9.1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2519869</v>
      </c>
      <c r="CS33" s="655"/>
      <c r="CT33" s="655"/>
      <c r="CU33" s="655"/>
      <c r="CV33" s="655"/>
      <c r="CW33" s="655"/>
      <c r="CX33" s="655"/>
      <c r="CY33" s="656"/>
      <c r="CZ33" s="657">
        <v>38.700000000000003</v>
      </c>
      <c r="DA33" s="658"/>
      <c r="DB33" s="658"/>
      <c r="DC33" s="659"/>
      <c r="DD33" s="632">
        <v>2184822</v>
      </c>
      <c r="DE33" s="655"/>
      <c r="DF33" s="655"/>
      <c r="DG33" s="655"/>
      <c r="DH33" s="655"/>
      <c r="DI33" s="655"/>
      <c r="DJ33" s="655"/>
      <c r="DK33" s="656"/>
      <c r="DL33" s="632">
        <v>1775860</v>
      </c>
      <c r="DM33" s="655"/>
      <c r="DN33" s="655"/>
      <c r="DO33" s="655"/>
      <c r="DP33" s="655"/>
      <c r="DQ33" s="655"/>
      <c r="DR33" s="655"/>
      <c r="DS33" s="655"/>
      <c r="DT33" s="655"/>
      <c r="DU33" s="655"/>
      <c r="DV33" s="656"/>
      <c r="DW33" s="628">
        <v>39.299999999999997</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v>45100</v>
      </c>
      <c r="S34" s="624"/>
      <c r="T34" s="624"/>
      <c r="U34" s="624"/>
      <c r="V34" s="624"/>
      <c r="W34" s="624"/>
      <c r="X34" s="624"/>
      <c r="Y34" s="625"/>
      <c r="Z34" s="626">
        <v>0.7</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881709</v>
      </c>
      <c r="CS34" s="624"/>
      <c r="CT34" s="624"/>
      <c r="CU34" s="624"/>
      <c r="CV34" s="624"/>
      <c r="CW34" s="624"/>
      <c r="CX34" s="624"/>
      <c r="CY34" s="625"/>
      <c r="CZ34" s="657">
        <v>13.5</v>
      </c>
      <c r="DA34" s="658"/>
      <c r="DB34" s="658"/>
      <c r="DC34" s="659"/>
      <c r="DD34" s="632">
        <v>729890</v>
      </c>
      <c r="DE34" s="624"/>
      <c r="DF34" s="624"/>
      <c r="DG34" s="624"/>
      <c r="DH34" s="624"/>
      <c r="DI34" s="624"/>
      <c r="DJ34" s="624"/>
      <c r="DK34" s="625"/>
      <c r="DL34" s="632">
        <v>630625</v>
      </c>
      <c r="DM34" s="624"/>
      <c r="DN34" s="624"/>
      <c r="DO34" s="624"/>
      <c r="DP34" s="624"/>
      <c r="DQ34" s="624"/>
      <c r="DR34" s="624"/>
      <c r="DS34" s="624"/>
      <c r="DT34" s="624"/>
      <c r="DU34" s="624"/>
      <c r="DV34" s="625"/>
      <c r="DW34" s="628">
        <v>14</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304945</v>
      </c>
      <c r="S35" s="624"/>
      <c r="T35" s="624"/>
      <c r="U35" s="624"/>
      <c r="V35" s="624"/>
      <c r="W35" s="624"/>
      <c r="X35" s="624"/>
      <c r="Y35" s="625"/>
      <c r="Z35" s="626">
        <v>4.7</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910289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1971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27979</v>
      </c>
      <c r="CS35" s="655"/>
      <c r="CT35" s="655"/>
      <c r="CU35" s="655"/>
      <c r="CV35" s="655"/>
      <c r="CW35" s="655"/>
      <c r="CX35" s="655"/>
      <c r="CY35" s="656"/>
      <c r="CZ35" s="657">
        <v>0.4</v>
      </c>
      <c r="DA35" s="658"/>
      <c r="DB35" s="658"/>
      <c r="DC35" s="659"/>
      <c r="DD35" s="632">
        <v>12212</v>
      </c>
      <c r="DE35" s="655"/>
      <c r="DF35" s="655"/>
      <c r="DG35" s="655"/>
      <c r="DH35" s="655"/>
      <c r="DI35" s="655"/>
      <c r="DJ35" s="655"/>
      <c r="DK35" s="656"/>
      <c r="DL35" s="632">
        <v>12212</v>
      </c>
      <c r="DM35" s="655"/>
      <c r="DN35" s="655"/>
      <c r="DO35" s="655"/>
      <c r="DP35" s="655"/>
      <c r="DQ35" s="655"/>
      <c r="DR35" s="655"/>
      <c r="DS35" s="655"/>
      <c r="DT35" s="655"/>
      <c r="DU35" s="655"/>
      <c r="DV35" s="656"/>
      <c r="DW35" s="628">
        <v>0.3</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6527554</v>
      </c>
      <c r="S36" s="696"/>
      <c r="T36" s="696"/>
      <c r="U36" s="696"/>
      <c r="V36" s="696"/>
      <c r="W36" s="696"/>
      <c r="X36" s="696"/>
      <c r="Y36" s="697"/>
      <c r="Z36" s="698">
        <v>100</v>
      </c>
      <c r="AA36" s="698"/>
      <c r="AB36" s="698"/>
      <c r="AC36" s="698"/>
      <c r="AD36" s="699">
        <v>4169769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294088</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-17500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702808</v>
      </c>
      <c r="CS36" s="624"/>
      <c r="CT36" s="624"/>
      <c r="CU36" s="624"/>
      <c r="CV36" s="624"/>
      <c r="CW36" s="624"/>
      <c r="CX36" s="624"/>
      <c r="CY36" s="625"/>
      <c r="CZ36" s="657">
        <v>10.8</v>
      </c>
      <c r="DA36" s="658"/>
      <c r="DB36" s="658"/>
      <c r="DC36" s="659"/>
      <c r="DD36" s="632">
        <v>650331</v>
      </c>
      <c r="DE36" s="624"/>
      <c r="DF36" s="624"/>
      <c r="DG36" s="624"/>
      <c r="DH36" s="624"/>
      <c r="DI36" s="624"/>
      <c r="DJ36" s="624"/>
      <c r="DK36" s="625"/>
      <c r="DL36" s="632">
        <v>501121</v>
      </c>
      <c r="DM36" s="624"/>
      <c r="DN36" s="624"/>
      <c r="DO36" s="624"/>
      <c r="DP36" s="624"/>
      <c r="DQ36" s="624"/>
      <c r="DR36" s="624"/>
      <c r="DS36" s="624"/>
      <c r="DT36" s="624"/>
      <c r="DU36" s="624"/>
      <c r="DV36" s="625"/>
      <c r="DW36" s="628">
        <v>11.1</v>
      </c>
      <c r="DX36" s="653"/>
      <c r="DY36" s="653"/>
      <c r="DZ36" s="653"/>
      <c r="EA36" s="653"/>
      <c r="EB36" s="653"/>
      <c r="EC36" s="654"/>
    </row>
    <row r="37" spans="2:133" ht="11.25" customHeight="1">
      <c r="AQ37" s="702" t="s">
        <v>312</v>
      </c>
      <c r="AR37" s="703"/>
      <c r="AS37" s="703"/>
      <c r="AT37" s="703"/>
      <c r="AU37" s="703"/>
      <c r="AV37" s="703"/>
      <c r="AW37" s="703"/>
      <c r="AX37" s="703"/>
      <c r="AY37" s="704"/>
      <c r="AZ37" s="623">
        <v>4500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2846</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438044</v>
      </c>
      <c r="CS37" s="655"/>
      <c r="CT37" s="655"/>
      <c r="CU37" s="655"/>
      <c r="CV37" s="655"/>
      <c r="CW37" s="655"/>
      <c r="CX37" s="655"/>
      <c r="CY37" s="656"/>
      <c r="CZ37" s="657">
        <v>6.7</v>
      </c>
      <c r="DA37" s="658"/>
      <c r="DB37" s="658"/>
      <c r="DC37" s="659"/>
      <c r="DD37" s="632">
        <v>438044</v>
      </c>
      <c r="DE37" s="655"/>
      <c r="DF37" s="655"/>
      <c r="DG37" s="655"/>
      <c r="DH37" s="655"/>
      <c r="DI37" s="655"/>
      <c r="DJ37" s="655"/>
      <c r="DK37" s="656"/>
      <c r="DL37" s="632">
        <v>418483</v>
      </c>
      <c r="DM37" s="655"/>
      <c r="DN37" s="655"/>
      <c r="DO37" s="655"/>
      <c r="DP37" s="655"/>
      <c r="DQ37" s="655"/>
      <c r="DR37" s="655"/>
      <c r="DS37" s="655"/>
      <c r="DT37" s="655"/>
      <c r="DU37" s="655"/>
      <c r="DV37" s="656"/>
      <c r="DW37" s="628">
        <v>9.3000000000000007</v>
      </c>
      <c r="DX37" s="653"/>
      <c r="DY37" s="653"/>
      <c r="DZ37" s="653"/>
      <c r="EA37" s="653"/>
      <c r="EB37" s="653"/>
      <c r="EC37" s="654"/>
    </row>
    <row r="38" spans="2:133" ht="11.25" customHeight="1">
      <c r="AQ38" s="702" t="s">
        <v>315</v>
      </c>
      <c r="AR38" s="703"/>
      <c r="AS38" s="703"/>
      <c r="AT38" s="703"/>
      <c r="AU38" s="703"/>
      <c r="AV38" s="703"/>
      <c r="AW38" s="703"/>
      <c r="AX38" s="703"/>
      <c r="AY38" s="704"/>
      <c r="AZ38" s="623" t="s">
        <v>109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4832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905789</v>
      </c>
      <c r="CS38" s="624"/>
      <c r="CT38" s="624"/>
      <c r="CU38" s="624"/>
      <c r="CV38" s="624"/>
      <c r="CW38" s="624"/>
      <c r="CX38" s="624"/>
      <c r="CY38" s="625"/>
      <c r="CZ38" s="657">
        <v>13.9</v>
      </c>
      <c r="DA38" s="658"/>
      <c r="DB38" s="658"/>
      <c r="DC38" s="659"/>
      <c r="DD38" s="632">
        <v>792310</v>
      </c>
      <c r="DE38" s="624"/>
      <c r="DF38" s="624"/>
      <c r="DG38" s="624"/>
      <c r="DH38" s="624"/>
      <c r="DI38" s="624"/>
      <c r="DJ38" s="624"/>
      <c r="DK38" s="625"/>
      <c r="DL38" s="632">
        <v>631823</v>
      </c>
      <c r="DM38" s="624"/>
      <c r="DN38" s="624"/>
      <c r="DO38" s="624"/>
      <c r="DP38" s="624"/>
      <c r="DQ38" s="624"/>
      <c r="DR38" s="624"/>
      <c r="DS38" s="624"/>
      <c r="DT38" s="624"/>
      <c r="DU38" s="624"/>
      <c r="DV38" s="625"/>
      <c r="DW38" s="628">
        <v>14</v>
      </c>
      <c r="DX38" s="653"/>
      <c r="DY38" s="653"/>
      <c r="DZ38" s="653"/>
      <c r="EA38" s="653"/>
      <c r="EB38" s="653"/>
      <c r="EC38" s="654"/>
    </row>
    <row r="39" spans="2:133" ht="11.25" customHeight="1">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1505</v>
      </c>
      <c r="CS39" s="655"/>
      <c r="CT39" s="655"/>
      <c r="CU39" s="655"/>
      <c r="CV39" s="655"/>
      <c r="CW39" s="655"/>
      <c r="CX39" s="655"/>
      <c r="CY39" s="656"/>
      <c r="CZ39" s="657">
        <v>0</v>
      </c>
      <c r="DA39" s="658"/>
      <c r="DB39" s="658"/>
      <c r="DC39" s="659"/>
      <c r="DD39" s="632" t="s">
        <v>109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137755</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79</v>
      </c>
      <c r="CS40" s="624"/>
      <c r="CT40" s="624"/>
      <c r="CU40" s="624"/>
      <c r="CV40" s="624"/>
      <c r="CW40" s="624"/>
      <c r="CX40" s="624"/>
      <c r="CY40" s="625"/>
      <c r="CZ40" s="657">
        <v>0</v>
      </c>
      <c r="DA40" s="658"/>
      <c r="DB40" s="658"/>
      <c r="DC40" s="659"/>
      <c r="DD40" s="632">
        <v>79</v>
      </c>
      <c r="DE40" s="624"/>
      <c r="DF40" s="624"/>
      <c r="DG40" s="624"/>
      <c r="DH40" s="624"/>
      <c r="DI40" s="624"/>
      <c r="DJ40" s="624"/>
      <c r="DK40" s="625"/>
      <c r="DL40" s="632">
        <v>79</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473946</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340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437481</v>
      </c>
      <c r="CS42" s="624"/>
      <c r="CT42" s="624"/>
      <c r="CU42" s="624"/>
      <c r="CV42" s="624"/>
      <c r="CW42" s="624"/>
      <c r="CX42" s="624"/>
      <c r="CY42" s="625"/>
      <c r="CZ42" s="657">
        <v>6.7</v>
      </c>
      <c r="DA42" s="706"/>
      <c r="DB42" s="706"/>
      <c r="DC42" s="707"/>
      <c r="DD42" s="632">
        <v>162258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8963</v>
      </c>
      <c r="CS43" s="655"/>
      <c r="CT43" s="655"/>
      <c r="CU43" s="655"/>
      <c r="CV43" s="655"/>
      <c r="CW43" s="655"/>
      <c r="CX43" s="655"/>
      <c r="CY43" s="656"/>
      <c r="CZ43" s="657">
        <v>0.1</v>
      </c>
      <c r="DA43" s="658"/>
      <c r="DB43" s="658"/>
      <c r="DC43" s="659"/>
      <c r="DD43" s="632">
        <v>8363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399814</v>
      </c>
      <c r="CS44" s="624"/>
      <c r="CT44" s="624"/>
      <c r="CU44" s="624"/>
      <c r="CV44" s="624"/>
      <c r="CW44" s="624"/>
      <c r="CX44" s="624"/>
      <c r="CY44" s="625"/>
      <c r="CZ44" s="657">
        <v>6.1</v>
      </c>
      <c r="DA44" s="706"/>
      <c r="DB44" s="706"/>
      <c r="DC44" s="707"/>
      <c r="DD44" s="632">
        <v>124591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243213</v>
      </c>
      <c r="CS45" s="655"/>
      <c r="CT45" s="655"/>
      <c r="CU45" s="655"/>
      <c r="CV45" s="655"/>
      <c r="CW45" s="655"/>
      <c r="CX45" s="655"/>
      <c r="CY45" s="656"/>
      <c r="CZ45" s="657">
        <v>3.7</v>
      </c>
      <c r="DA45" s="658"/>
      <c r="DB45" s="658"/>
      <c r="DC45" s="659"/>
      <c r="DD45" s="632">
        <v>4890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156601</v>
      </c>
      <c r="CS46" s="624"/>
      <c r="CT46" s="624"/>
      <c r="CU46" s="624"/>
      <c r="CV46" s="624"/>
      <c r="CW46" s="624"/>
      <c r="CX46" s="624"/>
      <c r="CY46" s="625"/>
      <c r="CZ46" s="657">
        <v>2.4</v>
      </c>
      <c r="DA46" s="706"/>
      <c r="DB46" s="706"/>
      <c r="DC46" s="707"/>
      <c r="DD46" s="632">
        <v>119701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37667</v>
      </c>
      <c r="CS47" s="655"/>
      <c r="CT47" s="655"/>
      <c r="CU47" s="655"/>
      <c r="CV47" s="655"/>
      <c r="CW47" s="655"/>
      <c r="CX47" s="655"/>
      <c r="CY47" s="656"/>
      <c r="CZ47" s="657">
        <v>0.6</v>
      </c>
      <c r="DA47" s="658"/>
      <c r="DB47" s="658"/>
      <c r="DC47" s="659"/>
      <c r="DD47" s="632">
        <v>37667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6513265</v>
      </c>
      <c r="CS49" s="691"/>
      <c r="CT49" s="691"/>
      <c r="CU49" s="691"/>
      <c r="CV49" s="691"/>
      <c r="CW49" s="691"/>
      <c r="CX49" s="691"/>
      <c r="CY49" s="718"/>
      <c r="CZ49" s="719">
        <v>100</v>
      </c>
      <c r="DA49" s="720"/>
      <c r="DB49" s="720"/>
      <c r="DC49" s="721"/>
      <c r="DD49" s="722">
        <v>5081427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6521</v>
      </c>
      <c r="R7" s="753"/>
      <c r="S7" s="753"/>
      <c r="T7" s="753"/>
      <c r="U7" s="753"/>
      <c r="V7" s="753">
        <v>6505</v>
      </c>
      <c r="W7" s="753"/>
      <c r="X7" s="753"/>
      <c r="Y7" s="753"/>
      <c r="Z7" s="753"/>
      <c r="AA7" s="753">
        <v>16</v>
      </c>
      <c r="AB7" s="753"/>
      <c r="AC7" s="753"/>
      <c r="AD7" s="753"/>
      <c r="AE7" s="754"/>
      <c r="AF7" s="755">
        <v>15</v>
      </c>
      <c r="AG7" s="756"/>
      <c r="AH7" s="756"/>
      <c r="AI7" s="756"/>
      <c r="AJ7" s="757"/>
      <c r="AK7" s="792" t="s">
        <v>542</v>
      </c>
      <c r="AL7" s="793"/>
      <c r="AM7" s="793"/>
      <c r="AN7" s="793"/>
      <c r="AO7" s="793"/>
      <c r="AP7" s="793">
        <v>12771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0</v>
      </c>
      <c r="R8" s="777"/>
      <c r="S8" s="777"/>
      <c r="T8" s="777"/>
      <c r="U8" s="777"/>
      <c r="V8" s="777">
        <v>5</v>
      </c>
      <c r="W8" s="777"/>
      <c r="X8" s="777"/>
      <c r="Y8" s="777"/>
      <c r="Z8" s="777"/>
      <c r="AA8" s="777">
        <v>-5</v>
      </c>
      <c r="AB8" s="777"/>
      <c r="AC8" s="777"/>
      <c r="AD8" s="777"/>
      <c r="AE8" s="778"/>
      <c r="AF8" s="779">
        <v>-5</v>
      </c>
      <c r="AG8" s="780"/>
      <c r="AH8" s="780"/>
      <c r="AI8" s="780"/>
      <c r="AJ8" s="781"/>
      <c r="AK8" s="782" t="s">
        <v>542</v>
      </c>
      <c r="AL8" s="783"/>
      <c r="AM8" s="783"/>
      <c r="AN8" s="783"/>
      <c r="AO8" s="783"/>
      <c r="AP8" s="783" t="s">
        <v>542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10</v>
      </c>
      <c r="R9" s="777"/>
      <c r="S9" s="777"/>
      <c r="T9" s="777"/>
      <c r="U9" s="777"/>
      <c r="V9" s="777">
        <v>9</v>
      </c>
      <c r="W9" s="777"/>
      <c r="X9" s="777"/>
      <c r="Y9" s="777"/>
      <c r="Z9" s="777"/>
      <c r="AA9" s="777">
        <v>1</v>
      </c>
      <c r="AB9" s="777"/>
      <c r="AC9" s="777"/>
      <c r="AD9" s="777"/>
      <c r="AE9" s="778"/>
      <c r="AF9" s="779">
        <v>1</v>
      </c>
      <c r="AG9" s="780"/>
      <c r="AH9" s="780"/>
      <c r="AI9" s="780"/>
      <c r="AJ9" s="781"/>
      <c r="AK9" s="782" t="s">
        <v>542</v>
      </c>
      <c r="AL9" s="783"/>
      <c r="AM9" s="783"/>
      <c r="AN9" s="783"/>
      <c r="AO9" s="783"/>
      <c r="AP9" s="783">
        <v>21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364</v>
      </c>
      <c r="C10" s="774"/>
      <c r="D10" s="774"/>
      <c r="E10" s="774"/>
      <c r="F10" s="774"/>
      <c r="G10" s="774"/>
      <c r="H10" s="774"/>
      <c r="I10" s="774"/>
      <c r="J10" s="774"/>
      <c r="K10" s="774"/>
      <c r="L10" s="774"/>
      <c r="M10" s="774"/>
      <c r="N10" s="774"/>
      <c r="O10" s="774"/>
      <c r="P10" s="775"/>
      <c r="Q10" s="776">
        <v>2</v>
      </c>
      <c r="R10" s="777"/>
      <c r="S10" s="777"/>
      <c r="T10" s="777"/>
      <c r="U10" s="777"/>
      <c r="V10" s="777">
        <v>0</v>
      </c>
      <c r="W10" s="777"/>
      <c r="X10" s="777"/>
      <c r="Y10" s="777"/>
      <c r="Z10" s="777"/>
      <c r="AA10" s="777">
        <v>2</v>
      </c>
      <c r="AB10" s="777"/>
      <c r="AC10" s="777"/>
      <c r="AD10" s="777"/>
      <c r="AE10" s="778"/>
      <c r="AF10" s="779">
        <v>2</v>
      </c>
      <c r="AG10" s="780"/>
      <c r="AH10" s="780"/>
      <c r="AI10" s="780"/>
      <c r="AJ10" s="781"/>
      <c r="AK10" s="782" t="s">
        <v>542</v>
      </c>
      <c r="AL10" s="783"/>
      <c r="AM10" s="783"/>
      <c r="AN10" s="783"/>
      <c r="AO10" s="783"/>
      <c r="AP10" s="783" t="s">
        <v>542</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6533</v>
      </c>
      <c r="R23" s="812"/>
      <c r="S23" s="812"/>
      <c r="T23" s="812"/>
      <c r="U23" s="812"/>
      <c r="V23" s="812">
        <v>6519</v>
      </c>
      <c r="W23" s="812"/>
      <c r="X23" s="812"/>
      <c r="Y23" s="812"/>
      <c r="Z23" s="812"/>
      <c r="AA23" s="812">
        <v>14</v>
      </c>
      <c r="AB23" s="812"/>
      <c r="AC23" s="812"/>
      <c r="AD23" s="812"/>
      <c r="AE23" s="813"/>
      <c r="AF23" s="814">
        <v>13</v>
      </c>
      <c r="AG23" s="812"/>
      <c r="AH23" s="812"/>
      <c r="AI23" s="812"/>
      <c r="AJ23" s="815"/>
      <c r="AK23" s="816"/>
      <c r="AL23" s="817"/>
      <c r="AM23" s="817"/>
      <c r="AN23" s="817"/>
      <c r="AO23" s="817"/>
      <c r="AP23" s="812">
        <v>12792</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2561</v>
      </c>
      <c r="R28" s="841"/>
      <c r="S28" s="841"/>
      <c r="T28" s="841"/>
      <c r="U28" s="841"/>
      <c r="V28" s="841">
        <v>2559</v>
      </c>
      <c r="W28" s="841"/>
      <c r="X28" s="841"/>
      <c r="Y28" s="841"/>
      <c r="Z28" s="841"/>
      <c r="AA28" s="841">
        <v>2</v>
      </c>
      <c r="AB28" s="841"/>
      <c r="AC28" s="841"/>
      <c r="AD28" s="841"/>
      <c r="AE28" s="842"/>
      <c r="AF28" s="843">
        <v>2</v>
      </c>
      <c r="AG28" s="841"/>
      <c r="AH28" s="841"/>
      <c r="AI28" s="841"/>
      <c r="AJ28" s="844"/>
      <c r="AK28" s="845">
        <v>124</v>
      </c>
      <c r="AL28" s="836"/>
      <c r="AM28" s="836"/>
      <c r="AN28" s="836"/>
      <c r="AO28" s="836"/>
      <c r="AP28" s="836" t="s">
        <v>552</v>
      </c>
      <c r="AQ28" s="836"/>
      <c r="AR28" s="836"/>
      <c r="AS28" s="836"/>
      <c r="AT28" s="836"/>
      <c r="AU28" s="836" t="s">
        <v>552</v>
      </c>
      <c r="AV28" s="836"/>
      <c r="AW28" s="836"/>
      <c r="AX28" s="836"/>
      <c r="AY28" s="836"/>
      <c r="AZ28" s="837" t="s">
        <v>552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1502</v>
      </c>
      <c r="R29" s="777"/>
      <c r="S29" s="777"/>
      <c r="T29" s="777"/>
      <c r="U29" s="777"/>
      <c r="V29" s="777">
        <v>1460</v>
      </c>
      <c r="W29" s="777"/>
      <c r="X29" s="777"/>
      <c r="Y29" s="777"/>
      <c r="Z29" s="777"/>
      <c r="AA29" s="777">
        <v>42</v>
      </c>
      <c r="AB29" s="777"/>
      <c r="AC29" s="777"/>
      <c r="AD29" s="777"/>
      <c r="AE29" s="778"/>
      <c r="AF29" s="779">
        <v>41</v>
      </c>
      <c r="AG29" s="780"/>
      <c r="AH29" s="780"/>
      <c r="AI29" s="780"/>
      <c r="AJ29" s="781"/>
      <c r="AK29" s="848">
        <v>199</v>
      </c>
      <c r="AL29" s="849"/>
      <c r="AM29" s="849"/>
      <c r="AN29" s="849"/>
      <c r="AO29" s="849"/>
      <c r="AP29" s="849" t="s">
        <v>552</v>
      </c>
      <c r="AQ29" s="849"/>
      <c r="AR29" s="849"/>
      <c r="AS29" s="849"/>
      <c r="AT29" s="849"/>
      <c r="AU29" s="849" t="s">
        <v>552</v>
      </c>
      <c r="AV29" s="849"/>
      <c r="AW29" s="849"/>
      <c r="AX29" s="849"/>
      <c r="AY29" s="849"/>
      <c r="AZ29" s="850" t="s">
        <v>552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296</v>
      </c>
      <c r="R30" s="777"/>
      <c r="S30" s="777"/>
      <c r="T30" s="777"/>
      <c r="U30" s="777"/>
      <c r="V30" s="777">
        <v>295</v>
      </c>
      <c r="W30" s="777"/>
      <c r="X30" s="777"/>
      <c r="Y30" s="777"/>
      <c r="Z30" s="777"/>
      <c r="AA30" s="777">
        <v>1</v>
      </c>
      <c r="AB30" s="777"/>
      <c r="AC30" s="777"/>
      <c r="AD30" s="777"/>
      <c r="AE30" s="778"/>
      <c r="AF30" s="779">
        <v>1</v>
      </c>
      <c r="AG30" s="780"/>
      <c r="AH30" s="780"/>
      <c r="AI30" s="780"/>
      <c r="AJ30" s="781"/>
      <c r="AK30" s="848">
        <v>51</v>
      </c>
      <c r="AL30" s="849"/>
      <c r="AM30" s="849"/>
      <c r="AN30" s="849"/>
      <c r="AO30" s="849"/>
      <c r="AP30" s="849" t="s">
        <v>552</v>
      </c>
      <c r="AQ30" s="849"/>
      <c r="AR30" s="849"/>
      <c r="AS30" s="849"/>
      <c r="AT30" s="849"/>
      <c r="AU30" s="849" t="s">
        <v>552</v>
      </c>
      <c r="AV30" s="849"/>
      <c r="AW30" s="849"/>
      <c r="AX30" s="849"/>
      <c r="AY30" s="849"/>
      <c r="AZ30" s="850" t="s">
        <v>552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579</v>
      </c>
      <c r="R31" s="777"/>
      <c r="S31" s="777"/>
      <c r="T31" s="777"/>
      <c r="U31" s="777"/>
      <c r="V31" s="777">
        <v>536</v>
      </c>
      <c r="W31" s="777"/>
      <c r="X31" s="777"/>
      <c r="Y31" s="777"/>
      <c r="Z31" s="777"/>
      <c r="AA31" s="777">
        <v>43</v>
      </c>
      <c r="AB31" s="777"/>
      <c r="AC31" s="777"/>
      <c r="AD31" s="777"/>
      <c r="AE31" s="778"/>
      <c r="AF31" s="779">
        <v>321</v>
      </c>
      <c r="AG31" s="780"/>
      <c r="AH31" s="780"/>
      <c r="AI31" s="780"/>
      <c r="AJ31" s="781"/>
      <c r="AK31" s="848">
        <v>5</v>
      </c>
      <c r="AL31" s="849"/>
      <c r="AM31" s="849"/>
      <c r="AN31" s="849"/>
      <c r="AO31" s="849"/>
      <c r="AP31" s="849">
        <v>376</v>
      </c>
      <c r="AQ31" s="849"/>
      <c r="AR31" s="849"/>
      <c r="AS31" s="849"/>
      <c r="AT31" s="849"/>
      <c r="AU31" s="849">
        <v>400</v>
      </c>
      <c r="AV31" s="849"/>
      <c r="AW31" s="849"/>
      <c r="AX31" s="849"/>
      <c r="AY31" s="849"/>
      <c r="AZ31" s="850" t="s">
        <v>552</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706</v>
      </c>
      <c r="R32" s="777"/>
      <c r="S32" s="777"/>
      <c r="T32" s="777"/>
      <c r="U32" s="777"/>
      <c r="V32" s="777">
        <v>706</v>
      </c>
      <c r="W32" s="777"/>
      <c r="X32" s="777"/>
      <c r="Y32" s="777"/>
      <c r="Z32" s="777"/>
      <c r="AA32" s="777" t="s">
        <v>553</v>
      </c>
      <c r="AB32" s="777"/>
      <c r="AC32" s="777"/>
      <c r="AD32" s="777"/>
      <c r="AE32" s="778"/>
      <c r="AF32" s="779" t="s">
        <v>384</v>
      </c>
      <c r="AG32" s="780"/>
      <c r="AH32" s="780"/>
      <c r="AI32" s="780"/>
      <c r="AJ32" s="781"/>
      <c r="AK32" s="848">
        <v>294</v>
      </c>
      <c r="AL32" s="849"/>
      <c r="AM32" s="849"/>
      <c r="AN32" s="849"/>
      <c r="AO32" s="849"/>
      <c r="AP32" s="849">
        <v>5002</v>
      </c>
      <c r="AQ32" s="849"/>
      <c r="AR32" s="849"/>
      <c r="AS32" s="849"/>
      <c r="AT32" s="849"/>
      <c r="AU32" s="849">
        <v>2676</v>
      </c>
      <c r="AV32" s="849"/>
      <c r="AW32" s="849"/>
      <c r="AX32" s="849"/>
      <c r="AY32" s="849"/>
      <c r="AZ32" s="850" t="s">
        <v>552</v>
      </c>
      <c r="BA32" s="850"/>
      <c r="BB32" s="850"/>
      <c r="BC32" s="850"/>
      <c r="BD32" s="850"/>
      <c r="BE32" s="846" t="s">
        <v>385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364</v>
      </c>
      <c r="AG63" s="860"/>
      <c r="AH63" s="860"/>
      <c r="AI63" s="860"/>
      <c r="AJ63" s="861"/>
      <c r="AK63" s="862"/>
      <c r="AL63" s="857"/>
      <c r="AM63" s="857"/>
      <c r="AN63" s="857"/>
      <c r="AO63" s="857"/>
      <c r="AP63" s="860">
        <v>5378</v>
      </c>
      <c r="AQ63" s="860"/>
      <c r="AR63" s="860"/>
      <c r="AS63" s="860"/>
      <c r="AT63" s="860"/>
      <c r="AU63" s="860">
        <v>3076</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390</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543</v>
      </c>
      <c r="C68" s="888"/>
      <c r="D68" s="888"/>
      <c r="E68" s="888"/>
      <c r="F68" s="888"/>
      <c r="G68" s="888"/>
      <c r="H68" s="888"/>
      <c r="I68" s="888"/>
      <c r="J68" s="888"/>
      <c r="K68" s="888"/>
      <c r="L68" s="888"/>
      <c r="M68" s="888"/>
      <c r="N68" s="888"/>
      <c r="O68" s="888"/>
      <c r="P68" s="889"/>
      <c r="Q68" s="890">
        <v>332</v>
      </c>
      <c r="R68" s="884"/>
      <c r="S68" s="884"/>
      <c r="T68" s="884"/>
      <c r="U68" s="884"/>
      <c r="V68" s="884">
        <v>311</v>
      </c>
      <c r="W68" s="884"/>
      <c r="X68" s="884"/>
      <c r="Y68" s="884"/>
      <c r="Z68" s="884"/>
      <c r="AA68" s="884">
        <v>21</v>
      </c>
      <c r="AB68" s="884"/>
      <c r="AC68" s="884"/>
      <c r="AD68" s="884"/>
      <c r="AE68" s="884"/>
      <c r="AF68" s="884">
        <v>21</v>
      </c>
      <c r="AG68" s="884"/>
      <c r="AH68" s="884"/>
      <c r="AI68" s="884"/>
      <c r="AJ68" s="884"/>
      <c r="AK68" s="884">
        <v>20</v>
      </c>
      <c r="AL68" s="884"/>
      <c r="AM68" s="884"/>
      <c r="AN68" s="884"/>
      <c r="AO68" s="884"/>
      <c r="AP68" s="884">
        <v>50</v>
      </c>
      <c r="AQ68" s="884"/>
      <c r="AR68" s="884"/>
      <c r="AS68" s="884"/>
      <c r="AT68" s="884"/>
      <c r="AU68" s="884">
        <v>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544</v>
      </c>
      <c r="C69" s="892"/>
      <c r="D69" s="892"/>
      <c r="E69" s="892"/>
      <c r="F69" s="892"/>
      <c r="G69" s="892"/>
      <c r="H69" s="892"/>
      <c r="I69" s="892"/>
      <c r="J69" s="892"/>
      <c r="K69" s="892"/>
      <c r="L69" s="892"/>
      <c r="M69" s="892"/>
      <c r="N69" s="892"/>
      <c r="O69" s="892"/>
      <c r="P69" s="893"/>
      <c r="Q69" s="894">
        <v>2214</v>
      </c>
      <c r="R69" s="849"/>
      <c r="S69" s="849"/>
      <c r="T69" s="849"/>
      <c r="U69" s="849"/>
      <c r="V69" s="849">
        <v>2214</v>
      </c>
      <c r="W69" s="849"/>
      <c r="X69" s="849"/>
      <c r="Y69" s="849"/>
      <c r="Z69" s="849"/>
      <c r="AA69" s="849">
        <v>0</v>
      </c>
      <c r="AB69" s="849"/>
      <c r="AC69" s="849"/>
      <c r="AD69" s="849"/>
      <c r="AE69" s="849"/>
      <c r="AF69" s="849">
        <v>0</v>
      </c>
      <c r="AG69" s="849"/>
      <c r="AH69" s="849"/>
      <c r="AI69" s="849"/>
      <c r="AJ69" s="849"/>
      <c r="AK69" s="849">
        <v>172</v>
      </c>
      <c r="AL69" s="849"/>
      <c r="AM69" s="849"/>
      <c r="AN69" s="849"/>
      <c r="AO69" s="849"/>
      <c r="AP69" s="849">
        <v>892</v>
      </c>
      <c r="AQ69" s="849"/>
      <c r="AR69" s="849"/>
      <c r="AS69" s="849"/>
      <c r="AT69" s="849"/>
      <c r="AU69" s="849">
        <v>56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545</v>
      </c>
      <c r="C70" s="892"/>
      <c r="D70" s="892"/>
      <c r="E70" s="892"/>
      <c r="F70" s="892"/>
      <c r="G70" s="892"/>
      <c r="H70" s="892"/>
      <c r="I70" s="892"/>
      <c r="J70" s="892"/>
      <c r="K70" s="892"/>
      <c r="L70" s="892"/>
      <c r="M70" s="892"/>
      <c r="N70" s="892"/>
      <c r="O70" s="892"/>
      <c r="P70" s="893"/>
      <c r="Q70" s="894">
        <v>5641</v>
      </c>
      <c r="R70" s="849"/>
      <c r="S70" s="849"/>
      <c r="T70" s="849"/>
      <c r="U70" s="849"/>
      <c r="V70" s="849">
        <v>5625</v>
      </c>
      <c r="W70" s="849"/>
      <c r="X70" s="849"/>
      <c r="Y70" s="849"/>
      <c r="Z70" s="849"/>
      <c r="AA70" s="849">
        <v>16</v>
      </c>
      <c r="AB70" s="849"/>
      <c r="AC70" s="849"/>
      <c r="AD70" s="849"/>
      <c r="AE70" s="849"/>
      <c r="AF70" s="849">
        <v>16</v>
      </c>
      <c r="AG70" s="849"/>
      <c r="AH70" s="849"/>
      <c r="AI70" s="849"/>
      <c r="AJ70" s="849"/>
      <c r="AK70" s="849">
        <v>24</v>
      </c>
      <c r="AL70" s="849"/>
      <c r="AM70" s="849"/>
      <c r="AN70" s="849"/>
      <c r="AO70" s="849"/>
      <c r="AP70" s="849" t="s">
        <v>552</v>
      </c>
      <c r="AQ70" s="849"/>
      <c r="AR70" s="849"/>
      <c r="AS70" s="849"/>
      <c r="AT70" s="849"/>
      <c r="AU70" s="849" t="s">
        <v>552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546</v>
      </c>
      <c r="C71" s="892"/>
      <c r="D71" s="892"/>
      <c r="E71" s="892"/>
      <c r="F71" s="892"/>
      <c r="G71" s="892"/>
      <c r="H71" s="892"/>
      <c r="I71" s="892"/>
      <c r="J71" s="892"/>
      <c r="K71" s="892"/>
      <c r="L71" s="892"/>
      <c r="M71" s="892"/>
      <c r="N71" s="892"/>
      <c r="O71" s="892"/>
      <c r="P71" s="893"/>
      <c r="Q71" s="894">
        <v>106</v>
      </c>
      <c r="R71" s="849"/>
      <c r="S71" s="849"/>
      <c r="T71" s="849"/>
      <c r="U71" s="849"/>
      <c r="V71" s="849">
        <v>89</v>
      </c>
      <c r="W71" s="849"/>
      <c r="X71" s="849"/>
      <c r="Y71" s="849"/>
      <c r="Z71" s="849"/>
      <c r="AA71" s="849">
        <v>18</v>
      </c>
      <c r="AB71" s="849"/>
      <c r="AC71" s="849"/>
      <c r="AD71" s="849"/>
      <c r="AE71" s="849"/>
      <c r="AF71" s="849">
        <v>18</v>
      </c>
      <c r="AG71" s="849"/>
      <c r="AH71" s="849"/>
      <c r="AI71" s="849"/>
      <c r="AJ71" s="849"/>
      <c r="AK71" s="849">
        <v>14</v>
      </c>
      <c r="AL71" s="849"/>
      <c r="AM71" s="849"/>
      <c r="AN71" s="849"/>
      <c r="AO71" s="849"/>
      <c r="AP71" s="849" t="s">
        <v>552</v>
      </c>
      <c r="AQ71" s="849"/>
      <c r="AR71" s="849"/>
      <c r="AS71" s="849"/>
      <c r="AT71" s="849"/>
      <c r="AU71" s="849" t="s">
        <v>552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547</v>
      </c>
      <c r="C72" s="892"/>
      <c r="D72" s="892"/>
      <c r="E72" s="892"/>
      <c r="F72" s="892"/>
      <c r="G72" s="892"/>
      <c r="H72" s="892"/>
      <c r="I72" s="892"/>
      <c r="J72" s="892"/>
      <c r="K72" s="892"/>
      <c r="L72" s="892"/>
      <c r="M72" s="892"/>
      <c r="N72" s="892"/>
      <c r="O72" s="892"/>
      <c r="P72" s="893"/>
      <c r="Q72" s="894">
        <v>167</v>
      </c>
      <c r="R72" s="849"/>
      <c r="S72" s="849"/>
      <c r="T72" s="849"/>
      <c r="U72" s="849"/>
      <c r="V72" s="849">
        <v>159</v>
      </c>
      <c r="W72" s="849"/>
      <c r="X72" s="849"/>
      <c r="Y72" s="849"/>
      <c r="Z72" s="849"/>
      <c r="AA72" s="849">
        <v>7</v>
      </c>
      <c r="AB72" s="849"/>
      <c r="AC72" s="849"/>
      <c r="AD72" s="849"/>
      <c r="AE72" s="849"/>
      <c r="AF72" s="849">
        <v>7</v>
      </c>
      <c r="AG72" s="849"/>
      <c r="AH72" s="849"/>
      <c r="AI72" s="849"/>
      <c r="AJ72" s="849"/>
      <c r="AK72" s="849">
        <v>17</v>
      </c>
      <c r="AL72" s="849"/>
      <c r="AM72" s="849"/>
      <c r="AN72" s="849"/>
      <c r="AO72" s="849"/>
      <c r="AP72" s="849">
        <v>278</v>
      </c>
      <c r="AQ72" s="849"/>
      <c r="AR72" s="849"/>
      <c r="AS72" s="849"/>
      <c r="AT72" s="849"/>
      <c r="AU72" s="849">
        <v>34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548</v>
      </c>
      <c r="C73" s="892"/>
      <c r="D73" s="892"/>
      <c r="E73" s="892"/>
      <c r="F73" s="892"/>
      <c r="G73" s="892"/>
      <c r="H73" s="892"/>
      <c r="I73" s="892"/>
      <c r="J73" s="892"/>
      <c r="K73" s="892"/>
      <c r="L73" s="892"/>
      <c r="M73" s="892"/>
      <c r="N73" s="892"/>
      <c r="O73" s="892"/>
      <c r="P73" s="893"/>
      <c r="Q73" s="894">
        <v>331</v>
      </c>
      <c r="R73" s="849"/>
      <c r="S73" s="849"/>
      <c r="T73" s="849"/>
      <c r="U73" s="849"/>
      <c r="V73" s="849">
        <v>324</v>
      </c>
      <c r="W73" s="849"/>
      <c r="X73" s="849"/>
      <c r="Y73" s="849"/>
      <c r="Z73" s="849"/>
      <c r="AA73" s="849">
        <v>8</v>
      </c>
      <c r="AB73" s="849"/>
      <c r="AC73" s="849"/>
      <c r="AD73" s="849"/>
      <c r="AE73" s="849"/>
      <c r="AF73" s="849">
        <v>8</v>
      </c>
      <c r="AG73" s="849"/>
      <c r="AH73" s="849"/>
      <c r="AI73" s="849"/>
      <c r="AJ73" s="849"/>
      <c r="AK73" s="849" t="s">
        <v>552</v>
      </c>
      <c r="AL73" s="849"/>
      <c r="AM73" s="849"/>
      <c r="AN73" s="849"/>
      <c r="AO73" s="849"/>
      <c r="AP73" s="849">
        <v>1212</v>
      </c>
      <c r="AQ73" s="849"/>
      <c r="AR73" s="849"/>
      <c r="AS73" s="849"/>
      <c r="AT73" s="849"/>
      <c r="AU73" s="849">
        <v>375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549</v>
      </c>
      <c r="C74" s="892"/>
      <c r="D74" s="892"/>
      <c r="E74" s="892"/>
      <c r="F74" s="892"/>
      <c r="G74" s="892"/>
      <c r="H74" s="892"/>
      <c r="I74" s="892"/>
      <c r="J74" s="892"/>
      <c r="K74" s="892"/>
      <c r="L74" s="892"/>
      <c r="M74" s="892"/>
      <c r="N74" s="892"/>
      <c r="O74" s="892"/>
      <c r="P74" s="893"/>
      <c r="Q74" s="894">
        <v>301</v>
      </c>
      <c r="R74" s="849"/>
      <c r="S74" s="849"/>
      <c r="T74" s="849"/>
      <c r="U74" s="849"/>
      <c r="V74" s="849">
        <v>301</v>
      </c>
      <c r="W74" s="849"/>
      <c r="X74" s="849"/>
      <c r="Y74" s="849"/>
      <c r="Z74" s="849"/>
      <c r="AA74" s="849">
        <v>0</v>
      </c>
      <c r="AB74" s="849"/>
      <c r="AC74" s="849"/>
      <c r="AD74" s="849"/>
      <c r="AE74" s="849"/>
      <c r="AF74" s="849">
        <v>0</v>
      </c>
      <c r="AG74" s="849"/>
      <c r="AH74" s="849"/>
      <c r="AI74" s="849"/>
      <c r="AJ74" s="849"/>
      <c r="AK74" s="849">
        <v>6</v>
      </c>
      <c r="AL74" s="849"/>
      <c r="AM74" s="849"/>
      <c r="AN74" s="849"/>
      <c r="AO74" s="849"/>
      <c r="AP74" s="849" t="s">
        <v>552</v>
      </c>
      <c r="AQ74" s="849"/>
      <c r="AR74" s="849"/>
      <c r="AS74" s="849"/>
      <c r="AT74" s="849"/>
      <c r="AU74" s="849" t="s">
        <v>552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550</v>
      </c>
      <c r="C75" s="892"/>
      <c r="D75" s="892"/>
      <c r="E75" s="892"/>
      <c r="F75" s="892"/>
      <c r="G75" s="892"/>
      <c r="H75" s="892"/>
      <c r="I75" s="892"/>
      <c r="J75" s="892"/>
      <c r="K75" s="892"/>
      <c r="L75" s="892"/>
      <c r="M75" s="892"/>
      <c r="N75" s="892"/>
      <c r="O75" s="892"/>
      <c r="P75" s="893"/>
      <c r="Q75" s="897">
        <v>919</v>
      </c>
      <c r="R75" s="898"/>
      <c r="S75" s="898"/>
      <c r="T75" s="898"/>
      <c r="U75" s="848"/>
      <c r="V75" s="899">
        <v>818</v>
      </c>
      <c r="W75" s="898"/>
      <c r="X75" s="898"/>
      <c r="Y75" s="898"/>
      <c r="Z75" s="848"/>
      <c r="AA75" s="899">
        <v>101</v>
      </c>
      <c r="AB75" s="898"/>
      <c r="AC75" s="898"/>
      <c r="AD75" s="898"/>
      <c r="AE75" s="848"/>
      <c r="AF75" s="899">
        <v>101</v>
      </c>
      <c r="AG75" s="898"/>
      <c r="AH75" s="898"/>
      <c r="AI75" s="898"/>
      <c r="AJ75" s="848"/>
      <c r="AK75" s="849" t="s">
        <v>552</v>
      </c>
      <c r="AL75" s="849"/>
      <c r="AM75" s="849"/>
      <c r="AN75" s="849"/>
      <c r="AO75" s="849"/>
      <c r="AP75" s="849" t="s">
        <v>552</v>
      </c>
      <c r="AQ75" s="849"/>
      <c r="AR75" s="849"/>
      <c r="AS75" s="849"/>
      <c r="AT75" s="849"/>
      <c r="AU75" s="849" t="s">
        <v>552</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551</v>
      </c>
      <c r="C76" s="892"/>
      <c r="D76" s="892"/>
      <c r="E76" s="892"/>
      <c r="F76" s="892"/>
      <c r="G76" s="892"/>
      <c r="H76" s="892"/>
      <c r="I76" s="892"/>
      <c r="J76" s="892"/>
      <c r="K76" s="892"/>
      <c r="L76" s="892"/>
      <c r="M76" s="892"/>
      <c r="N76" s="892"/>
      <c r="O76" s="892"/>
      <c r="P76" s="893"/>
      <c r="Q76" s="897">
        <v>15434</v>
      </c>
      <c r="R76" s="898"/>
      <c r="S76" s="898"/>
      <c r="T76" s="898"/>
      <c r="U76" s="848"/>
      <c r="V76" s="899">
        <v>15147</v>
      </c>
      <c r="W76" s="898"/>
      <c r="X76" s="898"/>
      <c r="Y76" s="898"/>
      <c r="Z76" s="848"/>
      <c r="AA76" s="899">
        <v>287</v>
      </c>
      <c r="AB76" s="898"/>
      <c r="AC76" s="898"/>
      <c r="AD76" s="898"/>
      <c r="AE76" s="848"/>
      <c r="AF76" s="899">
        <v>287</v>
      </c>
      <c r="AG76" s="898"/>
      <c r="AH76" s="898"/>
      <c r="AI76" s="898"/>
      <c r="AJ76" s="848"/>
      <c r="AK76" s="899">
        <v>8</v>
      </c>
      <c r="AL76" s="898"/>
      <c r="AM76" s="898"/>
      <c r="AN76" s="898"/>
      <c r="AO76" s="848"/>
      <c r="AP76" s="899">
        <v>4048</v>
      </c>
      <c r="AQ76" s="898"/>
      <c r="AR76" s="898"/>
      <c r="AS76" s="898"/>
      <c r="AT76" s="848"/>
      <c r="AU76" s="899">
        <v>73</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458</v>
      </c>
      <c r="AG88" s="860"/>
      <c r="AH88" s="860"/>
      <c r="AI88" s="860"/>
      <c r="AJ88" s="860"/>
      <c r="AK88" s="857"/>
      <c r="AL88" s="857"/>
      <c r="AM88" s="857"/>
      <c r="AN88" s="857"/>
      <c r="AO88" s="857"/>
      <c r="AP88" s="860">
        <v>6480</v>
      </c>
      <c r="AQ88" s="860"/>
      <c r="AR88" s="860"/>
      <c r="AS88" s="860"/>
      <c r="AT88" s="860"/>
      <c r="AU88" s="860">
        <v>545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284</v>
      </c>
      <c r="AG109" s="913"/>
      <c r="AH109" s="913"/>
      <c r="AI109" s="913"/>
      <c r="AJ109" s="914"/>
      <c r="AK109" s="912" t="s">
        <v>283</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284</v>
      </c>
      <c r="BW109" s="913"/>
      <c r="BX109" s="913"/>
      <c r="BY109" s="913"/>
      <c r="BZ109" s="914"/>
      <c r="CA109" s="912" t="s">
        <v>283</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284</v>
      </c>
      <c r="DM109" s="913"/>
      <c r="DN109" s="913"/>
      <c r="DO109" s="913"/>
      <c r="DP109" s="914"/>
      <c r="DQ109" s="912" t="s">
        <v>283</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985539</v>
      </c>
      <c r="AB110" s="920"/>
      <c r="AC110" s="920"/>
      <c r="AD110" s="920"/>
      <c r="AE110" s="921"/>
      <c r="AF110" s="922">
        <v>1090906</v>
      </c>
      <c r="AG110" s="920"/>
      <c r="AH110" s="920"/>
      <c r="AI110" s="920"/>
      <c r="AJ110" s="921"/>
      <c r="AK110" s="922">
        <v>1098451</v>
      </c>
      <c r="AL110" s="920"/>
      <c r="AM110" s="920"/>
      <c r="AN110" s="920"/>
      <c r="AO110" s="921"/>
      <c r="AP110" s="923">
        <v>29.5</v>
      </c>
      <c r="AQ110" s="924"/>
      <c r="AR110" s="924"/>
      <c r="AS110" s="924"/>
      <c r="AT110" s="925"/>
      <c r="AU110" s="926" t="s">
        <v>61</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13462957</v>
      </c>
      <c r="BR110" s="957"/>
      <c r="BS110" s="957"/>
      <c r="BT110" s="957"/>
      <c r="BU110" s="957"/>
      <c r="BV110" s="957">
        <v>13145991</v>
      </c>
      <c r="BW110" s="957"/>
      <c r="BX110" s="957"/>
      <c r="BY110" s="957"/>
      <c r="BZ110" s="957"/>
      <c r="CA110" s="957">
        <v>12791823</v>
      </c>
      <c r="CB110" s="957"/>
      <c r="CC110" s="957"/>
      <c r="CD110" s="957"/>
      <c r="CE110" s="957"/>
      <c r="CF110" s="971">
        <v>343.1</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109</v>
      </c>
      <c r="BR111" s="950"/>
      <c r="BS111" s="950"/>
      <c r="BT111" s="950"/>
      <c r="BU111" s="950"/>
      <c r="BV111" s="950" t="s">
        <v>109</v>
      </c>
      <c r="BW111" s="950"/>
      <c r="BX111" s="950"/>
      <c r="BY111" s="950"/>
      <c r="BZ111" s="950"/>
      <c r="CA111" s="950" t="s">
        <v>109</v>
      </c>
      <c r="CB111" s="950"/>
      <c r="CC111" s="950"/>
      <c r="CD111" s="950"/>
      <c r="CE111" s="950"/>
      <c r="CF111" s="944" t="s">
        <v>109</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409</v>
      </c>
      <c r="AB112" s="989"/>
      <c r="AC112" s="989"/>
      <c r="AD112" s="989"/>
      <c r="AE112" s="990"/>
      <c r="AF112" s="991" t="s">
        <v>409</v>
      </c>
      <c r="AG112" s="989"/>
      <c r="AH112" s="989"/>
      <c r="AI112" s="989"/>
      <c r="AJ112" s="990"/>
      <c r="AK112" s="991" t="s">
        <v>409</v>
      </c>
      <c r="AL112" s="989"/>
      <c r="AM112" s="989"/>
      <c r="AN112" s="989"/>
      <c r="AO112" s="990"/>
      <c r="AP112" s="992" t="s">
        <v>409</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3306395</v>
      </c>
      <c r="BR112" s="950"/>
      <c r="BS112" s="950"/>
      <c r="BT112" s="950"/>
      <c r="BU112" s="950"/>
      <c r="BV112" s="950">
        <v>3168999</v>
      </c>
      <c r="BW112" s="950"/>
      <c r="BX112" s="950"/>
      <c r="BY112" s="950"/>
      <c r="BZ112" s="950"/>
      <c r="CA112" s="950">
        <v>3076334</v>
      </c>
      <c r="CB112" s="950"/>
      <c r="CC112" s="950"/>
      <c r="CD112" s="950"/>
      <c r="CE112" s="950"/>
      <c r="CF112" s="944">
        <v>82.5</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409</v>
      </c>
      <c r="DH112" s="950"/>
      <c r="DI112" s="950"/>
      <c r="DJ112" s="950"/>
      <c r="DK112" s="950"/>
      <c r="DL112" s="950" t="s">
        <v>409</v>
      </c>
      <c r="DM112" s="950"/>
      <c r="DN112" s="950"/>
      <c r="DO112" s="950"/>
      <c r="DP112" s="950"/>
      <c r="DQ112" s="950" t="s">
        <v>409</v>
      </c>
      <c r="DR112" s="950"/>
      <c r="DS112" s="950"/>
      <c r="DT112" s="950"/>
      <c r="DU112" s="950"/>
      <c r="DV112" s="951" t="s">
        <v>409</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221065</v>
      </c>
      <c r="AB113" s="964"/>
      <c r="AC113" s="964"/>
      <c r="AD113" s="964"/>
      <c r="AE113" s="965"/>
      <c r="AF113" s="966">
        <v>223131</v>
      </c>
      <c r="AG113" s="964"/>
      <c r="AH113" s="964"/>
      <c r="AI113" s="964"/>
      <c r="AJ113" s="965"/>
      <c r="AK113" s="966">
        <v>226127</v>
      </c>
      <c r="AL113" s="964"/>
      <c r="AM113" s="964"/>
      <c r="AN113" s="964"/>
      <c r="AO113" s="965"/>
      <c r="AP113" s="967">
        <v>6.1</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731809</v>
      </c>
      <c r="BR113" s="950"/>
      <c r="BS113" s="950"/>
      <c r="BT113" s="950"/>
      <c r="BU113" s="950"/>
      <c r="BV113" s="950">
        <v>628672</v>
      </c>
      <c r="BW113" s="950"/>
      <c r="BX113" s="950"/>
      <c r="BY113" s="950"/>
      <c r="BZ113" s="950"/>
      <c r="CA113" s="950">
        <v>545605</v>
      </c>
      <c r="CB113" s="950"/>
      <c r="CC113" s="950"/>
      <c r="CD113" s="950"/>
      <c r="CE113" s="950"/>
      <c r="CF113" s="944">
        <v>14.6</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409</v>
      </c>
      <c r="DH113" s="989"/>
      <c r="DI113" s="989"/>
      <c r="DJ113" s="989"/>
      <c r="DK113" s="990"/>
      <c r="DL113" s="991" t="s">
        <v>409</v>
      </c>
      <c r="DM113" s="989"/>
      <c r="DN113" s="989"/>
      <c r="DO113" s="989"/>
      <c r="DP113" s="990"/>
      <c r="DQ113" s="991" t="s">
        <v>409</v>
      </c>
      <c r="DR113" s="989"/>
      <c r="DS113" s="989"/>
      <c r="DT113" s="989"/>
      <c r="DU113" s="990"/>
      <c r="DV113" s="992" t="s">
        <v>409</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48818</v>
      </c>
      <c r="AB114" s="989"/>
      <c r="AC114" s="989"/>
      <c r="AD114" s="989"/>
      <c r="AE114" s="990"/>
      <c r="AF114" s="991">
        <v>119517</v>
      </c>
      <c r="AG114" s="989"/>
      <c r="AH114" s="989"/>
      <c r="AI114" s="989"/>
      <c r="AJ114" s="990"/>
      <c r="AK114" s="991">
        <v>116485</v>
      </c>
      <c r="AL114" s="989"/>
      <c r="AM114" s="989"/>
      <c r="AN114" s="989"/>
      <c r="AO114" s="990"/>
      <c r="AP114" s="992">
        <v>3.1</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996678</v>
      </c>
      <c r="BR114" s="950"/>
      <c r="BS114" s="950"/>
      <c r="BT114" s="950"/>
      <c r="BU114" s="950"/>
      <c r="BV114" s="950">
        <v>829180</v>
      </c>
      <c r="BW114" s="950"/>
      <c r="BX114" s="950"/>
      <c r="BY114" s="950"/>
      <c r="BZ114" s="950"/>
      <c r="CA114" s="950">
        <v>773353</v>
      </c>
      <c r="CB114" s="950"/>
      <c r="CC114" s="950"/>
      <c r="CD114" s="950"/>
      <c r="CE114" s="950"/>
      <c r="CF114" s="944">
        <v>20.7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409</v>
      </c>
      <c r="DH114" s="989"/>
      <c r="DI114" s="989"/>
      <c r="DJ114" s="989"/>
      <c r="DK114" s="990"/>
      <c r="DL114" s="991" t="s">
        <v>409</v>
      </c>
      <c r="DM114" s="989"/>
      <c r="DN114" s="989"/>
      <c r="DO114" s="989"/>
      <c r="DP114" s="990"/>
      <c r="DQ114" s="991" t="s">
        <v>409</v>
      </c>
      <c r="DR114" s="989"/>
      <c r="DS114" s="989"/>
      <c r="DT114" s="989"/>
      <c r="DU114" s="990"/>
      <c r="DV114" s="992" t="s">
        <v>409</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80220</v>
      </c>
      <c r="AB115" s="964"/>
      <c r="AC115" s="964"/>
      <c r="AD115" s="964"/>
      <c r="AE115" s="965"/>
      <c r="AF115" s="966" t="s">
        <v>409</v>
      </c>
      <c r="AG115" s="964"/>
      <c r="AH115" s="964"/>
      <c r="AI115" s="964"/>
      <c r="AJ115" s="965"/>
      <c r="AK115" s="966" t="s">
        <v>409</v>
      </c>
      <c r="AL115" s="964"/>
      <c r="AM115" s="964"/>
      <c r="AN115" s="964"/>
      <c r="AO115" s="965"/>
      <c r="AP115" s="967" t="s">
        <v>409</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409</v>
      </c>
      <c r="BR115" s="950"/>
      <c r="BS115" s="950"/>
      <c r="BT115" s="950"/>
      <c r="BU115" s="950"/>
      <c r="BV115" s="950" t="s">
        <v>409</v>
      </c>
      <c r="BW115" s="950"/>
      <c r="BX115" s="950"/>
      <c r="BY115" s="950"/>
      <c r="BZ115" s="950"/>
      <c r="CA115" s="950" t="s">
        <v>409</v>
      </c>
      <c r="CB115" s="950"/>
      <c r="CC115" s="950"/>
      <c r="CD115" s="950"/>
      <c r="CE115" s="950"/>
      <c r="CF115" s="944" t="s">
        <v>409</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409</v>
      </c>
      <c r="DH115" s="989"/>
      <c r="DI115" s="989"/>
      <c r="DJ115" s="989"/>
      <c r="DK115" s="990"/>
      <c r="DL115" s="991" t="s">
        <v>409</v>
      </c>
      <c r="DM115" s="989"/>
      <c r="DN115" s="989"/>
      <c r="DO115" s="989"/>
      <c r="DP115" s="990"/>
      <c r="DQ115" s="991" t="s">
        <v>409</v>
      </c>
      <c r="DR115" s="989"/>
      <c r="DS115" s="989"/>
      <c r="DT115" s="989"/>
      <c r="DU115" s="990"/>
      <c r="DV115" s="992" t="s">
        <v>409</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1554</v>
      </c>
      <c r="AB116" s="989"/>
      <c r="AC116" s="989"/>
      <c r="AD116" s="989"/>
      <c r="AE116" s="990"/>
      <c r="AF116" s="991">
        <v>1512</v>
      </c>
      <c r="AG116" s="989"/>
      <c r="AH116" s="989"/>
      <c r="AI116" s="989"/>
      <c r="AJ116" s="990"/>
      <c r="AK116" s="991">
        <v>2412</v>
      </c>
      <c r="AL116" s="989"/>
      <c r="AM116" s="989"/>
      <c r="AN116" s="989"/>
      <c r="AO116" s="990"/>
      <c r="AP116" s="992">
        <v>0.1</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409</v>
      </c>
      <c r="BR116" s="950"/>
      <c r="BS116" s="950"/>
      <c r="BT116" s="950"/>
      <c r="BU116" s="950"/>
      <c r="BV116" s="950" t="s">
        <v>409</v>
      </c>
      <c r="BW116" s="950"/>
      <c r="BX116" s="950"/>
      <c r="BY116" s="950"/>
      <c r="BZ116" s="950"/>
      <c r="CA116" s="950" t="s">
        <v>409</v>
      </c>
      <c r="CB116" s="950"/>
      <c r="CC116" s="950"/>
      <c r="CD116" s="950"/>
      <c r="CE116" s="950"/>
      <c r="CF116" s="944" t="s">
        <v>409</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409</v>
      </c>
      <c r="DH116" s="989"/>
      <c r="DI116" s="989"/>
      <c r="DJ116" s="989"/>
      <c r="DK116" s="990"/>
      <c r="DL116" s="991" t="s">
        <v>409</v>
      </c>
      <c r="DM116" s="989"/>
      <c r="DN116" s="989"/>
      <c r="DO116" s="989"/>
      <c r="DP116" s="990"/>
      <c r="DQ116" s="991" t="s">
        <v>409</v>
      </c>
      <c r="DR116" s="989"/>
      <c r="DS116" s="989"/>
      <c r="DT116" s="989"/>
      <c r="DU116" s="990"/>
      <c r="DV116" s="992" t="s">
        <v>409</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1337196</v>
      </c>
      <c r="AB117" s="996"/>
      <c r="AC117" s="996"/>
      <c r="AD117" s="996"/>
      <c r="AE117" s="997"/>
      <c r="AF117" s="995">
        <v>1435066</v>
      </c>
      <c r="AG117" s="996"/>
      <c r="AH117" s="996"/>
      <c r="AI117" s="996"/>
      <c r="AJ117" s="997"/>
      <c r="AK117" s="995">
        <v>1443475</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409</v>
      </c>
      <c r="BR117" s="1016"/>
      <c r="BS117" s="1016"/>
      <c r="BT117" s="1016"/>
      <c r="BU117" s="1016"/>
      <c r="BV117" s="1016" t="s">
        <v>409</v>
      </c>
      <c r="BW117" s="1016"/>
      <c r="BX117" s="1016"/>
      <c r="BY117" s="1016"/>
      <c r="BZ117" s="1016"/>
      <c r="CA117" s="1016" t="s">
        <v>409</v>
      </c>
      <c r="CB117" s="1016"/>
      <c r="CC117" s="1016"/>
      <c r="CD117" s="1016"/>
      <c r="CE117" s="1016"/>
      <c r="CF117" s="944" t="s">
        <v>409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409</v>
      </c>
      <c r="DH117" s="989"/>
      <c r="DI117" s="989"/>
      <c r="DJ117" s="989"/>
      <c r="DK117" s="990"/>
      <c r="DL117" s="991" t="s">
        <v>409</v>
      </c>
      <c r="DM117" s="989"/>
      <c r="DN117" s="989"/>
      <c r="DO117" s="989"/>
      <c r="DP117" s="990"/>
      <c r="DQ117" s="991" t="s">
        <v>409</v>
      </c>
      <c r="DR117" s="989"/>
      <c r="DS117" s="989"/>
      <c r="DT117" s="989"/>
      <c r="DU117" s="990"/>
      <c r="DV117" s="992" t="s">
        <v>409</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284</v>
      </c>
      <c r="AG118" s="913"/>
      <c r="AH118" s="913"/>
      <c r="AI118" s="913"/>
      <c r="AJ118" s="914"/>
      <c r="AK118" s="912" t="s">
        <v>283</v>
      </c>
      <c r="AL118" s="913"/>
      <c r="AM118" s="913"/>
      <c r="AN118" s="913"/>
      <c r="AO118" s="914"/>
      <c r="AP118" s="1020" t="s">
        <v>401</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431</v>
      </c>
      <c r="BP118" s="1024"/>
      <c r="BQ118" s="1015">
        <v>18497839</v>
      </c>
      <c r="BR118" s="1016"/>
      <c r="BS118" s="1016"/>
      <c r="BT118" s="1016"/>
      <c r="BU118" s="1016"/>
      <c r="BV118" s="1016">
        <v>17772842</v>
      </c>
      <c r="BW118" s="1016"/>
      <c r="BX118" s="1016"/>
      <c r="BY118" s="1016"/>
      <c r="BZ118" s="1016"/>
      <c r="CA118" s="1016">
        <v>17187115</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975452</v>
      </c>
      <c r="BR119" s="957"/>
      <c r="BS119" s="957"/>
      <c r="BT119" s="957"/>
      <c r="BU119" s="957"/>
      <c r="BV119" s="957">
        <v>1011895</v>
      </c>
      <c r="BW119" s="957"/>
      <c r="BX119" s="957"/>
      <c r="BY119" s="957"/>
      <c r="BZ119" s="957"/>
      <c r="CA119" s="957">
        <v>996020</v>
      </c>
      <c r="CB119" s="957"/>
      <c r="CC119" s="957"/>
      <c r="CD119" s="957"/>
      <c r="CE119" s="957"/>
      <c r="CF119" s="971">
        <v>26.7</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35296</v>
      </c>
      <c r="BR120" s="950"/>
      <c r="BS120" s="950"/>
      <c r="BT120" s="950"/>
      <c r="BU120" s="950"/>
      <c r="BV120" s="950">
        <v>27928</v>
      </c>
      <c r="BW120" s="950"/>
      <c r="BX120" s="950"/>
      <c r="BY120" s="950"/>
      <c r="BZ120" s="950"/>
      <c r="CA120" s="950">
        <v>20861</v>
      </c>
      <c r="CB120" s="950"/>
      <c r="CC120" s="950"/>
      <c r="CD120" s="950"/>
      <c r="CE120" s="950"/>
      <c r="CF120" s="944">
        <v>0.6</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2906395</v>
      </c>
      <c r="DH120" s="957"/>
      <c r="DI120" s="957"/>
      <c r="DJ120" s="957"/>
      <c r="DK120" s="957"/>
      <c r="DL120" s="957">
        <v>2768999</v>
      </c>
      <c r="DM120" s="957"/>
      <c r="DN120" s="957"/>
      <c r="DO120" s="957"/>
      <c r="DP120" s="957"/>
      <c r="DQ120" s="957">
        <v>2676334</v>
      </c>
      <c r="DR120" s="957"/>
      <c r="DS120" s="957"/>
      <c r="DT120" s="957"/>
      <c r="DU120" s="957"/>
      <c r="DV120" s="958">
        <v>71.8</v>
      </c>
      <c r="DW120" s="958"/>
      <c r="DX120" s="958"/>
      <c r="DY120" s="958"/>
      <c r="DZ120" s="959"/>
    </row>
    <row r="121" spans="1:130" s="197" customFormat="1" ht="26.25" customHeight="1">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8101453</v>
      </c>
      <c r="BR121" s="1016"/>
      <c r="BS121" s="1016"/>
      <c r="BT121" s="1016"/>
      <c r="BU121" s="1016"/>
      <c r="BV121" s="1016">
        <v>7772462</v>
      </c>
      <c r="BW121" s="1016"/>
      <c r="BX121" s="1016"/>
      <c r="BY121" s="1016"/>
      <c r="BZ121" s="1016"/>
      <c r="CA121" s="1016">
        <v>7650266</v>
      </c>
      <c r="CB121" s="1016"/>
      <c r="CC121" s="1016"/>
      <c r="CD121" s="1016"/>
      <c r="CE121" s="1016"/>
      <c r="CF121" s="1054">
        <v>205.2</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v>400000</v>
      </c>
      <c r="DH121" s="950"/>
      <c r="DI121" s="950"/>
      <c r="DJ121" s="950"/>
      <c r="DK121" s="950"/>
      <c r="DL121" s="950">
        <v>400000</v>
      </c>
      <c r="DM121" s="950"/>
      <c r="DN121" s="950"/>
      <c r="DO121" s="950"/>
      <c r="DP121" s="950"/>
      <c r="DQ121" s="950">
        <v>400000</v>
      </c>
      <c r="DR121" s="950"/>
      <c r="DS121" s="950"/>
      <c r="DT121" s="950"/>
      <c r="DU121" s="950"/>
      <c r="DV121" s="951">
        <v>10.7</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442</v>
      </c>
      <c r="BP122" s="1024"/>
      <c r="BQ122" s="1064">
        <v>9112201</v>
      </c>
      <c r="BR122" s="1065"/>
      <c r="BS122" s="1065"/>
      <c r="BT122" s="1065"/>
      <c r="BU122" s="1065"/>
      <c r="BV122" s="1065">
        <v>8812285</v>
      </c>
      <c r="BW122" s="1065"/>
      <c r="BX122" s="1065"/>
      <c r="BY122" s="1065"/>
      <c r="BZ122" s="1065"/>
      <c r="CA122" s="1065">
        <v>8667147</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254.5</v>
      </c>
      <c r="BR123" s="1057"/>
      <c r="BS123" s="1057"/>
      <c r="BT123" s="1057"/>
      <c r="BU123" s="1057"/>
      <c r="BV123" s="1057">
        <v>246.1</v>
      </c>
      <c r="BW123" s="1057"/>
      <c r="BX123" s="1057"/>
      <c r="BY123" s="1057"/>
      <c r="BZ123" s="1057"/>
      <c r="CA123" s="1057">
        <v>228.5</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80220</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457</v>
      </c>
      <c r="DM127" s="1078"/>
      <c r="DN127" s="1078"/>
      <c r="DO127" s="1078"/>
      <c r="DP127" s="1078"/>
      <c r="DQ127" s="1078" t="s">
        <v>457</v>
      </c>
      <c r="DR127" s="1078"/>
      <c r="DS127" s="1078"/>
      <c r="DT127" s="1078"/>
      <c r="DU127" s="1078"/>
      <c r="DV127" s="1079" t="s">
        <v>457</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9495</v>
      </c>
      <c r="AB128" s="1120"/>
      <c r="AC128" s="1120"/>
      <c r="AD128" s="1120"/>
      <c r="AE128" s="1121"/>
      <c r="AF128" s="1122">
        <v>8410</v>
      </c>
      <c r="AG128" s="1120"/>
      <c r="AH128" s="1120"/>
      <c r="AI128" s="1120"/>
      <c r="AJ128" s="1121"/>
      <c r="AK128" s="1122">
        <v>7638</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444</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4467547</v>
      </c>
      <c r="AB129" s="989"/>
      <c r="AC129" s="989"/>
      <c r="AD129" s="989"/>
      <c r="AE129" s="990"/>
      <c r="AF129" s="991">
        <v>4466836</v>
      </c>
      <c r="AG129" s="989"/>
      <c r="AH129" s="989"/>
      <c r="AI129" s="989"/>
      <c r="AJ129" s="990"/>
      <c r="AK129" s="991">
        <v>4429614</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17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780196</v>
      </c>
      <c r="AB130" s="989"/>
      <c r="AC130" s="989"/>
      <c r="AD130" s="989"/>
      <c r="AE130" s="990"/>
      <c r="AF130" s="991">
        <v>827155</v>
      </c>
      <c r="AG130" s="989"/>
      <c r="AH130" s="989"/>
      <c r="AI130" s="989"/>
      <c r="AJ130" s="990"/>
      <c r="AK130" s="991">
        <v>701032</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228.5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3687351</v>
      </c>
      <c r="AB131" s="1028"/>
      <c r="AC131" s="1028"/>
      <c r="AD131" s="1028"/>
      <c r="AE131" s="1029"/>
      <c r="AF131" s="1030">
        <v>3639681</v>
      </c>
      <c r="AG131" s="1028"/>
      <c r="AH131" s="1028"/>
      <c r="AI131" s="1028"/>
      <c r="AJ131" s="1029"/>
      <c r="AK131" s="1030">
        <v>3728582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14.84819319</v>
      </c>
      <c r="AB132" s="1134"/>
      <c r="AC132" s="1134"/>
      <c r="AD132" s="1134"/>
      <c r="AE132" s="1135"/>
      <c r="AF132" s="1136">
        <v>16.47125119</v>
      </c>
      <c r="AG132" s="1134"/>
      <c r="AH132" s="1134"/>
      <c r="AI132" s="1134"/>
      <c r="AJ132" s="1135"/>
      <c r="AK132" s="1136">
        <v>19.70735792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15.5</v>
      </c>
      <c r="AB133" s="1141"/>
      <c r="AC133" s="1141"/>
      <c r="AD133" s="1141"/>
      <c r="AE133" s="1142"/>
      <c r="AF133" s="1140">
        <v>15.5</v>
      </c>
      <c r="AG133" s="1141"/>
      <c r="AH133" s="1141"/>
      <c r="AI133" s="1141"/>
      <c r="AJ133" s="1142"/>
      <c r="AK133" s="1140">
        <v>17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7" t="s">
        <v>472</v>
      </c>
      <c r="L7" s="254"/>
      <c r="M7" s="255" t="s">
        <v>473</v>
      </c>
      <c r="N7" s="256"/>
    </row>
    <row r="8" spans="1:16">
      <c r="A8" s="248"/>
      <c r="B8" s="244"/>
      <c r="C8" s="244"/>
      <c r="D8" s="244"/>
      <c r="E8" s="244"/>
      <c r="F8" s="244"/>
      <c r="G8" s="257"/>
      <c r="H8" s="258"/>
      <c r="I8" s="258"/>
      <c r="J8" s="259"/>
      <c r="K8" s="1148"/>
      <c r="L8" s="260" t="s">
        <v>474</v>
      </c>
      <c r="M8" s="261" t="s">
        <v>475</v>
      </c>
      <c r="N8" s="262" t="s">
        <v>476</v>
      </c>
    </row>
    <row r="9" spans="1:16">
      <c r="A9" s="248"/>
      <c r="B9" s="244"/>
      <c r="C9" s="244"/>
      <c r="D9" s="244"/>
      <c r="E9" s="244"/>
      <c r="F9" s="244"/>
      <c r="G9" s="1149" t="s">
        <v>477</v>
      </c>
      <c r="H9" s="1150"/>
      <c r="I9" s="1150"/>
      <c r="J9" s="1151"/>
      <c r="K9" s="263">
        <v>1608648</v>
      </c>
      <c r="L9" s="264">
        <v>87617</v>
      </c>
      <c r="M9" s="265">
        <v>80077</v>
      </c>
      <c r="N9" s="266">
        <v>9.4</v>
      </c>
    </row>
    <row r="10" spans="1:16">
      <c r="A10" s="248"/>
      <c r="B10" s="244"/>
      <c r="C10" s="244"/>
      <c r="D10" s="244"/>
      <c r="E10" s="244"/>
      <c r="F10" s="244"/>
      <c r="G10" s="1149" t="s">
        <v>478</v>
      </c>
      <c r="H10" s="1150"/>
      <c r="I10" s="1150"/>
      <c r="J10" s="1151"/>
      <c r="K10" s="267">
        <v>27077</v>
      </c>
      <c r="L10" s="268">
        <v>1475</v>
      </c>
      <c r="M10" s="269">
        <v>7955</v>
      </c>
      <c r="N10" s="270">
        <v>-81.5</v>
      </c>
    </row>
    <row r="11" spans="1:16" ht="13.5" customHeight="1">
      <c r="A11" s="248"/>
      <c r="B11" s="244"/>
      <c r="C11" s="244"/>
      <c r="D11" s="244"/>
      <c r="E11" s="244"/>
      <c r="F11" s="244"/>
      <c r="G11" s="1149" t="s">
        <v>479</v>
      </c>
      <c r="H11" s="1150"/>
      <c r="I11" s="1150"/>
      <c r="J11" s="1151"/>
      <c r="K11" s="267">
        <v>210888</v>
      </c>
      <c r="L11" s="268">
        <v>11486</v>
      </c>
      <c r="M11" s="269">
        <v>10951</v>
      </c>
      <c r="N11" s="270">
        <v>4.9000000000000004</v>
      </c>
    </row>
    <row r="12" spans="1:16" ht="13.5" customHeight="1">
      <c r="A12" s="248"/>
      <c r="B12" s="244"/>
      <c r="C12" s="244"/>
      <c r="D12" s="244"/>
      <c r="E12" s="244"/>
      <c r="F12" s="244"/>
      <c r="G12" s="1149" t="s">
        <v>480</v>
      </c>
      <c r="H12" s="1150"/>
      <c r="I12" s="1150"/>
      <c r="J12" s="1151"/>
      <c r="K12" s="267" t="s">
        <v>481</v>
      </c>
      <c r="L12" s="268" t="s">
        <v>481</v>
      </c>
      <c r="M12" s="269">
        <v>416</v>
      </c>
      <c r="N12" s="270" t="s">
        <v>481</v>
      </c>
    </row>
    <row r="13" spans="1:16" ht="13.5" customHeight="1">
      <c r="A13" s="248"/>
      <c r="B13" s="244"/>
      <c r="C13" s="244"/>
      <c r="D13" s="244"/>
      <c r="E13" s="244"/>
      <c r="F13" s="244"/>
      <c r="G13" s="1149" t="s">
        <v>482</v>
      </c>
      <c r="H13" s="1150"/>
      <c r="I13" s="1150"/>
      <c r="J13" s="1151"/>
      <c r="K13" s="267" t="s">
        <v>481</v>
      </c>
      <c r="L13" s="268" t="s">
        <v>481</v>
      </c>
      <c r="M13" s="269" t="s">
        <v>481</v>
      </c>
      <c r="N13" s="270" t="s">
        <v>481</v>
      </c>
    </row>
    <row r="14" spans="1:16" ht="13.5" customHeight="1">
      <c r="A14" s="248"/>
      <c r="B14" s="244"/>
      <c r="C14" s="244"/>
      <c r="D14" s="244"/>
      <c r="E14" s="244"/>
      <c r="F14" s="244"/>
      <c r="G14" s="1149" t="s">
        <v>483</v>
      </c>
      <c r="H14" s="1150"/>
      <c r="I14" s="1150"/>
      <c r="J14" s="1151"/>
      <c r="K14" s="267">
        <v>29467</v>
      </c>
      <c r="L14" s="268">
        <v>1605</v>
      </c>
      <c r="M14" s="269">
        <v>3811</v>
      </c>
      <c r="N14" s="270">
        <v>-57.9</v>
      </c>
    </row>
    <row r="15" spans="1:16" ht="13.5" customHeight="1">
      <c r="A15" s="248"/>
      <c r="B15" s="244"/>
      <c r="C15" s="244"/>
      <c r="D15" s="244"/>
      <c r="E15" s="244"/>
      <c r="F15" s="244"/>
      <c r="G15" s="1149" t="s">
        <v>484</v>
      </c>
      <c r="H15" s="1150"/>
      <c r="I15" s="1150"/>
      <c r="J15" s="1151"/>
      <c r="K15" s="267">
        <v>8963</v>
      </c>
      <c r="L15" s="268">
        <v>488</v>
      </c>
      <c r="M15" s="269">
        <v>1566</v>
      </c>
      <c r="N15" s="270">
        <v>-68.8</v>
      </c>
    </row>
    <row r="16" spans="1:16">
      <c r="A16" s="248"/>
      <c r="B16" s="244"/>
      <c r="C16" s="244"/>
      <c r="D16" s="244"/>
      <c r="E16" s="244"/>
      <c r="F16" s="244"/>
      <c r="G16" s="1152" t="s">
        <v>485</v>
      </c>
      <c r="H16" s="1153"/>
      <c r="I16" s="1153"/>
      <c r="J16" s="1154"/>
      <c r="K16" s="268">
        <v>-178156</v>
      </c>
      <c r="L16" s="268">
        <v>-9703</v>
      </c>
      <c r="M16" s="269">
        <v>-8208</v>
      </c>
      <c r="N16" s="270">
        <v>18.2</v>
      </c>
    </row>
    <row r="17" spans="1:16">
      <c r="A17" s="248"/>
      <c r="B17" s="244"/>
      <c r="C17" s="244"/>
      <c r="D17" s="244"/>
      <c r="E17" s="244"/>
      <c r="F17" s="244"/>
      <c r="G17" s="1152" t="s">
        <v>167</v>
      </c>
      <c r="H17" s="1153"/>
      <c r="I17" s="1153"/>
      <c r="J17" s="1154"/>
      <c r="K17" s="268">
        <v>1706887</v>
      </c>
      <c r="L17" s="268">
        <v>92968</v>
      </c>
      <c r="M17" s="269">
        <v>96567</v>
      </c>
      <c r="N17" s="270">
        <v>-3.7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4" t="s">
        <v>490</v>
      </c>
      <c r="H21" s="1145"/>
      <c r="I21" s="1145"/>
      <c r="J21" s="1146"/>
      <c r="K21" s="280">
        <v>8.5</v>
      </c>
      <c r="L21" s="281">
        <v>8.9</v>
      </c>
      <c r="M21" s="282">
        <v>-0.4</v>
      </c>
      <c r="N21" s="249"/>
      <c r="O21" s="283"/>
      <c r="P21" s="279"/>
    </row>
    <row r="22" spans="1:16" s="284" customFormat="1">
      <c r="A22" s="279"/>
      <c r="B22" s="249"/>
      <c r="C22" s="249"/>
      <c r="D22" s="249"/>
      <c r="E22" s="249"/>
      <c r="F22" s="249"/>
      <c r="G22" s="1144" t="s">
        <v>491</v>
      </c>
      <c r="H22" s="1145"/>
      <c r="I22" s="1145"/>
      <c r="J22" s="1146"/>
      <c r="K22" s="285">
        <v>91.1</v>
      </c>
      <c r="L22" s="286">
        <v>97.4</v>
      </c>
      <c r="M22" s="287">
        <v>-6.3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7" t="s">
        <v>472</v>
      </c>
      <c r="L30" s="254"/>
      <c r="M30" s="255" t="s">
        <v>473</v>
      </c>
      <c r="N30" s="256"/>
    </row>
    <row r="31" spans="1:16">
      <c r="A31" s="248"/>
      <c r="B31" s="244"/>
      <c r="C31" s="244"/>
      <c r="D31" s="244"/>
      <c r="E31" s="244"/>
      <c r="F31" s="244"/>
      <c r="G31" s="257"/>
      <c r="H31" s="258"/>
      <c r="I31" s="258"/>
      <c r="J31" s="259"/>
      <c r="K31" s="1148"/>
      <c r="L31" s="260" t="s">
        <v>474</v>
      </c>
      <c r="M31" s="261" t="s">
        <v>475</v>
      </c>
      <c r="N31" s="262" t="s">
        <v>476</v>
      </c>
    </row>
    <row r="32" spans="1:16" ht="27" customHeight="1">
      <c r="A32" s="248"/>
      <c r="B32" s="244"/>
      <c r="C32" s="244"/>
      <c r="D32" s="244"/>
      <c r="E32" s="244"/>
      <c r="F32" s="244"/>
      <c r="G32" s="1160" t="s">
        <v>495</v>
      </c>
      <c r="H32" s="1161"/>
      <c r="I32" s="1161"/>
      <c r="J32" s="1162"/>
      <c r="K32" s="294">
        <v>1098451</v>
      </c>
      <c r="L32" s="294">
        <v>59828</v>
      </c>
      <c r="M32" s="295">
        <v>47101</v>
      </c>
      <c r="N32" s="296">
        <v>27</v>
      </c>
    </row>
    <row r="33" spans="1:16" ht="13.5" customHeight="1">
      <c r="A33" s="248"/>
      <c r="B33" s="244"/>
      <c r="C33" s="244"/>
      <c r="D33" s="244"/>
      <c r="E33" s="244"/>
      <c r="F33" s="244"/>
      <c r="G33" s="1160" t="s">
        <v>496</v>
      </c>
      <c r="H33" s="1161"/>
      <c r="I33" s="1161"/>
      <c r="J33" s="1162"/>
      <c r="K33" s="294" t="s">
        <v>481</v>
      </c>
      <c r="L33" s="294" t="s">
        <v>481</v>
      </c>
      <c r="M33" s="295" t="s">
        <v>481</v>
      </c>
      <c r="N33" s="296" t="s">
        <v>481</v>
      </c>
    </row>
    <row r="34" spans="1:16" ht="27" customHeight="1">
      <c r="A34" s="248"/>
      <c r="B34" s="244"/>
      <c r="C34" s="244"/>
      <c r="D34" s="244"/>
      <c r="E34" s="244"/>
      <c r="F34" s="244"/>
      <c r="G34" s="1160" t="s">
        <v>497</v>
      </c>
      <c r="H34" s="1161"/>
      <c r="I34" s="1161"/>
      <c r="J34" s="1162"/>
      <c r="K34" s="294" t="s">
        <v>481</v>
      </c>
      <c r="L34" s="294" t="s">
        <v>481</v>
      </c>
      <c r="M34" s="295">
        <v>22</v>
      </c>
      <c r="N34" s="296" t="s">
        <v>481</v>
      </c>
    </row>
    <row r="35" spans="1:16" ht="27" customHeight="1">
      <c r="A35" s="248"/>
      <c r="B35" s="244"/>
      <c r="C35" s="244"/>
      <c r="D35" s="244"/>
      <c r="E35" s="244"/>
      <c r="F35" s="244"/>
      <c r="G35" s="1160" t="s">
        <v>498</v>
      </c>
      <c r="H35" s="1161"/>
      <c r="I35" s="1161"/>
      <c r="J35" s="1162"/>
      <c r="K35" s="294">
        <v>226127</v>
      </c>
      <c r="L35" s="294">
        <v>12316</v>
      </c>
      <c r="M35" s="295">
        <v>14567</v>
      </c>
      <c r="N35" s="296">
        <v>-15.5</v>
      </c>
    </row>
    <row r="36" spans="1:16" ht="27" customHeight="1">
      <c r="A36" s="248"/>
      <c r="B36" s="244"/>
      <c r="C36" s="244"/>
      <c r="D36" s="244"/>
      <c r="E36" s="244"/>
      <c r="F36" s="244"/>
      <c r="G36" s="1160" t="s">
        <v>499</v>
      </c>
      <c r="H36" s="1161"/>
      <c r="I36" s="1161"/>
      <c r="J36" s="1162"/>
      <c r="K36" s="294">
        <v>116485</v>
      </c>
      <c r="L36" s="294">
        <v>6344</v>
      </c>
      <c r="M36" s="295">
        <v>3162</v>
      </c>
      <c r="N36" s="296">
        <v>100.6</v>
      </c>
    </row>
    <row r="37" spans="1:16" ht="13.5" customHeight="1">
      <c r="A37" s="248"/>
      <c r="B37" s="244"/>
      <c r="C37" s="244"/>
      <c r="D37" s="244"/>
      <c r="E37" s="244"/>
      <c r="F37" s="244"/>
      <c r="G37" s="1160" t="s">
        <v>500</v>
      </c>
      <c r="H37" s="1161"/>
      <c r="I37" s="1161"/>
      <c r="J37" s="1162"/>
      <c r="K37" s="294" t="s">
        <v>481</v>
      </c>
      <c r="L37" s="294" t="s">
        <v>481</v>
      </c>
      <c r="M37" s="295">
        <v>1050</v>
      </c>
      <c r="N37" s="296" t="s">
        <v>481</v>
      </c>
    </row>
    <row r="38" spans="1:16" ht="27" customHeight="1">
      <c r="A38" s="248"/>
      <c r="B38" s="244"/>
      <c r="C38" s="244"/>
      <c r="D38" s="244"/>
      <c r="E38" s="244"/>
      <c r="F38" s="244"/>
      <c r="G38" s="1163" t="s">
        <v>501</v>
      </c>
      <c r="H38" s="1164"/>
      <c r="I38" s="1164"/>
      <c r="J38" s="1165"/>
      <c r="K38" s="297">
        <v>2412</v>
      </c>
      <c r="L38" s="297">
        <v>131</v>
      </c>
      <c r="M38" s="298">
        <v>8</v>
      </c>
      <c r="N38" s="299">
        <v>1537.5</v>
      </c>
      <c r="O38" s="293"/>
    </row>
    <row r="39" spans="1:16">
      <c r="A39" s="248"/>
      <c r="B39" s="244"/>
      <c r="C39" s="244"/>
      <c r="D39" s="244"/>
      <c r="E39" s="244"/>
      <c r="F39" s="244"/>
      <c r="G39" s="1163" t="s">
        <v>502</v>
      </c>
      <c r="H39" s="1164"/>
      <c r="I39" s="1164"/>
      <c r="J39" s="1165"/>
      <c r="K39" s="300">
        <v>-7638</v>
      </c>
      <c r="L39" s="300">
        <v>-416</v>
      </c>
      <c r="M39" s="301">
        <v>-3518</v>
      </c>
      <c r="N39" s="302">
        <v>-88.2</v>
      </c>
      <c r="O39" s="293"/>
    </row>
    <row r="40" spans="1:16" ht="27" customHeight="1">
      <c r="A40" s="248"/>
      <c r="B40" s="244"/>
      <c r="C40" s="244"/>
      <c r="D40" s="244"/>
      <c r="E40" s="244"/>
      <c r="F40" s="244"/>
      <c r="G40" s="1160" t="s">
        <v>503</v>
      </c>
      <c r="H40" s="1161"/>
      <c r="I40" s="1161"/>
      <c r="J40" s="1162"/>
      <c r="K40" s="300">
        <v>-701032</v>
      </c>
      <c r="L40" s="300">
        <v>-38183</v>
      </c>
      <c r="M40" s="301">
        <v>-41712</v>
      </c>
      <c r="N40" s="302">
        <v>-8.5</v>
      </c>
      <c r="O40" s="293"/>
    </row>
    <row r="41" spans="1:16">
      <c r="A41" s="248"/>
      <c r="B41" s="244"/>
      <c r="C41" s="244"/>
      <c r="D41" s="244"/>
      <c r="E41" s="244"/>
      <c r="F41" s="244"/>
      <c r="G41" s="1166" t="s">
        <v>278</v>
      </c>
      <c r="H41" s="1167"/>
      <c r="I41" s="1167"/>
      <c r="J41" s="1168"/>
      <c r="K41" s="294">
        <v>734805</v>
      </c>
      <c r="L41" s="300">
        <v>40022</v>
      </c>
      <c r="M41" s="301">
        <v>20682</v>
      </c>
      <c r="N41" s="302">
        <v>93.5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c r="A50" s="248"/>
      <c r="B50" s="244"/>
      <c r="C50" s="244"/>
      <c r="D50" s="244"/>
      <c r="E50" s="244"/>
      <c r="F50" s="244"/>
      <c r="G50" s="312"/>
      <c r="H50" s="313"/>
      <c r="I50" s="1156"/>
      <c r="J50" s="314" t="s">
        <v>508</v>
      </c>
      <c r="K50" s="315" t="s">
        <v>509</v>
      </c>
      <c r="L50" s="316" t="s">
        <v>510</v>
      </c>
      <c r="M50" s="317" t="s">
        <v>511</v>
      </c>
      <c r="N50" s="318" t="s">
        <v>512</v>
      </c>
    </row>
    <row r="51" spans="1:14">
      <c r="A51" s="248"/>
      <c r="B51" s="244"/>
      <c r="C51" s="244"/>
      <c r="D51" s="244"/>
      <c r="E51" s="244"/>
      <c r="F51" s="244"/>
      <c r="G51" s="310" t="s">
        <v>513</v>
      </c>
      <c r="H51" s="311"/>
      <c r="I51" s="319">
        <v>244289</v>
      </c>
      <c r="J51" s="320">
        <v>12862</v>
      </c>
      <c r="K51" s="321">
        <v>-60.5</v>
      </c>
      <c r="L51" s="322">
        <v>61557</v>
      </c>
      <c r="M51" s="323">
        <v>-4.9000000000000004</v>
      </c>
      <c r="N51" s="324">
        <v>-55.6</v>
      </c>
    </row>
    <row r="52" spans="1:14">
      <c r="A52" s="248"/>
      <c r="B52" s="244"/>
      <c r="C52" s="244"/>
      <c r="D52" s="244"/>
      <c r="E52" s="244"/>
      <c r="F52" s="244"/>
      <c r="G52" s="325"/>
      <c r="H52" s="326" t="s">
        <v>514</v>
      </c>
      <c r="I52" s="327">
        <v>175225</v>
      </c>
      <c r="J52" s="328">
        <v>9226</v>
      </c>
      <c r="K52" s="329">
        <v>-64.7</v>
      </c>
      <c r="L52" s="330">
        <v>32497</v>
      </c>
      <c r="M52" s="331">
        <v>1.8</v>
      </c>
      <c r="N52" s="332">
        <v>-66.5</v>
      </c>
    </row>
    <row r="53" spans="1:14">
      <c r="A53" s="248"/>
      <c r="B53" s="244"/>
      <c r="C53" s="244"/>
      <c r="D53" s="244"/>
      <c r="E53" s="244"/>
      <c r="F53" s="244"/>
      <c r="G53" s="310" t="s">
        <v>515</v>
      </c>
      <c r="H53" s="311"/>
      <c r="I53" s="319">
        <v>528995</v>
      </c>
      <c r="J53" s="320">
        <v>27905</v>
      </c>
      <c r="K53" s="321">
        <v>117</v>
      </c>
      <c r="L53" s="322">
        <v>69806</v>
      </c>
      <c r="M53" s="323">
        <v>13.4</v>
      </c>
      <c r="N53" s="324">
        <v>103.6</v>
      </c>
    </row>
    <row r="54" spans="1:14">
      <c r="A54" s="248"/>
      <c r="B54" s="244"/>
      <c r="C54" s="244"/>
      <c r="D54" s="244"/>
      <c r="E54" s="244"/>
      <c r="F54" s="244"/>
      <c r="G54" s="325"/>
      <c r="H54" s="326" t="s">
        <v>514</v>
      </c>
      <c r="I54" s="327">
        <v>197560</v>
      </c>
      <c r="J54" s="328">
        <v>10421</v>
      </c>
      <c r="K54" s="329">
        <v>13</v>
      </c>
      <c r="L54" s="330">
        <v>32823</v>
      </c>
      <c r="M54" s="331">
        <v>1</v>
      </c>
      <c r="N54" s="332">
        <v>12</v>
      </c>
    </row>
    <row r="55" spans="1:14">
      <c r="A55" s="248"/>
      <c r="B55" s="244"/>
      <c r="C55" s="244"/>
      <c r="D55" s="244"/>
      <c r="E55" s="244"/>
      <c r="F55" s="244"/>
      <c r="G55" s="310" t="s">
        <v>516</v>
      </c>
      <c r="H55" s="311"/>
      <c r="I55" s="319">
        <v>346962</v>
      </c>
      <c r="J55" s="320">
        <v>18448</v>
      </c>
      <c r="K55" s="321">
        <v>-33.9</v>
      </c>
      <c r="L55" s="322">
        <v>74444</v>
      </c>
      <c r="M55" s="323">
        <v>6.6</v>
      </c>
      <c r="N55" s="324">
        <v>-40.5</v>
      </c>
    </row>
    <row r="56" spans="1:14">
      <c r="A56" s="248"/>
      <c r="B56" s="244"/>
      <c r="C56" s="244"/>
      <c r="D56" s="244"/>
      <c r="E56" s="244"/>
      <c r="F56" s="244"/>
      <c r="G56" s="325"/>
      <c r="H56" s="326" t="s">
        <v>514</v>
      </c>
      <c r="I56" s="327">
        <v>102334</v>
      </c>
      <c r="J56" s="328">
        <v>5441</v>
      </c>
      <c r="K56" s="329">
        <v>-47.8</v>
      </c>
      <c r="L56" s="330">
        <v>34175</v>
      </c>
      <c r="M56" s="331">
        <v>4.0999999999999996</v>
      </c>
      <c r="N56" s="332">
        <v>-51.9</v>
      </c>
    </row>
    <row r="57" spans="1:14">
      <c r="A57" s="248"/>
      <c r="B57" s="244"/>
      <c r="C57" s="244"/>
      <c r="D57" s="244"/>
      <c r="E57" s="244"/>
      <c r="F57" s="244"/>
      <c r="G57" s="310" t="s">
        <v>517</v>
      </c>
      <c r="H57" s="311"/>
      <c r="I57" s="319">
        <v>445437</v>
      </c>
      <c r="J57" s="320">
        <v>23950</v>
      </c>
      <c r="K57" s="321">
        <v>29.8</v>
      </c>
      <c r="L57" s="322">
        <v>85205</v>
      </c>
      <c r="M57" s="323">
        <v>14.5</v>
      </c>
      <c r="N57" s="324">
        <v>15.3</v>
      </c>
    </row>
    <row r="58" spans="1:14">
      <c r="A58" s="248"/>
      <c r="B58" s="244"/>
      <c r="C58" s="244"/>
      <c r="D58" s="244"/>
      <c r="E58" s="244"/>
      <c r="F58" s="244"/>
      <c r="G58" s="325"/>
      <c r="H58" s="326" t="s">
        <v>514</v>
      </c>
      <c r="I58" s="327">
        <v>122271</v>
      </c>
      <c r="J58" s="328">
        <v>6574</v>
      </c>
      <c r="K58" s="329">
        <v>20.8</v>
      </c>
      <c r="L58" s="330">
        <v>38847</v>
      </c>
      <c r="M58" s="331">
        <v>13.7</v>
      </c>
      <c r="N58" s="332">
        <v>7.1</v>
      </c>
    </row>
    <row r="59" spans="1:14">
      <c r="A59" s="248"/>
      <c r="B59" s="244"/>
      <c r="C59" s="244"/>
      <c r="D59" s="244"/>
      <c r="E59" s="244"/>
      <c r="F59" s="244"/>
      <c r="G59" s="310" t="s">
        <v>518</v>
      </c>
      <c r="H59" s="311"/>
      <c r="I59" s="319">
        <v>399814</v>
      </c>
      <c r="J59" s="320">
        <v>21776</v>
      </c>
      <c r="K59" s="321">
        <v>-9.1</v>
      </c>
      <c r="L59" s="322">
        <v>69469</v>
      </c>
      <c r="M59" s="323">
        <v>-18.5</v>
      </c>
      <c r="N59" s="324">
        <v>9.4</v>
      </c>
    </row>
    <row r="60" spans="1:14">
      <c r="A60" s="248"/>
      <c r="B60" s="244"/>
      <c r="C60" s="244"/>
      <c r="D60" s="244"/>
      <c r="E60" s="244"/>
      <c r="F60" s="244"/>
      <c r="G60" s="325"/>
      <c r="H60" s="326" t="s">
        <v>514</v>
      </c>
      <c r="I60" s="333">
        <v>156601</v>
      </c>
      <c r="J60" s="328">
        <v>8529</v>
      </c>
      <c r="K60" s="329">
        <v>29.7</v>
      </c>
      <c r="L60" s="330">
        <v>38215</v>
      </c>
      <c r="M60" s="331">
        <v>-1.6</v>
      </c>
      <c r="N60" s="332">
        <v>31.3</v>
      </c>
    </row>
    <row r="61" spans="1:14">
      <c r="A61" s="248"/>
      <c r="B61" s="244"/>
      <c r="C61" s="244"/>
      <c r="D61" s="244"/>
      <c r="E61" s="244"/>
      <c r="F61" s="244"/>
      <c r="G61" s="310" t="s">
        <v>519</v>
      </c>
      <c r="H61" s="334"/>
      <c r="I61" s="335">
        <v>393099</v>
      </c>
      <c r="J61" s="336">
        <v>20988</v>
      </c>
      <c r="K61" s="337">
        <v>8.6999999999999993</v>
      </c>
      <c r="L61" s="338">
        <v>72096</v>
      </c>
      <c r="M61" s="339">
        <v>2.2000000000000002</v>
      </c>
      <c r="N61" s="324">
        <v>6.5</v>
      </c>
    </row>
    <row r="62" spans="1:14">
      <c r="A62" s="248"/>
      <c r="B62" s="244"/>
      <c r="C62" s="244"/>
      <c r="D62" s="244"/>
      <c r="E62" s="244"/>
      <c r="F62" s="244"/>
      <c r="G62" s="325"/>
      <c r="H62" s="326" t="s">
        <v>514</v>
      </c>
      <c r="I62" s="327">
        <v>150798</v>
      </c>
      <c r="J62" s="328">
        <v>8038</v>
      </c>
      <c r="K62" s="329">
        <v>-9.8000000000000007</v>
      </c>
      <c r="L62" s="330">
        <v>35311</v>
      </c>
      <c r="M62" s="331">
        <v>3.8</v>
      </c>
      <c r="N62" s="332">
        <v>-13.6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6.42</v>
      </c>
      <c r="G47" s="12">
        <v>9.27</v>
      </c>
      <c r="H47" s="12">
        <v>9.2100000000000009</v>
      </c>
      <c r="I47" s="12">
        <v>9.23</v>
      </c>
      <c r="J47" s="13">
        <v>8.41</v>
      </c>
    </row>
    <row r="48" spans="2:10" ht="57.75" customHeight="1">
      <c r="B48" s="14"/>
      <c r="C48" s="1171" t="s">
        <v>4</v>
      </c>
      <c r="D48" s="1171"/>
      <c r="E48" s="1172"/>
      <c r="F48" s="15">
        <v>2.13</v>
      </c>
      <c r="G48" s="16">
        <v>0.17</v>
      </c>
      <c r="H48" s="16">
        <v>3.5</v>
      </c>
      <c r="I48" s="16">
        <v>2.4</v>
      </c>
      <c r="J48" s="17">
        <v>0.28999999999999998</v>
      </c>
    </row>
    <row r="49" spans="2:10" ht="57.75" customHeight="1" thickBot="1">
      <c r="B49" s="18"/>
      <c r="C49" s="1173" t="s">
        <v>5</v>
      </c>
      <c r="D49" s="1173"/>
      <c r="E49" s="1174"/>
      <c r="F49" s="19" t="s">
        <v>526</v>
      </c>
      <c r="G49" s="20">
        <v>0.88</v>
      </c>
      <c r="H49" s="20">
        <v>3.35</v>
      </c>
      <c r="I49" s="20" t="s">
        <v>527</v>
      </c>
      <c r="J49" s="21" t="s">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2017-04-25T07:52:56Z</cp:lastPrinted>
  <dcterms:created xsi:type="dcterms:W3CDTF">2017-02-15T21:01:05Z</dcterms:created>
  <dcterms:modified xsi:type="dcterms:W3CDTF">2017-05-19T07:58:46Z</dcterms:modified>
  <cp:category/>
</cp:coreProperties>
</file>