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BW34" i="9"/>
  <c r="CO34"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<sst xmlns="http://schemas.openxmlformats.org/spreadsheetml/2006/main" count="1032" uniqueCount="558">
  <si>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</si>
  <si>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</si>
  <si>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</si>
  <si>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</si>
  <si>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</si>
  <si>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</si>
  <si>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</si>
  <si>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</si>
  <si>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</si>
  <si>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</si>
  <si>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</si>
  <si>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</si>
  <si>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</si>
  <si>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</si>
  <si>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</si>
  <si>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</si>
  <si>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</si>
  <si>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</si>
  <si>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</si>
  <si>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</si>
  <si>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</si>
  <si>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</si>
  <si>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</si>
  <si>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</si>
  <si>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</si>
  <si>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</si>
  <si>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</si>
  <si>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</si>
  <si>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</si>
  <si>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</si>
  <si>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</si>
  <si>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</si>
  <si>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</si>
  <si>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</si>
  <si>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</si>
  <si>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</si>
  <si>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</si>
  <si>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</si>
  <si>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</si>
  <si>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</si>
  <si>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</si>
  <si>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</si>
  <si>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</si>
  <si>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</si>
  <si>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</si>
  <si>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</si>
  <si>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</si>
  <si>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</si>
  <si>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</si>
  <si>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</si>
  <si>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</si>
  <si>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</si>
  <si>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</si>
  <si>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</si>
  <si>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</si>
  <si>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</si>
  <si>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</si>
  <si>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</si>
  <si>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</si>
  <si>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</si>
  <si>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</si>
  <si>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</si>
  <si>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</si>
  <si>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</si>
  <si>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</si>
  <si>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</si>
  <si>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</si>
  <si>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</si>
  <si>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</si>
  <si>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</si>
  <si>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</si>
  <si>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</si>
  <si>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</si>
  <si>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</si>
  <si>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</si>
  <si>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</si>
  <si>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</si>
  <si>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</si>
  <si>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</si>
  <si>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</si>
  <si>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</si>
  <si>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</si>
  <si>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</si>
  <si>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</si>
  <si>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</si>
  <si>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</si>
  <si>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</si>
  <si>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</si>
  <si>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</si>
  <si>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</si>
  <si>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</si>
  <si>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</si>
  <si>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</si>
  <si>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</si>
  <si>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</si>
  <si>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</si>
  <si>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</si>
  <si>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</si>
  <si>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</si>
  <si>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</si>
  <si>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</si>
  <si>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</si>
  <si>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</si>
  <si>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</si>
  <si>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</si>
  <si>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</si>
  <si>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</si>
  <si>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</si>
  <si>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</si>
  <si>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</si>
  <si>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</si>
  <si>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</si>
  <si>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</si>
  <si>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</si>
  <si>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</si>
  <si>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</si>
  <si>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</si>
  <si>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</si>
  <si>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</si>
  <si>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</si>
  <si>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</si>
  <si>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</si>
  <si>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</si>
  <si>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</si>
  <si>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</si>
  <si>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</si>
  <si>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</si>
  <si>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</si>
  <si>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</si>
  <si>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</si>
  <si>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</si>
  <si>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</si>
  <si>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</si>
  <si>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</si>
  <si>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</si>
  <si>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</si>
  <si>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</si>
  <si>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</si>
  <si>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</si>
  <si>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</si>
  <si>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</si>
  <si>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</si>
  <si>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</si>
  <si>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</si>
  <si>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</si>
  <si>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</si>
  <si>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</si>
  <si>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</si>
  <si>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</si>
  <si>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</si>
  <si>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</si>
  <si>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</si>
  <si>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</si>
  <si>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</si>
  <si>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</si>
  <si>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</si>
  <si>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</si>
  <si>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</si>
  <si>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</si>
  <si>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</si>
  <si>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</si>
  <si>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</si>
  <si>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</si>
  <si>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</si>
  <si>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</si>
  <si>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</si>
  <si>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</si>
  <si>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</si>
  <si>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</si>
  <si>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</si>
  <si>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</si>
  <si>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</si>
  <si>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</si>
  <si>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</si>
  <si>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</si>
  <si>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</si>
  <si>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</si>
  <si>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</si>
  <si>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</si>
  <si>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</si>
  <si>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</si>
  <si>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</si>
  <si>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</si>
  <si>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</si>
  <si>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</si>
  <si>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</si>
  <si>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</si>
  <si>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</si>
  <si>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</si>
  <si>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</si>
  <si>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</si>
  <si>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</si>
  <si>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</si>
  <si>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奈良県下北山村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</si>
  <si>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</si>
  <si>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</si>
  <si>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</si>
  <si>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</si>
  <si>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</si>
  <si>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</si>
  <si>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</si>
  <si>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</si>
  <si>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</si>
  <si>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</si>
  <si>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</si>
  <si>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</si>
  <si>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</si>
  <si>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</si>
  <si>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</si>
  <si>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</si>
  <si>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</si>
  <si>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</si>
  <si>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</si>
  <si>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</si>
  <si>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</si>
  <si>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</si>
  <si>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</si>
  <si>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</si>
  <si>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</si>
  <si>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</si>
  <si>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</si>
  <si>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</si>
  <si>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</si>
  <si>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</si>
  <si>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</si>
  <si>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</si>
  <si>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</si>
  <si>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</si>
  <si>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</si>
  <si>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</si>
  <si>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</si>
  <si>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</si>
  <si>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</si>
  <si>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</si>
  <si>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</si>
  <si>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</si>
  <si>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</si>
  <si>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</si>
  <si>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</si>
  <si>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</si>
  <si>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</si>
  <si>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</si>
  <si>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</si>
  <si>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</si>
  <si>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</si>
  <si>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</si>
  <si>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</si>
  <si>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</si>
  <si>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</si>
  <si>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</si>
  <si>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</si>
  <si>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</si>
  <si>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</si>
  <si>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</si>
  <si>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</si>
  <si>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</si>
  <si>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</si>
  <si>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</si>
  <si>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</si>
  <si>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</si>
  <si>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</si>
  <si>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</si>
  <si>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</si>
  <si>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</si>
  <si>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</si>
  <si>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</si>
  <si>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</si>
  <si>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</si>
  <si>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</si>
  <si>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</si>
  <si>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</si>
  <si>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</si>
  <si>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</si>
  <si>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</si>
  <si>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</si>
  <si>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</si>
  <si>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</si>
  <si>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</si>
  <si>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</si>
  <si>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</si>
  <si>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</si>
  <si>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</si>
  <si>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</si>
  <si>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</si>
  <si>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</si>
  <si>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</si>
  <si>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</si>
  <si>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</si>
  <si>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</si>
  <si>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</si>
  <si>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</si>
  <si>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</si>
  <si>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</si>
  <si>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</si>
  <si>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</si>
  <si>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</si>
  <si>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</si>
  <si>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</si>
  <si>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</si>
  <si>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</si>
  <si>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</si>
  <si>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</si>
  <si>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</si>
  <si>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</si>
  <si>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</si>
  <si>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</si>
  <si>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</si>
  <si>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</si>
  <si>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</si>
  <si>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</si>
  <si>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</si>
  <si>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</si>
  <si>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</si>
  <si>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</si>
  <si>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</si>
  <si>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</si>
  <si>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</si>
  <si>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</si>
  <si>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</si>
  <si>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</si>
  <si>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</si>
  <si>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</si>
  <si>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</si>
  <si>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</si>
  <si>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</si>
  <si>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</si>
  <si>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</si>
  <si>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</si>
  <si>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</si>
  <si>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</si>
  <si>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</si>
  <si>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</si>
  <si>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</si>
  <si>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</si>
  <si>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</si>
  <si>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</si>
  <si>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</si>
  <si>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</si>
  <si>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</si>
  <si>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</si>
  <si>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</si>
  <si>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奈良県下北山村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</si>
  <si>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</si>
  <si>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</si>
  <si>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</si>
  <si>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</si>
  <si>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</si>
  <si>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</si>
  <si>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</si>
  <si>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</si>
  <si>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</si>
  <si>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</si>
  <si>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</si>
  <si>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</si>
  <si>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</si>
  <si>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</si>
  <si>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</si>
  <si>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</si>
  <si>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</si>
  <si>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</si>
  <si>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</si>
  <si>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</si>
  <si>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</si>
  <si>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</si>
  <si>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</si>
  <si>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</si>
  <si>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</si>
  <si>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</si>
  <si>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</si>
  <si>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</si>
  <si>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</si>
  <si>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</si>
  <si>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</si>
  <si>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</si>
  <si>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</si>
  <si>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</si>
  <si>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</si>
  <si>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</si>
  <si>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</si>
  <si>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</si>
  <si>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</si>
  <si>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</si>
  <si>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</si>
  <si>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</si>
  <si>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</si>
  <si>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</si>
  <si>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</si>
  <si>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</si>
  <si>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</si>
  <si>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</si>
  <si>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</si>
  <si>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</si>
  <si>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</si>
  <si>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</si>
  <si>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</si>
  <si>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</si>
  <si>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</si>
  <si>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</si>
  <si>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</si>
  <si>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</si>
  <si>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</si>
  <si>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</si>
  <si>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</si>
  <si>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</si>
  <si>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</si>
  <si>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</si>
  <si>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</si>
  <si>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</si>
  <si>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</si>
  <si>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</si>
  <si>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</si>
  <si>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</si>
  <si>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</si>
  <si>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</si>
  <si>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</si>
  <si>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</si>
  <si>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</si>
  <si>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</si>
  <si>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</si>
  <si>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</si>
  <si>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</si>
  <si>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</si>
  <si>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</si>
  <si>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</si>
  <si>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</si>
  <si>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</si>
  <si>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</si>
  <si>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</si>
  <si>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</si>
  <si>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</si>
  <si>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</si>
  <si>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</si>
  <si>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</si>
  <si>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</si>
  <si>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</si>
  <si>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</si>
  <si>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</si>
  <si>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</si>
  <si>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</si>
  <si>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</si>
  <si>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</si>
  <si>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</si>
  <si>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</si>
  <si>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国民健康保険事業会計（直診勘定）</t>
    <phoneticPr fontId="5"/>
  </si>
  <si>
    <t>(Ｆ)</t>
    <phoneticPr fontId="5"/>
  </si>
  <si>
    <t>観光施設事業会計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</si>
  <si>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</si>
  <si>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</si>
  <si>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</si>
  <si>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</si>
  <si>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</si>
  <si>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</si>
  <si>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</si>
  <si>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</si>
  <si>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</si>
  <si>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</si>
  <si>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</si>
  <si>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</si>
  <si>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</si>
  <si>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</si>
  <si>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</si>
  <si>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</si>
  <si>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</si>
  <si>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</si>
  <si>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</si>
  <si>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</si>
  <si>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</si>
  <si>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</si>
  <si>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</si>
  <si>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</si>
  <si>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</si>
  <si>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</si>
  <si>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</si>
  <si>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</si>
  <si>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</si>
  <si>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</si>
  <si>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</si>
  <si>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</si>
  <si>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</si>
  <si>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</si>
  <si>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</si>
  <si>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</si>
  <si>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</si>
  <si>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</si>
  <si>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</si>
  <si>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</si>
  <si>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</si>
  <si>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</si>
  <si>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</si>
  <si>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</si>
  <si>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</si>
  <si>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</si>
  <si>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</si>
  <si>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</si>
  <si>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</si>
  <si>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</si>
  <si>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</si>
  <si>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</si>
  <si>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</si>
  <si>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</si>
  <si>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</si>
  <si>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</si>
  <si>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</si>
  <si>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</si>
  <si>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</si>
  <si>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</si>
  <si>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</si>
  <si>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</si>
  <si>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</si>
  <si>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</si>
  <si>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</si>
  <si>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</si>
  <si>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</si>
  <si>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</si>
  <si>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</si>
  <si>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</si>
  <si>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</si>
  <si>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</si>
  <si>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</si>
  <si>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</si>
  <si>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</si>
  <si>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</si>
  <si>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</si>
  <si>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</si>
  <si>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</si>
  <si>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</si>
  <si>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</si>
  <si>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</si>
  <si>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</si>
  <si>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</si>
  <si>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</si>
  <si>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国民健康保険事業会計（事業勘定）</t>
  </si>
  <si>
    <t>国民健康保険事業会計（直診勘定）</t>
  </si>
  <si>
    <t>観光施設事業会計</t>
  </si>
  <si>
    <t>介護保険事業会計（保険事業勘定）</t>
  </si>
  <si>
    <t>簡易水道事業会計</t>
  </si>
  <si>
    <t>後期高齢者医療事業会計</t>
  </si>
  <si>
    <t>その他会計（赤字）</t>
  </si>
  <si>
    <t>その他会計（黒字）</t>
  </si>
  <si>
    <t>下北山むらづくりセンター</t>
    <rPh sb="0" eb="3">
      <t>シモキタヤマ</t>
    </rPh>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</si>
  <si>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</si>
  <si>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3">
      <t>シモ</t>
    </rPh>
    <rPh sb="3" eb="5">
      <t>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</si>
  <si>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</si>
  <si>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</si>
  <si>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</si>
  <si>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</si>
  <si>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</si>
  <si>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</si>
  <si>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</si>
  <si>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</si>
  <si>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</si>
  <si>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</si>
  <si>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</si>
  <si>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</si>
  <si>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</si>
  <si>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</si>
  <si>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</si>
  <si>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将来負担比率については将来負担額より充当可能財源等が上回っているので、類似団体とほぼ同じ水準と考えます。
実質公債費率については元利償還金等も計画的に減ってきているので、類似団体とほぼ同じ水準と考えます。
</t>
    <rPh sb="0" eb="2">
      <t>ショウライ</t>
    </rPh>
    <rPh sb="2" eb="4">
      <t>フタン</t>
    </rPh>
    <rPh sb="4" eb="6">
      <t>ヒリツ</t>
    </rPh>
    <rPh sb="11" eb="13">
      <t>ショウライ</t>
    </rPh>
    <rPh sb="53" eb="55">
      <t>ジッシツ</t>
    </rPh>
    <rPh sb="55" eb="58">
      <t>コウサイヒ</t>
    </rPh>
    <rPh sb="58" eb="59">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</si>
</sst>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203033</c:v>
                </c:pt>
                <c:pt idx="1">
                  <c:v>233428</c:v>
                </c:pt>
                <c:pt idx="2">
                  <c:v>310576</c:v>
                </c:pt>
                <c:pt idx="3">
                  <c:v>169782</c:v>
                </c:pt>
                <c:pt idx="4">
                  <c:v>247610</c:v>
                </c:pt>
              </c:numCache>
            </c:numRef>
          </c:val>
          <c:smooth val="0"/>
        </c:ser>
        <c:dLbls>
          <c:showLegendKey val="0"/>
          <c:showVal val="0"/>
          <c:showCatName val="0"/>
          <c:showSerName val="0"/>
          <c:showPercent val="0"/>
          <c:showBubbleSize val="0"/>
        </c:dLbls>
        <c:marker val="1"/>
        <c:smooth val="0"/>
        <c:axId val="98192384"/>
        <c:axId val="98235520"/>
      </c:lineChart>
      <c:catAx>
        <c:axId val="98192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35520"/>
        <c:crosses val="autoZero"/>
        <c:auto val="1"/>
        <c:lblAlgn val="ctr"/>
        <c:lblOffset val="100"/>
        <c:tickLblSkip val="1"/>
        <c:tickMarkSkip val="1"/>
        <c:noMultiLvlLbl val="0"/>
      </c:catAx>
      <c:valAx>
        <c:axId val="98235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9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4.53</c:v>
                </c:pt>
                <c:pt idx="1">
                  <c:v>3.17</c:v>
                </c:pt>
                <c:pt idx="2">
                  <c:v>2.87</c:v>
                </c:pt>
                <c:pt idx="3">
                  <c:v>4.88</c:v>
                </c:pt>
                <c:pt idx="4">
                  <c:v>4.4400000000000004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65.989999999999995</c:v>
                </c:pt>
                <c:pt idx="1">
                  <c:v>77.95</c:v>
                </c:pt>
                <c:pt idx="2">
                  <c:v>104.85</c:v>
                </c:pt>
                <c:pt idx="3">
                  <c:v>131.34</c:v>
                </c:pt>
                <c:pt idx="4">
                  <c:v>146.87</c:v>
                </c:pt>
              </c:numCache>
            </c:numRef>
          </c:val>
        </c:ser>
        <c:dLbls>
          <c:showLegendKey val="0"/>
          <c:showVal val="0"/>
          <c:showCatName val="0"/>
          <c:showSerName val="0"/>
          <c:showPercent val="0"/>
          <c:showBubbleSize val="0"/>
        </c:dLbls>
        <c:gapWidth val="250"/>
        <c:overlap val="100"/>
        <c:axId val="18209408"/>
        <c:axId val="9692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15.54</c:v>
                </c:pt>
                <c:pt idx="1">
                  <c:v>19.22</c:v>
                </c:pt>
                <c:pt idx="2">
                  <c:v>22.66</c:v>
                </c:pt>
                <c:pt idx="3">
                  <c:v>18.29</c:v>
                </c:pt>
                <c:pt idx="4">
                  <c:v>22.24</c:v>
                </c:pt>
              </c:numCache>
            </c:numRef>
          </c:val>
          <c:smooth val="0"/>
        </c:ser>
        <c:dLbls>
          <c:showLegendKey val="0"/>
          <c:showVal val="0"/>
          <c:showCatName val="0"/>
          <c:showSerName val="0"/>
          <c:showPercent val="0"/>
          <c:showBubbleSize val="0"/>
        </c:dLbls>
        <c:marker val="1"/>
        <c:smooth val="0"/>
        <c:axId val="18209408"/>
        <c:axId val="96928512"/>
      </c:lineChart>
      <c:catAx>
        <c:axId val="182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28512"/>
        <c:crosses val="autoZero"/>
        <c:auto val="1"/>
        <c:lblAlgn val="ctr"/>
        <c:lblOffset val="100"/>
        <c:tickLblSkip val="1"/>
        <c:tickMarkSkip val="1"/>
        <c:noMultiLvlLbl val="0"/>
      </c:catAx>
      <c:valAx>
        <c:axId val="9692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0.56999999999999995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0.03</c:v>
                </c:pt>
                <c:pt idx="4">
                  <c:v>#N/A</c:v>
                </c:pt>
                <c:pt idx="5">
                  <c:v>0.03</c:v>
                </c:pt>
                <c:pt idx="6">
                  <c:v>#N/A</c:v>
                </c:pt>
                <c:pt idx="7">
                  <c:v>0.05</c:v>
                </c:pt>
                <c:pt idx="8">
                  <c:v>#N/A</c:v>
                </c:pt>
                <c:pt idx="9">
                  <c:v>0.04</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0.06</c:v>
                </c:pt>
                <c:pt idx="8">
                  <c:v>#N/A</c:v>
                </c:pt>
                <c:pt idx="9">
                  <c:v>0.17</c:v>
                </c:pt>
              </c:numCache>
            </c:numRef>
          </c:val>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1.06</c:v>
                </c:pt>
                <c:pt idx="4">
                  <c:v>#N/A</c:v>
                </c:pt>
                <c:pt idx="5">
                  <c:v>1.38</c:v>
                </c:pt>
                <c:pt idx="6">
                  <c:v>#N/A</c:v>
                </c:pt>
                <c:pt idx="7">
                  <c:v>1.21</c:v>
                </c:pt>
                <c:pt idx="8">
                  <c:v>#N/A</c:v>
                </c:pt>
                <c:pt idx="9">
                  <c:v>0.32</c:v>
                </c:pt>
              </c:numCache>
            </c:numRef>
          </c:val>
        </c:ser>
        <c:ser>
          <c:idx val="6"/>
          <c:order val="6"/>
          <c:tx>
            <c:strRef>
              <c:f>データシート!$A$33</c:f>
              <c:strCache>
                <c:ptCount val="1"/>
                <c:pt idx="0">
                  <c:v>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0.17</c:v>
                </c:pt>
                <c:pt idx="4">
                  <c:v>#N/A</c:v>
                </c:pt>
                <c:pt idx="5">
                  <c:v>0.26</c:v>
                </c:pt>
                <c:pt idx="6">
                  <c:v>#N/A</c:v>
                </c:pt>
                <c:pt idx="7">
                  <c:v>0.17</c:v>
                </c:pt>
                <c:pt idx="8">
                  <c:v>#N/A</c:v>
                </c:pt>
                <c:pt idx="9">
                  <c:v>0.34</c:v>
                </c:pt>
              </c:numCache>
            </c:numRef>
          </c:val>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0.52</c:v>
                </c:pt>
                <c:pt idx="4">
                  <c:v>#N/A</c:v>
                </c:pt>
                <c:pt idx="5">
                  <c:v>0.51</c:v>
                </c:pt>
                <c:pt idx="6">
                  <c:v>#N/A</c:v>
                </c:pt>
                <c:pt idx="7">
                  <c:v>0.67</c:v>
                </c:pt>
                <c:pt idx="8">
                  <c:v>#N/A</c:v>
                </c:pt>
                <c:pt idx="9">
                  <c:v>0.6</c:v>
                </c:pt>
              </c:numCache>
            </c:numRef>
          </c:val>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1.94</c:v>
                </c:pt>
                <c:pt idx="2">
                  <c:v>#N/A</c:v>
                </c:pt>
                <c:pt idx="3">
                  <c:v>1.58</c:v>
                </c:pt>
                <c:pt idx="4">
                  <c:v>#N/A</c:v>
                </c:pt>
                <c:pt idx="5">
                  <c:v>0.77</c:v>
                </c:pt>
                <c:pt idx="6">
                  <c:v>#N/A</c:v>
                </c:pt>
                <c:pt idx="7">
                  <c:v>0.2</c:v>
                </c:pt>
                <c:pt idx="8">
                  <c:v>#N/A</c:v>
                </c:pt>
                <c:pt idx="9">
                  <c:v>1.08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4.53</c:v>
                </c:pt>
                <c:pt idx="2">
                  <c:v>#N/A</c:v>
                </c:pt>
                <c:pt idx="3">
                  <c:v>3.16</c:v>
                </c:pt>
                <c:pt idx="4">
                  <c:v>#N/A</c:v>
                </c:pt>
                <c:pt idx="5">
                  <c:v>2.87</c:v>
                </c:pt>
                <c:pt idx="6">
                  <c:v>#N/A</c:v>
                </c:pt>
                <c:pt idx="7">
                  <c:v>4.87</c:v>
                </c:pt>
                <c:pt idx="8">
                  <c:v>#N/A</c:v>
                </c:pt>
                <c:pt idx="9">
                  <c:v>4.4400000000000004</c:v>
                </c:pt>
              </c:numCache>
            </c:numRef>
          </c:val>
        </c:ser>
        <c:dLbls>
          <c:showLegendKey val="0"/>
          <c:showVal val="0"/>
          <c:showCatName val="0"/>
          <c:showSerName val="0"/>
          <c:showPercent val="0"/>
          <c:showBubbleSize val="0"/>
        </c:dLbls>
        <c:gapWidth val="150"/>
        <c:overlap val="100"/>
        <c:axId val="108474752"/>
        <c:axId val="108476288"/>
      </c:barChart>
      <c:catAx>
        <c:axId val="1084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76288"/>
        <c:crosses val="autoZero"/>
        <c:auto val="1"/>
        <c:lblAlgn val="ctr"/>
        <c:lblOffset val="100"/>
        <c:tickLblSkip val="1"/>
        <c:tickMarkSkip val="1"/>
        <c:noMultiLvlLbl val="0"/>
      </c:catAx>
      <c:valAx>
        <c:axId val="1084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354</c:v>
                </c:pt>
                <c:pt idx="5">
                  <c:v>305</c:v>
                </c:pt>
                <c:pt idx="8">
                  <c:v>241</c:v>
                </c:pt>
                <c:pt idx="11">
                  <c:v>203</c:v>
                </c:pt>
                <c:pt idx="14">
                  <c:v>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30</c:v>
                </c:pt>
                <c:pt idx="6">
                  <c:v>30</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c:v>
                </c:pt>
                <c:pt idx="3">
                  <c:v>17</c:v>
                </c:pt>
                <c:pt idx="6">
                  <c:v>17</c:v>
                </c:pt>
                <c:pt idx="9">
                  <c:v>18</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431</c:v>
                </c:pt>
                <c:pt idx="3">
                  <c:v>369</c:v>
                </c:pt>
                <c:pt idx="6">
                  <c:v>261</c:v>
                </c:pt>
                <c:pt idx="9">
                  <c:v>210</c:v>
                </c:pt>
                <c:pt idx="12">
                  <c:v>184</c:v>
                </c:pt>
              </c:numCache>
            </c:numRef>
          </c:val>
        </c:ser>
        <c:dLbls>
          <c:showLegendKey val="0"/>
          <c:showVal val="0"/>
          <c:showCatName val="0"/>
          <c:showSerName val="0"/>
          <c:showPercent val="0"/>
          <c:showBubbleSize val="0"/>
        </c:dLbls>
        <c:gapWidth val="100"/>
        <c:overlap val="100"/>
        <c:axId val="98139520"/>
        <c:axId val="9815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129</c:v>
                </c:pt>
                <c:pt idx="2">
                  <c:v>#N/A</c:v>
                </c:pt>
                <c:pt idx="3">
                  <c:v>#N/A</c:v>
                </c:pt>
                <c:pt idx="4">
                  <c:v>111</c:v>
                </c:pt>
                <c:pt idx="5">
                  <c:v>#N/A</c:v>
                </c:pt>
                <c:pt idx="6">
                  <c:v>#N/A</c:v>
                </c:pt>
                <c:pt idx="7">
                  <c:v>67</c:v>
                </c:pt>
                <c:pt idx="8">
                  <c:v>#N/A</c:v>
                </c:pt>
                <c:pt idx="9">
                  <c:v>#N/A</c:v>
                </c:pt>
                <c:pt idx="10">
                  <c:v>55</c:v>
                </c:pt>
                <c:pt idx="11">
                  <c:v>#N/A</c:v>
                </c:pt>
                <c:pt idx="12">
                  <c:v>#N/A</c:v>
                </c:pt>
                <c:pt idx="13">
                  <c:v>49</c:v>
                </c:pt>
                <c:pt idx="14">
                  <c:v>#N/A</c:v>
                </c:pt>
              </c:numCache>
            </c:numRef>
          </c:val>
          <c:smooth val="0"/>
        </c:ser>
        <c:dLbls>
          <c:showLegendKey val="0"/>
          <c:showVal val="0"/>
          <c:showCatName val="0"/>
          <c:showSerName val="0"/>
          <c:showPercent val="0"/>
          <c:showBubbleSize val="0"/>
        </c:dLbls>
        <c:marker val="1"/>
        <c:smooth val="0"/>
        <c:axId val="98139520"/>
        <c:axId val="98153984"/>
      </c:lineChart>
      <c:catAx>
        <c:axId val="981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53984"/>
        <c:crosses val="autoZero"/>
        <c:auto val="1"/>
        <c:lblAlgn val="ctr"/>
        <c:lblOffset val="100"/>
        <c:tickLblSkip val="1"/>
        <c:tickMarkSkip val="1"/>
        <c:noMultiLvlLbl val="0"/>
      </c:catAx>
      <c:valAx>
        <c:axId val="981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3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1571</c:v>
                </c:pt>
                <c:pt idx="5">
                  <c:v>1516</c:v>
                </c:pt>
                <c:pt idx="8">
                  <c:v>1519</c:v>
                </c:pt>
                <c:pt idx="11">
                  <c:v>1532</c:v>
                </c:pt>
                <c:pt idx="14">
                  <c:v>1636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116</c:v>
                </c:pt>
                <c:pt idx="5">
                  <c:v>85</c:v>
                </c:pt>
                <c:pt idx="8">
                  <c:v>64</c:v>
                </c:pt>
                <c:pt idx="11">
                  <c:v>51</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1614</c:v>
                </c:pt>
                <c:pt idx="5">
                  <c:v>1863</c:v>
                </c:pt>
                <c:pt idx="8">
                  <c:v>2172</c:v>
                </c:pt>
                <c:pt idx="11">
                  <c:v>2362</c:v>
                </c:pt>
                <c:pt idx="14">
                  <c:v>2511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325</c:v>
                </c:pt>
                <c:pt idx="3">
                  <c:v>311</c:v>
                </c:pt>
                <c:pt idx="6">
                  <c:v>393</c:v>
                </c:pt>
                <c:pt idx="9">
                  <c:v>346</c:v>
                </c:pt>
                <c:pt idx="12">
                  <c:v>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97</c:v>
                </c:pt>
                <c:pt idx="6">
                  <c:v>79</c:v>
                </c:pt>
                <c:pt idx="9">
                  <c:v>84</c:v>
                </c:pt>
                <c:pt idx="12">
                  <c:v>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c:v>
                </c:pt>
                <c:pt idx="3">
                  <c:v>169</c:v>
                </c:pt>
                <c:pt idx="6">
                  <c:v>158</c:v>
                </c:pt>
                <c:pt idx="9">
                  <c:v>180</c:v>
                </c:pt>
                <c:pt idx="12">
                  <c:v>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1788</c:v>
                </c:pt>
                <c:pt idx="3">
                  <c:v>1634</c:v>
                </c:pt>
                <c:pt idx="6">
                  <c:v>1667</c:v>
                </c:pt>
                <c:pt idx="9">
                  <c:v>1687</c:v>
                </c:pt>
                <c:pt idx="12">
                  <c:v>1787</c:v>
                </c:pt>
              </c:numCache>
            </c:numRef>
          </c:val>
        </c:ser>
        <c:dLbls>
          <c:showLegendKey val="0"/>
          <c:showVal val="0"/>
          <c:showCatName val="0"/>
          <c:showSerName val="0"/>
          <c:showPercent val="0"/>
          <c:showBubbleSize val="0"/>
        </c:dLbls>
        <c:gapWidth val="100"/>
        <c:overlap val="100"/>
        <c:axId val="108399616"/>
        <c:axId val="10841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399616"/>
        <c:axId val="108418176"/>
      </c:lineChart>
      <c:catAx>
        <c:axId val="1083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18176"/>
        <c:crosses val="autoZero"/>
        <c:auto val="1"/>
        <c:lblAlgn val="ctr"/>
        <c:lblOffset val="100"/>
        <c:tickLblSkip val="1"/>
        <c:tickMarkSkip val="1"/>
        <c:noMultiLvlLbl val="0"/>
      </c:catAx>
      <c:valAx>
        <c:axId val="10841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891136"/>
        <c:axId val="109413504"/>
      </c:scatterChart>
      <c:valAx>
        <c:axId val="10889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13504"/>
        <c:crosses val="autoZero"/>
        <c:crossBetween val="midCat"/>
      </c:valAx>
      <c:valAx>
        <c:axId val="109413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9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17.899999999999999</c:v>
                </c:pt>
                <c:pt idx="1">
                  <c:v>15.4</c:v>
                </c:pt>
                <c:pt idx="2">
                  <c:v>11.9</c:v>
                </c:pt>
                <c:pt idx="3">
                  <c:v>8.4</c:v>
                </c:pt>
                <c:pt idx="4">
                  <c:v>6.2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122304"/>
        <c:axId val="109123840"/>
      </c:scatterChart>
      <c:valAx>
        <c:axId val="109122304"/>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23840"/>
        <c:crosses val="autoZero"/>
        <c:crossBetween val="midCat"/>
      </c:valAx>
      <c:valAx>
        <c:axId val="109123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2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元利償還金等も計画的に減ってきているので、特に問題ありません。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将来負担額より充当可能財源等が上回っているので、特に問題ありません。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昨年度より０．０１ポイント上がっている。主な要因は基準財政収入額が増額でる。但し、類似団体より０．０８ポイント低い。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xdr:cNvCxnSpPr/>
      </xdr:nvCxnSpPr>
      <xdr:spPr>
        <a:xfrm>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76623</xdr:rowOff>
    </xdr:from>
    <xdr:to>
      <xdr:col>4</xdr:col>
      <xdr:colOff>482600</xdr:colOff>
      <xdr:row>44</xdr:row>
      <xdr:rowOff>84667</xdr:rowOff>
    </xdr:to>
    <xdr:cxnSp macro="">
      <xdr:nvCxnSpPr>
        <xdr:cNvPr id="73" name="直線コネクタ 72"/>
        <xdr:cNvCxnSpPr/>
      </xdr:nvCxnSpPr>
      <xdr:spPr>
        <a:xfrm>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76623</xdr:rowOff>
    </xdr:to>
    <xdr:cxnSp macro="">
      <xdr:nvCxnSpPr>
        <xdr:cNvPr id="76" name="直線コネクタ 75"/>
        <xdr:cNvCxnSpPr/>
      </xdr:nvCxnSpPr>
      <xdr:spPr>
        <a:xfrm>
          <a:off x="1447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25823</xdr:rowOff>
    </xdr:from>
    <xdr:to>
      <xdr:col>3</xdr:col>
      <xdr:colOff>330200</xdr:colOff>
      <xdr:row>44</xdr:row>
      <xdr:rowOff>127423</xdr:rowOff>
    </xdr:to>
    <xdr:sp macro="" textlink="">
      <xdr:nvSpPr>
        <xdr:cNvPr id="92" name="円/楕円 91"/>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93" name="テキスト ボックス 92"/>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4" name="円/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行財政改革に伴い、人件費・物件費等の抑制に努めた結果である。また、公債費も大幅に減額となったのが要因のひとつである。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61087</xdr:rowOff>
    </xdr:from>
    <xdr:to>
      <xdr:col>7</xdr:col>
      <xdr:colOff>152400</xdr:colOff>
      <xdr:row>64</xdr:row>
      <xdr:rowOff>143129</xdr:rowOff>
    </xdr:to>
    <xdr:cxnSp macro="">
      <xdr:nvCxnSpPr>
        <xdr:cNvPr id="128" name="直線コネクタ 127"/>
        <xdr:cNvCxnSpPr/>
      </xdr:nvCxnSpPr>
      <xdr:spPr>
        <a:xfrm flipV="1">
          <a:off x="4114800" y="11033887"/>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143129</xdr:rowOff>
    </xdr:to>
    <xdr:cxnSp macro="">
      <xdr:nvCxnSpPr>
        <xdr:cNvPr id="131" name="直線コネクタ 130"/>
        <xdr:cNvCxnSpPr/>
      </xdr:nvCxnSpPr>
      <xdr:spPr>
        <a:xfrm>
          <a:off x="3225800" y="109976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73152</xdr:rowOff>
    </xdr:to>
    <xdr:cxnSp macro="">
      <xdr:nvCxnSpPr>
        <xdr:cNvPr id="134" name="直線コネクタ 133"/>
        <xdr:cNvCxnSpPr/>
      </xdr:nvCxnSpPr>
      <xdr:spPr>
        <a:xfrm flipV="1">
          <a:off x="2336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73152</xdr:rowOff>
    </xdr:from>
    <xdr:to>
      <xdr:col>3</xdr:col>
      <xdr:colOff>279400</xdr:colOff>
      <xdr:row>66</xdr:row>
      <xdr:rowOff>2921</xdr:rowOff>
    </xdr:to>
    <xdr:cxnSp macro="">
      <xdr:nvCxnSpPr>
        <xdr:cNvPr id="137" name="直線コネクタ 136"/>
        <xdr:cNvCxnSpPr/>
      </xdr:nvCxnSpPr>
      <xdr:spPr>
        <a:xfrm flipV="1">
          <a:off x="1447800" y="11045952"/>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10287</xdr:rowOff>
    </xdr:from>
    <xdr:to>
      <xdr:col>7</xdr:col>
      <xdr:colOff>203200</xdr:colOff>
      <xdr:row>64</xdr:row>
      <xdr:rowOff>111887</xdr:rowOff>
    </xdr:to>
    <xdr:sp macro="" textlink="">
      <xdr:nvSpPr>
        <xdr:cNvPr id="147" name="円/楕円 146"/>
        <xdr:cNvSpPr/>
      </xdr:nvSpPr>
      <xdr:spPr>
        <a:xfrm>
          <a:off x="49022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153814</xdr:rowOff>
    </xdr:from>
    <xdr:ext cx="762000" cy="259045"/>
    <xdr:sp macro="" textlink="">
      <xdr:nvSpPr>
        <xdr:cNvPr id="148" name="財政構造の弾力性該当値テキスト"/>
        <xdr:cNvSpPr txBox="1"/>
      </xdr:nvSpPr>
      <xdr:spPr>
        <a:xfrm>
          <a:off x="5041900" y="1095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92329</xdr:rowOff>
    </xdr:from>
    <xdr:to>
      <xdr:col>6</xdr:col>
      <xdr:colOff>50800</xdr:colOff>
      <xdr:row>65</xdr:row>
      <xdr:rowOff>22479</xdr:rowOff>
    </xdr:to>
    <xdr:sp macro="" textlink="">
      <xdr:nvSpPr>
        <xdr:cNvPr id="149" name="円/楕円 148"/>
        <xdr:cNvSpPr/>
      </xdr:nvSpPr>
      <xdr:spPr>
        <a:xfrm>
          <a:off x="4064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32656</xdr:rowOff>
    </xdr:from>
    <xdr:ext cx="736600" cy="259045"/>
    <xdr:sp macro="" textlink="">
      <xdr:nvSpPr>
        <xdr:cNvPr id="150" name="テキスト ボックス 149"/>
        <xdr:cNvSpPr txBox="1"/>
      </xdr:nvSpPr>
      <xdr:spPr>
        <a:xfrm>
          <a:off x="3733800" y="1083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1" name="円/楕円 150"/>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85869</xdr:rowOff>
    </xdr:from>
    <xdr:ext cx="762000" cy="259045"/>
    <xdr:sp macro="" textlink="">
      <xdr:nvSpPr>
        <xdr:cNvPr id="152" name="テキスト ボックス 151"/>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3" name="円/楕円 152"/>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54" name="テキスト ボックス 153"/>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123571</xdr:rowOff>
    </xdr:from>
    <xdr:to>
      <xdr:col>2</xdr:col>
      <xdr:colOff>127000</xdr:colOff>
      <xdr:row>66</xdr:row>
      <xdr:rowOff>53721</xdr:rowOff>
    </xdr:to>
    <xdr:sp macro="" textlink="">
      <xdr:nvSpPr>
        <xdr:cNvPr id="155" name="円/楕円 154"/>
        <xdr:cNvSpPr/>
      </xdr:nvSpPr>
      <xdr:spPr>
        <a:xfrm>
          <a:off x="1397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38498</xdr:rowOff>
    </xdr:from>
    <xdr:ext cx="762000" cy="259045"/>
    <xdr:sp macro="" textlink="">
      <xdr:nvSpPr>
        <xdr:cNvPr id="156" name="テキスト ボックス 155"/>
        <xdr:cNvSpPr txBox="1"/>
      </xdr:nvSpPr>
      <xdr:spPr>
        <a:xfrm>
          <a:off x="1066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行財政改革に伴い、人件費・物件費等の抑制に努めた結果である。但し、平均より高いのは、本村の人口が減っているのも大きな要因のひとつである。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160066</xdr:rowOff>
    </xdr:from>
    <xdr:to>
      <xdr:col>7</xdr:col>
      <xdr:colOff>152400</xdr:colOff>
      <xdr:row>83</xdr:row>
      <xdr:rowOff>15590</xdr:rowOff>
    </xdr:to>
    <xdr:cxnSp macro="">
      <xdr:nvCxnSpPr>
        <xdr:cNvPr id="190" name="直線コネクタ 189"/>
        <xdr:cNvCxnSpPr/>
      </xdr:nvCxnSpPr>
      <xdr:spPr>
        <a:xfrm>
          <a:off x="4114800" y="14218966"/>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102811</xdr:rowOff>
    </xdr:from>
    <xdr:to>
      <xdr:col>6</xdr:col>
      <xdr:colOff>0</xdr:colOff>
      <xdr:row>82</xdr:row>
      <xdr:rowOff>160066</xdr:rowOff>
    </xdr:to>
    <xdr:cxnSp macro="">
      <xdr:nvCxnSpPr>
        <xdr:cNvPr id="193" name="直線コネクタ 192"/>
        <xdr:cNvCxnSpPr/>
      </xdr:nvCxnSpPr>
      <xdr:spPr>
        <a:xfrm>
          <a:off x="3225800" y="14161711"/>
          <a:ext cx="889000" cy="5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101203</xdr:rowOff>
    </xdr:from>
    <xdr:to>
      <xdr:col>4</xdr:col>
      <xdr:colOff>482600</xdr:colOff>
      <xdr:row>82</xdr:row>
      <xdr:rowOff>102811</xdr:rowOff>
    </xdr:to>
    <xdr:cxnSp macro="">
      <xdr:nvCxnSpPr>
        <xdr:cNvPr id="196" name="直線コネクタ 195"/>
        <xdr:cNvCxnSpPr/>
      </xdr:nvCxnSpPr>
      <xdr:spPr>
        <a:xfrm>
          <a:off x="2336800" y="1416010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101203</xdr:rowOff>
    </xdr:from>
    <xdr:to>
      <xdr:col>3</xdr:col>
      <xdr:colOff>279400</xdr:colOff>
      <xdr:row>82</xdr:row>
      <xdr:rowOff>122738</xdr:rowOff>
    </xdr:to>
    <xdr:cxnSp macro="">
      <xdr:nvCxnSpPr>
        <xdr:cNvPr id="199" name="直線コネクタ 198"/>
        <xdr:cNvCxnSpPr/>
      </xdr:nvCxnSpPr>
      <xdr:spPr>
        <a:xfrm flipV="1">
          <a:off x="1447800" y="14160103"/>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136240</xdr:rowOff>
    </xdr:from>
    <xdr:to>
      <xdr:col>7</xdr:col>
      <xdr:colOff>203200</xdr:colOff>
      <xdr:row>83</xdr:row>
      <xdr:rowOff>66390</xdr:rowOff>
    </xdr:to>
    <xdr:sp macro="" textlink="">
      <xdr:nvSpPr>
        <xdr:cNvPr id="209" name="円/楕円 208"/>
        <xdr:cNvSpPr/>
      </xdr:nvSpPr>
      <xdr:spPr>
        <a:xfrm>
          <a:off x="4902200" y="141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108317</xdr:rowOff>
    </xdr:from>
    <xdr:ext cx="762000" cy="259045"/>
    <xdr:sp macro="" textlink="">
      <xdr:nvSpPr>
        <xdr:cNvPr id="210" name="人件費・物件費等の状況該当値テキスト"/>
        <xdr:cNvSpPr txBox="1"/>
      </xdr:nvSpPr>
      <xdr:spPr>
        <a:xfrm>
          <a:off x="5041900" y="1416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553,592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109266</xdr:rowOff>
    </xdr:from>
    <xdr:to>
      <xdr:col>6</xdr:col>
      <xdr:colOff>50800</xdr:colOff>
      <xdr:row>83</xdr:row>
      <xdr:rowOff>39416</xdr:rowOff>
    </xdr:to>
    <xdr:sp macro="" textlink="">
      <xdr:nvSpPr>
        <xdr:cNvPr id="211" name="円/楕円 210"/>
        <xdr:cNvSpPr/>
      </xdr:nvSpPr>
      <xdr:spPr>
        <a:xfrm>
          <a:off x="4064000" y="141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24193</xdr:rowOff>
    </xdr:from>
    <xdr:ext cx="736600" cy="259045"/>
    <xdr:sp macro="" textlink="">
      <xdr:nvSpPr>
        <xdr:cNvPr id="212" name="テキスト ボックス 211"/>
        <xdr:cNvSpPr txBox="1"/>
      </xdr:nvSpPr>
      <xdr:spPr>
        <a:xfrm>
          <a:off x="3733800" y="142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520,058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52011</xdr:rowOff>
    </xdr:from>
    <xdr:to>
      <xdr:col>4</xdr:col>
      <xdr:colOff>533400</xdr:colOff>
      <xdr:row>82</xdr:row>
      <xdr:rowOff>153611</xdr:rowOff>
    </xdr:to>
    <xdr:sp macro="" textlink="">
      <xdr:nvSpPr>
        <xdr:cNvPr id="213" name="円/楕円 212"/>
        <xdr:cNvSpPr/>
      </xdr:nvSpPr>
      <xdr:spPr>
        <a:xfrm>
          <a:off x="3175000" y="141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138388</xdr:rowOff>
    </xdr:from>
    <xdr:ext cx="762000" cy="259045"/>
    <xdr:sp macro="" textlink="">
      <xdr:nvSpPr>
        <xdr:cNvPr id="214" name="テキスト ボックス 213"/>
        <xdr:cNvSpPr txBox="1"/>
      </xdr:nvSpPr>
      <xdr:spPr>
        <a:xfrm>
          <a:off x="2844800" y="1419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50403</xdr:rowOff>
    </xdr:from>
    <xdr:to>
      <xdr:col>3</xdr:col>
      <xdr:colOff>330200</xdr:colOff>
      <xdr:row>82</xdr:row>
      <xdr:rowOff>152003</xdr:rowOff>
    </xdr:to>
    <xdr:sp macro="" textlink="">
      <xdr:nvSpPr>
        <xdr:cNvPr id="215" name="円/楕円 214"/>
        <xdr:cNvSpPr/>
      </xdr:nvSpPr>
      <xdr:spPr>
        <a:xfrm>
          <a:off x="2286000" y="141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136780</xdr:rowOff>
    </xdr:from>
    <xdr:ext cx="762000" cy="259045"/>
    <xdr:sp macro="" textlink="">
      <xdr:nvSpPr>
        <xdr:cNvPr id="216" name="テキスト ボックス 215"/>
        <xdr:cNvSpPr txBox="1"/>
      </xdr:nvSpPr>
      <xdr:spPr>
        <a:xfrm>
          <a:off x="1955800" y="141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71938</xdr:rowOff>
    </xdr:from>
    <xdr:to>
      <xdr:col>2</xdr:col>
      <xdr:colOff>127000</xdr:colOff>
      <xdr:row>83</xdr:row>
      <xdr:rowOff>2088</xdr:rowOff>
    </xdr:to>
    <xdr:sp macro="" textlink="">
      <xdr:nvSpPr>
        <xdr:cNvPr id="217" name="円/楕円 216"/>
        <xdr:cNvSpPr/>
      </xdr:nvSpPr>
      <xdr:spPr>
        <a:xfrm>
          <a:off x="1397000" y="141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158315</xdr:rowOff>
    </xdr:from>
    <xdr:ext cx="762000" cy="259045"/>
    <xdr:sp macro="" textlink="">
      <xdr:nvSpPr>
        <xdr:cNvPr id="218" name="テキスト ボックス 217"/>
        <xdr:cNvSpPr txBox="1"/>
      </xdr:nvSpPr>
      <xdr:spPr>
        <a:xfrm>
          <a:off x="1066800" y="142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473,649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適正な運営と管理を行っております。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114723</xdr:rowOff>
    </xdr:to>
    <xdr:cxnSp macro="">
      <xdr:nvCxnSpPr>
        <xdr:cNvPr id="252" name="直線コネクタ 251"/>
        <xdr:cNvCxnSpPr/>
      </xdr:nvCxnSpPr>
      <xdr:spPr>
        <a:xfrm>
          <a:off x="16179800" y="144682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66463</xdr:rowOff>
    </xdr:to>
    <xdr:cxnSp macro="">
      <xdr:nvCxnSpPr>
        <xdr:cNvPr id="255" name="直線コネクタ 254"/>
        <xdr:cNvCxnSpPr/>
      </xdr:nvCxnSpPr>
      <xdr:spPr>
        <a:xfrm>
          <a:off x="15290800" y="144119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87</xdr:row>
      <xdr:rowOff>10584</xdr:rowOff>
    </xdr:to>
    <xdr:cxnSp macro="">
      <xdr:nvCxnSpPr>
        <xdr:cNvPr id="258" name="直線コネクタ 257"/>
        <xdr:cNvCxnSpPr/>
      </xdr:nvCxnSpPr>
      <xdr:spPr>
        <a:xfrm flipV="1">
          <a:off x="14401800" y="144119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87</xdr:row>
      <xdr:rowOff>10584</xdr:rowOff>
    </xdr:to>
    <xdr:cxnSp macro="">
      <xdr:nvCxnSpPr>
        <xdr:cNvPr id="261" name="直線コネクタ 260"/>
        <xdr:cNvCxnSpPr/>
      </xdr:nvCxnSpPr>
      <xdr:spPr>
        <a:xfrm>
          <a:off x="13512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1" name="円/楕円 270"/>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2"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3" name="円/楕円 272"/>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4" name="テキスト ボックス 273"/>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5" name="円/楕円 274"/>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76" name="テキスト ボックス 275"/>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7" name="円/楕円 27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78" name="テキスト ボックス 27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79" name="円/楕円 278"/>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80" name="テキスト ボックス 279"/>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類似団体の平均より数値は上回っておるが、適正な人員管理を行っております。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61542</xdr:rowOff>
    </xdr:from>
    <xdr:to>
      <xdr:col>24</xdr:col>
      <xdr:colOff>558800</xdr:colOff>
      <xdr:row>62</xdr:row>
      <xdr:rowOff>101156</xdr:rowOff>
    </xdr:to>
    <xdr:cxnSp macro="">
      <xdr:nvCxnSpPr>
        <xdr:cNvPr id="314" name="直線コネクタ 313"/>
        <xdr:cNvCxnSpPr/>
      </xdr:nvCxnSpPr>
      <xdr:spPr>
        <a:xfrm>
          <a:off x="16179800" y="10691442"/>
          <a:ext cx="8382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158793</xdr:rowOff>
    </xdr:from>
    <xdr:to>
      <xdr:col>23</xdr:col>
      <xdr:colOff>406400</xdr:colOff>
      <xdr:row>62</xdr:row>
      <xdr:rowOff>61542</xdr:rowOff>
    </xdr:to>
    <xdr:cxnSp macro="">
      <xdr:nvCxnSpPr>
        <xdr:cNvPr id="317" name="直線コネクタ 316"/>
        <xdr:cNvCxnSpPr/>
      </xdr:nvCxnSpPr>
      <xdr:spPr>
        <a:xfrm>
          <a:off x="15290800" y="10617243"/>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148939</xdr:rowOff>
    </xdr:from>
    <xdr:to>
      <xdr:col>22</xdr:col>
      <xdr:colOff>203200</xdr:colOff>
      <xdr:row>61</xdr:row>
      <xdr:rowOff>158793</xdr:rowOff>
    </xdr:to>
    <xdr:cxnSp macro="">
      <xdr:nvCxnSpPr>
        <xdr:cNvPr id="320" name="直線コネクタ 319"/>
        <xdr:cNvCxnSpPr/>
      </xdr:nvCxnSpPr>
      <xdr:spPr>
        <a:xfrm>
          <a:off x="14401800" y="10607389"/>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133255</xdr:rowOff>
    </xdr:from>
    <xdr:to>
      <xdr:col>21</xdr:col>
      <xdr:colOff>0</xdr:colOff>
      <xdr:row>61</xdr:row>
      <xdr:rowOff>148939</xdr:rowOff>
    </xdr:to>
    <xdr:cxnSp macro="">
      <xdr:nvCxnSpPr>
        <xdr:cNvPr id="323" name="直線コネクタ 322"/>
        <xdr:cNvCxnSpPr/>
      </xdr:nvCxnSpPr>
      <xdr:spPr>
        <a:xfrm>
          <a:off x="13512800" y="10591705"/>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50356</xdr:rowOff>
    </xdr:from>
    <xdr:to>
      <xdr:col>24</xdr:col>
      <xdr:colOff>609600</xdr:colOff>
      <xdr:row>62</xdr:row>
      <xdr:rowOff>151956</xdr:rowOff>
    </xdr:to>
    <xdr:sp macro="" textlink="">
      <xdr:nvSpPr>
        <xdr:cNvPr id="333" name="円/楕円 332"/>
        <xdr:cNvSpPr/>
      </xdr:nvSpPr>
      <xdr:spPr>
        <a:xfrm>
          <a:off x="16967200" y="10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22433</xdr:rowOff>
    </xdr:from>
    <xdr:ext cx="762000" cy="259045"/>
    <xdr:sp macro="" textlink="">
      <xdr:nvSpPr>
        <xdr:cNvPr id="334" name="定員管理の状況該当値テキスト"/>
        <xdr:cNvSpPr txBox="1"/>
      </xdr:nvSpPr>
      <xdr:spPr>
        <a:xfrm>
          <a:off x="17106900" y="106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10742</xdr:rowOff>
    </xdr:from>
    <xdr:to>
      <xdr:col>23</xdr:col>
      <xdr:colOff>457200</xdr:colOff>
      <xdr:row>62</xdr:row>
      <xdr:rowOff>112342</xdr:rowOff>
    </xdr:to>
    <xdr:sp macro="" textlink="">
      <xdr:nvSpPr>
        <xdr:cNvPr id="335" name="円/楕円 334"/>
        <xdr:cNvSpPr/>
      </xdr:nvSpPr>
      <xdr:spPr>
        <a:xfrm>
          <a:off x="16129000" y="106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97119</xdr:rowOff>
    </xdr:from>
    <xdr:ext cx="736600" cy="259045"/>
    <xdr:sp macro="" textlink="">
      <xdr:nvSpPr>
        <xdr:cNvPr id="336" name="テキスト ボックス 335"/>
        <xdr:cNvSpPr txBox="1"/>
      </xdr:nvSpPr>
      <xdr:spPr>
        <a:xfrm>
          <a:off x="15798800" y="1072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107993</xdr:rowOff>
    </xdr:from>
    <xdr:to>
      <xdr:col>22</xdr:col>
      <xdr:colOff>254000</xdr:colOff>
      <xdr:row>62</xdr:row>
      <xdr:rowOff>38143</xdr:rowOff>
    </xdr:to>
    <xdr:sp macro="" textlink="">
      <xdr:nvSpPr>
        <xdr:cNvPr id="337" name="円/楕円 336"/>
        <xdr:cNvSpPr/>
      </xdr:nvSpPr>
      <xdr:spPr>
        <a:xfrm>
          <a:off x="152400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22920</xdr:rowOff>
    </xdr:from>
    <xdr:ext cx="762000" cy="259045"/>
    <xdr:sp macro="" textlink="">
      <xdr:nvSpPr>
        <xdr:cNvPr id="338" name="テキスト ボックス 337"/>
        <xdr:cNvSpPr txBox="1"/>
      </xdr:nvSpPr>
      <xdr:spPr>
        <a:xfrm>
          <a:off x="14909800" y="106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98139</xdr:rowOff>
    </xdr:from>
    <xdr:to>
      <xdr:col>21</xdr:col>
      <xdr:colOff>50800</xdr:colOff>
      <xdr:row>62</xdr:row>
      <xdr:rowOff>28289</xdr:rowOff>
    </xdr:to>
    <xdr:sp macro="" textlink="">
      <xdr:nvSpPr>
        <xdr:cNvPr id="339" name="円/楕円 338"/>
        <xdr:cNvSpPr/>
      </xdr:nvSpPr>
      <xdr:spPr>
        <a:xfrm>
          <a:off x="14351000" y="105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13066</xdr:rowOff>
    </xdr:from>
    <xdr:ext cx="762000" cy="259045"/>
    <xdr:sp macro="" textlink="">
      <xdr:nvSpPr>
        <xdr:cNvPr id="340" name="テキスト ボックス 339"/>
        <xdr:cNvSpPr txBox="1"/>
      </xdr:nvSpPr>
      <xdr:spPr>
        <a:xfrm>
          <a:off x="14020800" y="1064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82455</xdr:rowOff>
    </xdr:from>
    <xdr:to>
      <xdr:col>19</xdr:col>
      <xdr:colOff>533400</xdr:colOff>
      <xdr:row>62</xdr:row>
      <xdr:rowOff>12605</xdr:rowOff>
    </xdr:to>
    <xdr:sp macro="" textlink="">
      <xdr:nvSpPr>
        <xdr:cNvPr id="341" name="円/楕円 340"/>
        <xdr:cNvSpPr/>
      </xdr:nvSpPr>
      <xdr:spPr>
        <a:xfrm>
          <a:off x="13462000" y="105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168832</xdr:rowOff>
    </xdr:from>
    <xdr:ext cx="762000" cy="259045"/>
    <xdr:sp macro="" textlink="">
      <xdr:nvSpPr>
        <xdr:cNvPr id="342" name="テキスト ボックス 341"/>
        <xdr:cNvSpPr txBox="1"/>
      </xdr:nvSpPr>
      <xdr:spPr>
        <a:xfrm>
          <a:off x="13131800" y="1062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類似団体より若干比率が改善されました。これは計画的に返済しており、これからも更に改善する方向です。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7" name="直線コネクタ 366"/>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8"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9" name="直線コネクタ 368"/>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0"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1" name="直線コネクタ 370"/>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40</xdr:row>
      <xdr:rowOff>30480</xdr:rowOff>
    </xdr:to>
    <xdr:cxnSp macro="">
      <xdr:nvCxnSpPr>
        <xdr:cNvPr id="372" name="直線コネクタ 371"/>
        <xdr:cNvCxnSpPr/>
      </xdr:nvCxnSpPr>
      <xdr:spPr>
        <a:xfrm flipV="1">
          <a:off x="16179800" y="675576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2557</xdr:rowOff>
    </xdr:from>
    <xdr:ext cx="762000" cy="259045"/>
    <xdr:sp macro="" textlink="">
      <xdr:nvSpPr>
        <xdr:cNvPr id="373" name="公債費負担の状況平均値テキスト"/>
        <xdr:cNvSpPr txBox="1"/>
      </xdr:nvSpPr>
      <xdr:spPr>
        <a:xfrm>
          <a:off x="17106900" y="668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4" name="フローチャート : 判断 373"/>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41</xdr:row>
      <xdr:rowOff>70168</xdr:rowOff>
    </xdr:to>
    <xdr:cxnSp macro="">
      <xdr:nvCxnSpPr>
        <xdr:cNvPr id="375" name="直線コネクタ 374"/>
        <xdr:cNvCxnSpPr/>
      </xdr:nvCxnSpPr>
      <xdr:spPr>
        <a:xfrm flipV="1">
          <a:off x="15290800" y="688848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42</xdr:row>
      <xdr:rowOff>109855</xdr:rowOff>
    </xdr:to>
    <xdr:cxnSp macro="">
      <xdr:nvCxnSpPr>
        <xdr:cNvPr id="378" name="直線コネクタ 377"/>
        <xdr:cNvCxnSpPr/>
      </xdr:nvCxnSpPr>
      <xdr:spPr>
        <a:xfrm flipV="1">
          <a:off x="14401800" y="7099618"/>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109855</xdr:rowOff>
    </xdr:from>
    <xdr:to>
      <xdr:col>21</xdr:col>
      <xdr:colOff>0</xdr:colOff>
      <xdr:row>43</xdr:row>
      <xdr:rowOff>89218</xdr:rowOff>
    </xdr:to>
    <xdr:cxnSp macro="">
      <xdr:nvCxnSpPr>
        <xdr:cNvPr id="381" name="直線コネクタ 380"/>
        <xdr:cNvCxnSpPr/>
      </xdr:nvCxnSpPr>
      <xdr:spPr>
        <a:xfrm flipV="1">
          <a:off x="13512800" y="731075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3" name="テキスト ボックス 382"/>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1" name="円/楕円 390"/>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92"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3" name="円/楕円 39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66057</xdr:rowOff>
    </xdr:from>
    <xdr:ext cx="736600" cy="259045"/>
    <xdr:sp macro="" textlink="">
      <xdr:nvSpPr>
        <xdr:cNvPr id="394" name="テキスト ボックス 39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395" name="円/楕円 394"/>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396" name="テキスト ボックス 395"/>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59055</xdr:rowOff>
    </xdr:from>
    <xdr:to>
      <xdr:col>21</xdr:col>
      <xdr:colOff>50800</xdr:colOff>
      <xdr:row>42</xdr:row>
      <xdr:rowOff>160655</xdr:rowOff>
    </xdr:to>
    <xdr:sp macro="" textlink="">
      <xdr:nvSpPr>
        <xdr:cNvPr id="397" name="円/楕円 396"/>
        <xdr:cNvSpPr/>
      </xdr:nvSpPr>
      <xdr:spPr>
        <a:xfrm>
          <a:off x="14351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145432</xdr:rowOff>
    </xdr:from>
    <xdr:ext cx="762000" cy="259045"/>
    <xdr:sp macro="" textlink="">
      <xdr:nvSpPr>
        <xdr:cNvPr id="398" name="テキスト ボックス 397"/>
        <xdr:cNvSpPr txBox="1"/>
      </xdr:nvSpPr>
      <xdr:spPr>
        <a:xfrm>
          <a:off x="14020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399" name="円/楕円 398"/>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0" name="テキスト ボックス 399"/>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財源のひとつである充当可能基金が豊富にあるため、将来負担比率は現在のところ負担比率はありません。</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7" name="直線コネクタ 426"/>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8"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9" name="直線コネクタ 428"/>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3" name="フローチャート : 判断 43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4" name="フローチャート :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6" name="フローチャート :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38" name="フローチャート :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0" name="フローチャート :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適正に管理していて、類似団体とほぼ同じである。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86178</xdr:rowOff>
    </xdr:from>
    <xdr:to>
      <xdr:col>7</xdr:col>
      <xdr:colOff>15875</xdr:colOff>
      <xdr:row>37</xdr:row>
      <xdr:rowOff>164556</xdr:rowOff>
    </xdr:to>
    <xdr:cxnSp macro="">
      <xdr:nvCxnSpPr>
        <xdr:cNvPr id="67" name="直線コネクタ 66"/>
        <xdr:cNvCxnSpPr/>
      </xdr:nvCxnSpPr>
      <xdr:spPr>
        <a:xfrm flipV="1">
          <a:off x="3987800" y="64298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50256</xdr:rowOff>
    </xdr:from>
    <xdr:to>
      <xdr:col>5</xdr:col>
      <xdr:colOff>549275</xdr:colOff>
      <xdr:row>37</xdr:row>
      <xdr:rowOff>164556</xdr:rowOff>
    </xdr:to>
    <xdr:cxnSp macro="">
      <xdr:nvCxnSpPr>
        <xdr:cNvPr id="70" name="直線コネクタ 69"/>
        <xdr:cNvCxnSpPr/>
      </xdr:nvCxnSpPr>
      <xdr:spPr>
        <a:xfrm>
          <a:off x="3098800" y="6393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14333</xdr:rowOff>
    </xdr:from>
    <xdr:to>
      <xdr:col>4</xdr:col>
      <xdr:colOff>346075</xdr:colOff>
      <xdr:row>37</xdr:row>
      <xdr:rowOff>50256</xdr:rowOff>
    </xdr:to>
    <xdr:cxnSp macro="">
      <xdr:nvCxnSpPr>
        <xdr:cNvPr id="73" name="直線コネクタ 72"/>
        <xdr:cNvCxnSpPr/>
      </xdr:nvCxnSpPr>
      <xdr:spPr>
        <a:xfrm>
          <a:off x="2209800" y="6357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14333</xdr:rowOff>
    </xdr:from>
    <xdr:to>
      <xdr:col>3</xdr:col>
      <xdr:colOff>142875</xdr:colOff>
      <xdr:row>37</xdr:row>
      <xdr:rowOff>92710</xdr:rowOff>
    </xdr:to>
    <xdr:cxnSp macro="">
      <xdr:nvCxnSpPr>
        <xdr:cNvPr id="76" name="直線コネクタ 75"/>
        <xdr:cNvCxnSpPr/>
      </xdr:nvCxnSpPr>
      <xdr:spPr>
        <a:xfrm flipV="1">
          <a:off x="1320800" y="63579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86" name="円/楕円 85"/>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7455</xdr:rowOff>
    </xdr:from>
    <xdr:ext cx="762000" cy="259045"/>
    <xdr:sp macro="" textlink="">
      <xdr:nvSpPr>
        <xdr:cNvPr id="87" name="人件費該当値テキスト"/>
        <xdr:cNvSpPr txBox="1"/>
      </xdr:nvSpPr>
      <xdr:spPr>
        <a:xfrm>
          <a:off x="49149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113756</xdr:rowOff>
    </xdr:from>
    <xdr:to>
      <xdr:col>5</xdr:col>
      <xdr:colOff>600075</xdr:colOff>
      <xdr:row>38</xdr:row>
      <xdr:rowOff>43906</xdr:rowOff>
    </xdr:to>
    <xdr:sp macro="" textlink="">
      <xdr:nvSpPr>
        <xdr:cNvPr id="88" name="円/楕円 87"/>
        <xdr:cNvSpPr/>
      </xdr:nvSpPr>
      <xdr:spPr>
        <a:xfrm>
          <a:off x="3937000" y="64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28683</xdr:rowOff>
    </xdr:from>
    <xdr:ext cx="736600" cy="259045"/>
    <xdr:sp macro="" textlink="">
      <xdr:nvSpPr>
        <xdr:cNvPr id="89" name="テキスト ボックス 88"/>
        <xdr:cNvSpPr txBox="1"/>
      </xdr:nvSpPr>
      <xdr:spPr>
        <a:xfrm>
          <a:off x="3606800" y="654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170906</xdr:rowOff>
    </xdr:from>
    <xdr:to>
      <xdr:col>4</xdr:col>
      <xdr:colOff>396875</xdr:colOff>
      <xdr:row>37</xdr:row>
      <xdr:rowOff>101056</xdr:rowOff>
    </xdr:to>
    <xdr:sp macro="" textlink="">
      <xdr:nvSpPr>
        <xdr:cNvPr id="90" name="円/楕円 89"/>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91" name="テキスト ボックス 90"/>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134983</xdr:rowOff>
    </xdr:from>
    <xdr:to>
      <xdr:col>3</xdr:col>
      <xdr:colOff>193675</xdr:colOff>
      <xdr:row>37</xdr:row>
      <xdr:rowOff>65133</xdr:rowOff>
    </xdr:to>
    <xdr:sp macro="" textlink="">
      <xdr:nvSpPr>
        <xdr:cNvPr id="92" name="円/楕円 91"/>
        <xdr:cNvSpPr/>
      </xdr:nvSpPr>
      <xdr:spPr>
        <a:xfrm>
          <a:off x="2159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75310</xdr:rowOff>
    </xdr:from>
    <xdr:ext cx="762000" cy="259045"/>
    <xdr:sp macro="" textlink="">
      <xdr:nvSpPr>
        <xdr:cNvPr id="93" name="テキスト ボックス 92"/>
        <xdr:cNvSpPr txBox="1"/>
      </xdr:nvSpPr>
      <xdr:spPr>
        <a:xfrm>
          <a:off x="1828800" y="60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4" name="円/楕円 93"/>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5" name="テキスト ボックス 94"/>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行財政改革の意向に伴い、不要な支出は行っておらず、類似団体より率も良い。但し、ＩＴ関連の委託料が大幅に増額した結果、昨年度より率も上がった。</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88138</xdr:rowOff>
    </xdr:from>
    <xdr:to>
      <xdr:col>24</xdr:col>
      <xdr:colOff>31750</xdr:colOff>
      <xdr:row>16</xdr:row>
      <xdr:rowOff>21844</xdr:rowOff>
    </xdr:to>
    <xdr:cxnSp macro="">
      <xdr:nvCxnSpPr>
        <xdr:cNvPr id="125" name="直線コネクタ 124"/>
        <xdr:cNvCxnSpPr/>
      </xdr:nvCxnSpPr>
      <xdr:spPr>
        <a:xfrm>
          <a:off x="15671800" y="26598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15</xdr:row>
      <xdr:rowOff>92710</xdr:rowOff>
    </xdr:to>
    <xdr:cxnSp macro="">
      <xdr:nvCxnSpPr>
        <xdr:cNvPr id="128" name="直線コネクタ 127"/>
        <xdr:cNvCxnSpPr/>
      </xdr:nvCxnSpPr>
      <xdr:spPr>
        <a:xfrm flipV="1">
          <a:off x="14782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42418</xdr:rowOff>
    </xdr:from>
    <xdr:to>
      <xdr:col>21</xdr:col>
      <xdr:colOff>361950</xdr:colOff>
      <xdr:row>15</xdr:row>
      <xdr:rowOff>92710</xdr:rowOff>
    </xdr:to>
    <xdr:cxnSp macro="">
      <xdr:nvCxnSpPr>
        <xdr:cNvPr id="131" name="直線コネクタ 130"/>
        <xdr:cNvCxnSpPr/>
      </xdr:nvCxnSpPr>
      <xdr:spPr>
        <a:xfrm>
          <a:off x="13893800" y="2614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65278</xdr:rowOff>
    </xdr:to>
    <xdr:cxnSp macro="">
      <xdr:nvCxnSpPr>
        <xdr:cNvPr id="134" name="直線コネクタ 133"/>
        <xdr:cNvCxnSpPr/>
      </xdr:nvCxnSpPr>
      <xdr:spPr>
        <a:xfrm flipV="1">
          <a:off x="13004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4" name="円/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37338</xdr:rowOff>
    </xdr:from>
    <xdr:to>
      <xdr:col>22</xdr:col>
      <xdr:colOff>615950</xdr:colOff>
      <xdr:row>15</xdr:row>
      <xdr:rowOff>138938</xdr:rowOff>
    </xdr:to>
    <xdr:sp macro="" textlink="">
      <xdr:nvSpPr>
        <xdr:cNvPr id="146" name="円/楕円 145"/>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149115</xdr:rowOff>
    </xdr:from>
    <xdr:ext cx="736600" cy="259045"/>
    <xdr:sp macro="" textlink="">
      <xdr:nvSpPr>
        <xdr:cNvPr id="147" name="テキスト ボックス 146"/>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163068</xdr:rowOff>
    </xdr:from>
    <xdr:to>
      <xdr:col>20</xdr:col>
      <xdr:colOff>209550</xdr:colOff>
      <xdr:row>15</xdr:row>
      <xdr:rowOff>93218</xdr:rowOff>
    </xdr:to>
    <xdr:sp macro="" textlink="">
      <xdr:nvSpPr>
        <xdr:cNvPr id="150" name="円/楕円 149"/>
        <xdr:cNvSpPr/>
      </xdr:nvSpPr>
      <xdr:spPr>
        <a:xfrm>
          <a:off x="13843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103395</xdr:rowOff>
    </xdr:from>
    <xdr:ext cx="762000" cy="259045"/>
    <xdr:sp macro="" textlink="">
      <xdr:nvSpPr>
        <xdr:cNvPr id="151" name="テキスト ボックス 150"/>
        <xdr:cNvSpPr txBox="1"/>
      </xdr:nvSpPr>
      <xdr:spPr>
        <a:xfrm>
          <a:off x="13512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該当（利用）される方も少なく、利用単価も低いと考えられる。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5" name="直線コネクタ 184"/>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54</xdr:row>
      <xdr:rowOff>12700</xdr:rowOff>
    </xdr:to>
    <xdr:cxnSp macro="">
      <xdr:nvCxnSpPr>
        <xdr:cNvPr id="188" name="直線コネクタ 187"/>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1" name="直線コネクタ 190"/>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12700</xdr:rowOff>
    </xdr:to>
    <xdr:cxnSp macro="">
      <xdr:nvCxnSpPr>
        <xdr:cNvPr id="194" name="直線コネクタ 193"/>
        <xdr:cNvCxnSpPr/>
      </xdr:nvCxnSpPr>
      <xdr:spPr>
        <a:xfrm flipV="1">
          <a:off x="1320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4" name="円/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8" name="円/楕円 207"/>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9" name="テキスト ボックス 208"/>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0" name="円/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繰出金や積立金の支出が多額ではあるが、特に問題はありません。</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106426</xdr:rowOff>
    </xdr:to>
    <xdr:cxnSp macro="">
      <xdr:nvCxnSpPr>
        <xdr:cNvPr id="243" name="直線コネクタ 242"/>
        <xdr:cNvCxnSpPr/>
      </xdr:nvCxnSpPr>
      <xdr:spPr>
        <a:xfrm>
          <a:off x="15671800" y="9851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57</xdr:row>
      <xdr:rowOff>78994</xdr:rowOff>
    </xdr:to>
    <xdr:cxnSp macro="">
      <xdr:nvCxnSpPr>
        <xdr:cNvPr id="246" name="直線コネクタ 245"/>
        <xdr:cNvCxnSpPr/>
      </xdr:nvCxnSpPr>
      <xdr:spPr>
        <a:xfrm>
          <a:off x="14782800" y="97327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131572</xdr:rowOff>
    </xdr:to>
    <xdr:cxnSp macro="">
      <xdr:nvCxnSpPr>
        <xdr:cNvPr id="249" name="直線コネクタ 248"/>
        <xdr:cNvCxnSpPr/>
      </xdr:nvCxnSpPr>
      <xdr:spPr>
        <a:xfrm>
          <a:off x="13893800" y="9618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17272</xdr:rowOff>
    </xdr:to>
    <xdr:cxnSp macro="">
      <xdr:nvCxnSpPr>
        <xdr:cNvPr id="252" name="直線コネクタ 251"/>
        <xdr:cNvCxnSpPr/>
      </xdr:nvCxnSpPr>
      <xdr:spPr>
        <a:xfrm>
          <a:off x="13004800" y="9568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55626</xdr:rowOff>
    </xdr:from>
    <xdr:to>
      <xdr:col>24</xdr:col>
      <xdr:colOff>82550</xdr:colOff>
      <xdr:row>57</xdr:row>
      <xdr:rowOff>157226</xdr:rowOff>
    </xdr:to>
    <xdr:sp macro="" textlink="">
      <xdr:nvSpPr>
        <xdr:cNvPr id="262" name="円/楕円 261"/>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27703</xdr:rowOff>
    </xdr:from>
    <xdr:ext cx="762000" cy="259045"/>
    <xdr:sp macro="" textlink="">
      <xdr:nvSpPr>
        <xdr:cNvPr id="263" name="その他該当値テキスト"/>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4" name="円/楕円 263"/>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5" name="テキスト ボックス 264"/>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6" name="円/楕円 265"/>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167149</xdr:rowOff>
    </xdr:from>
    <xdr:ext cx="762000" cy="259045"/>
    <xdr:sp macro="" textlink="">
      <xdr:nvSpPr>
        <xdr:cNvPr id="267" name="テキスト ボックス 266"/>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68" name="円/楕円 267"/>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69" name="テキスト ボックス 268"/>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0" name="円/楕円 26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1" name="テキスト ボックス 27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小規模村である本村は、事務組合や広域連合の依存度が高く、補助金等についても毎年上昇しておるのが現状であるが、必要な支出のものばかりである。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14986</xdr:rowOff>
    </xdr:to>
    <xdr:cxnSp macro="">
      <xdr:nvCxnSpPr>
        <xdr:cNvPr id="301" name="直線コネクタ 300"/>
        <xdr:cNvCxnSpPr/>
      </xdr:nvCxnSpPr>
      <xdr:spPr>
        <a:xfrm flipV="1">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14986</xdr:rowOff>
    </xdr:to>
    <xdr:cxnSp macro="">
      <xdr:nvCxnSpPr>
        <xdr:cNvPr id="304" name="直線コネクタ 303"/>
        <xdr:cNvCxnSpPr/>
      </xdr:nvCxnSpPr>
      <xdr:spPr>
        <a:xfrm>
          <a:off x="14782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149860</xdr:rowOff>
    </xdr:to>
    <xdr:cxnSp macro="">
      <xdr:nvCxnSpPr>
        <xdr:cNvPr id="307" name="直線コネクタ 306"/>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10414</xdr:rowOff>
    </xdr:to>
    <xdr:cxnSp macro="">
      <xdr:nvCxnSpPr>
        <xdr:cNvPr id="310" name="直線コネクタ 309"/>
        <xdr:cNvCxnSpPr/>
      </xdr:nvCxnSpPr>
      <xdr:spPr>
        <a:xfrm flipV="1">
          <a:off x="13004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0" name="円/楕円 31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3" name="テキスト ボックス 32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4" name="円/楕円 32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5" name="テキスト ボックス 324"/>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6" name="円/楕円 32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7" name="テキスト ボックス 32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28" name="円/楕円 32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9" name="テキスト ボックス 32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昨年度に引き続き類似団体より率も下がっております。毎年計画的に返済しており、将来的にも率が下がる予定です。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146050</xdr:rowOff>
    </xdr:to>
    <xdr:cxnSp macro="">
      <xdr:nvCxnSpPr>
        <xdr:cNvPr id="361" name="直線コネクタ 360"/>
        <xdr:cNvCxnSpPr/>
      </xdr:nvCxnSpPr>
      <xdr:spPr>
        <a:xfrm flipV="1">
          <a:off x="3987800" y="130505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58420</xdr:rowOff>
    </xdr:to>
    <xdr:cxnSp macro="">
      <xdr:nvCxnSpPr>
        <xdr:cNvPr id="364" name="直線コネクタ 363"/>
        <xdr:cNvCxnSpPr/>
      </xdr:nvCxnSpPr>
      <xdr:spPr>
        <a:xfrm flipV="1">
          <a:off x="3098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58420</xdr:rowOff>
    </xdr:from>
    <xdr:to>
      <xdr:col>4</xdr:col>
      <xdr:colOff>346075</xdr:colOff>
      <xdr:row>78</xdr:row>
      <xdr:rowOff>165100</xdr:rowOff>
    </xdr:to>
    <xdr:cxnSp macro="">
      <xdr:nvCxnSpPr>
        <xdr:cNvPr id="367" name="直線コネクタ 366"/>
        <xdr:cNvCxnSpPr/>
      </xdr:nvCxnSpPr>
      <xdr:spPr>
        <a:xfrm flipV="1">
          <a:off x="2209800" y="132600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80</xdr:row>
      <xdr:rowOff>123189</xdr:rowOff>
    </xdr:to>
    <xdr:cxnSp macro="">
      <xdr:nvCxnSpPr>
        <xdr:cNvPr id="370" name="直線コネクタ 369"/>
        <xdr:cNvCxnSpPr/>
      </xdr:nvCxnSpPr>
      <xdr:spPr>
        <a:xfrm flipV="1">
          <a:off x="1320800" y="1353820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0" name="円/楕円 379"/>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1"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2" name="円/楕円 381"/>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3" name="テキスト ボックス 382"/>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84" name="円/楕円 383"/>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85" name="テキスト ボックス 384"/>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86" name="円/楕円 385"/>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7" name="テキスト ボックス 386"/>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72389</xdr:rowOff>
    </xdr:from>
    <xdr:to>
      <xdr:col>1</xdr:col>
      <xdr:colOff>676275</xdr:colOff>
      <xdr:row>81</xdr:row>
      <xdr:rowOff>2539</xdr:rowOff>
    </xdr:to>
    <xdr:sp macro="" textlink="">
      <xdr:nvSpPr>
        <xdr:cNvPr id="388" name="円/楕円 387"/>
        <xdr:cNvSpPr/>
      </xdr:nvSpPr>
      <xdr:spPr>
        <a:xfrm>
          <a:off x="1270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158766</xdr:rowOff>
    </xdr:from>
    <xdr:ext cx="762000" cy="259045"/>
    <xdr:sp macro="" textlink="">
      <xdr:nvSpPr>
        <xdr:cNvPr id="389" name="テキスト ボックス 388"/>
        <xdr:cNvSpPr txBox="1"/>
      </xdr:nvSpPr>
      <xdr:spPr>
        <a:xfrm>
          <a:off x="939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類似団体より０．２１ポイント下回っておりますが、特に問題はありません。</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76381</xdr:rowOff>
    </xdr:from>
    <xdr:to>
      <xdr:col>24</xdr:col>
      <xdr:colOff>31750</xdr:colOff>
      <xdr:row>79</xdr:row>
      <xdr:rowOff>79648</xdr:rowOff>
    </xdr:to>
    <xdr:cxnSp macro="">
      <xdr:nvCxnSpPr>
        <xdr:cNvPr id="424" name="直線コネクタ 423"/>
        <xdr:cNvCxnSpPr/>
      </xdr:nvCxnSpPr>
      <xdr:spPr>
        <a:xfrm flipV="1">
          <a:off x="15671800" y="136209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19231</xdr:rowOff>
    </xdr:from>
    <xdr:to>
      <xdr:col>22</xdr:col>
      <xdr:colOff>565150</xdr:colOff>
      <xdr:row>79</xdr:row>
      <xdr:rowOff>79648</xdr:rowOff>
    </xdr:to>
    <xdr:cxnSp macro="">
      <xdr:nvCxnSpPr>
        <xdr:cNvPr id="427" name="直線コネクタ 426"/>
        <xdr:cNvCxnSpPr/>
      </xdr:nvCxnSpPr>
      <xdr:spPr>
        <a:xfrm>
          <a:off x="14782800" y="13392331"/>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17599</xdr:rowOff>
    </xdr:from>
    <xdr:to>
      <xdr:col>21</xdr:col>
      <xdr:colOff>361950</xdr:colOff>
      <xdr:row>78</xdr:row>
      <xdr:rowOff>19231</xdr:rowOff>
    </xdr:to>
    <xdr:cxnSp macro="">
      <xdr:nvCxnSpPr>
        <xdr:cNvPr id="430" name="直線コネクタ 429"/>
        <xdr:cNvCxnSpPr/>
      </xdr:nvCxnSpPr>
      <xdr:spPr>
        <a:xfrm>
          <a:off x="13893800" y="132192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17599</xdr:rowOff>
    </xdr:from>
    <xdr:to>
      <xdr:col>20</xdr:col>
      <xdr:colOff>158750</xdr:colOff>
      <xdr:row>77</xdr:row>
      <xdr:rowOff>128632</xdr:rowOff>
    </xdr:to>
    <xdr:cxnSp macro="">
      <xdr:nvCxnSpPr>
        <xdr:cNvPr id="433" name="直線コネクタ 432"/>
        <xdr:cNvCxnSpPr/>
      </xdr:nvCxnSpPr>
      <xdr:spPr>
        <a:xfrm flipV="1">
          <a:off x="13004800" y="132192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25581</xdr:rowOff>
    </xdr:from>
    <xdr:to>
      <xdr:col>24</xdr:col>
      <xdr:colOff>82550</xdr:colOff>
      <xdr:row>79</xdr:row>
      <xdr:rowOff>127181</xdr:rowOff>
    </xdr:to>
    <xdr:sp macro="" textlink="">
      <xdr:nvSpPr>
        <xdr:cNvPr id="443" name="円/楕円 442"/>
        <xdr:cNvSpPr/>
      </xdr:nvSpPr>
      <xdr:spPr>
        <a:xfrm>
          <a:off x="164592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169108</xdr:rowOff>
    </xdr:from>
    <xdr:ext cx="762000" cy="259045"/>
    <xdr:sp macro="" textlink="">
      <xdr:nvSpPr>
        <xdr:cNvPr id="444" name="公債費以外該当値テキスト"/>
        <xdr:cNvSpPr txBox="1"/>
      </xdr:nvSpPr>
      <xdr:spPr>
        <a:xfrm>
          <a:off x="165989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28848</xdr:rowOff>
    </xdr:from>
    <xdr:to>
      <xdr:col>22</xdr:col>
      <xdr:colOff>615950</xdr:colOff>
      <xdr:row>79</xdr:row>
      <xdr:rowOff>130448</xdr:rowOff>
    </xdr:to>
    <xdr:sp macro="" textlink="">
      <xdr:nvSpPr>
        <xdr:cNvPr id="445" name="円/楕円 444"/>
        <xdr:cNvSpPr/>
      </xdr:nvSpPr>
      <xdr:spPr>
        <a:xfrm>
          <a:off x="15621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140625</xdr:rowOff>
    </xdr:from>
    <xdr:ext cx="736600" cy="259045"/>
    <xdr:sp macro="" textlink="">
      <xdr:nvSpPr>
        <xdr:cNvPr id="446" name="テキスト ボックス 445"/>
        <xdr:cNvSpPr txBox="1"/>
      </xdr:nvSpPr>
      <xdr:spPr>
        <a:xfrm>
          <a:off x="15290800" y="1334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139881</xdr:rowOff>
    </xdr:from>
    <xdr:to>
      <xdr:col>21</xdr:col>
      <xdr:colOff>412750</xdr:colOff>
      <xdr:row>78</xdr:row>
      <xdr:rowOff>70031</xdr:rowOff>
    </xdr:to>
    <xdr:sp macro="" textlink="">
      <xdr:nvSpPr>
        <xdr:cNvPr id="447" name="円/楕円 446"/>
        <xdr:cNvSpPr/>
      </xdr:nvSpPr>
      <xdr:spPr>
        <a:xfrm>
          <a:off x="14732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80208</xdr:rowOff>
    </xdr:from>
    <xdr:ext cx="762000" cy="259045"/>
    <xdr:sp macro="" textlink="">
      <xdr:nvSpPr>
        <xdr:cNvPr id="448" name="テキスト ボックス 447"/>
        <xdr:cNvSpPr txBox="1"/>
      </xdr:nvSpPr>
      <xdr:spPr>
        <a:xfrm>
          <a:off x="14401800" y="131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138249</xdr:rowOff>
    </xdr:from>
    <xdr:to>
      <xdr:col>20</xdr:col>
      <xdr:colOff>209550</xdr:colOff>
      <xdr:row>77</xdr:row>
      <xdr:rowOff>68399</xdr:rowOff>
    </xdr:to>
    <xdr:sp macro="" textlink="">
      <xdr:nvSpPr>
        <xdr:cNvPr id="449" name="円/楕円 448"/>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78576</xdr:rowOff>
    </xdr:from>
    <xdr:ext cx="762000" cy="259045"/>
    <xdr:sp macro="" textlink="">
      <xdr:nvSpPr>
        <xdr:cNvPr id="450" name="テキスト ボックス 449"/>
        <xdr:cNvSpPr txBox="1"/>
      </xdr:nvSpPr>
      <xdr:spPr>
        <a:xfrm>
          <a:off x="13512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77832</xdr:rowOff>
    </xdr:from>
    <xdr:to>
      <xdr:col>19</xdr:col>
      <xdr:colOff>6350</xdr:colOff>
      <xdr:row>78</xdr:row>
      <xdr:rowOff>7982</xdr:rowOff>
    </xdr:to>
    <xdr:sp macro="" textlink="">
      <xdr:nvSpPr>
        <xdr:cNvPr id="451" name="円/楕円 450"/>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18159</xdr:rowOff>
    </xdr:from>
    <xdr:ext cx="762000" cy="259045"/>
    <xdr:sp macro="" textlink="">
      <xdr:nvSpPr>
        <xdr:cNvPr id="452" name="テキスト ボックス 451"/>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163050</xdr:rowOff>
    </xdr:from>
    <xdr:to>
      <xdr:col>4</xdr:col>
      <xdr:colOff>1117600</xdr:colOff>
      <xdr:row>16</xdr:row>
      <xdr:rowOff>9364</xdr:rowOff>
    </xdr:to>
    <xdr:cxnSp macro="">
      <xdr:nvCxnSpPr>
        <xdr:cNvPr id="49" name="直線コネクタ 48"/>
        <xdr:cNvCxnSpPr/>
      </xdr:nvCxnSpPr>
      <xdr:spPr bwMode="auto">
        <a:xfrm flipV="1">
          <a:off x="5003800" y="2782425"/>
          <a:ext cx="647700" cy="1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9364</xdr:rowOff>
    </xdr:from>
    <xdr:to>
      <xdr:col>4</xdr:col>
      <xdr:colOff>469900</xdr:colOff>
      <xdr:row>16</xdr:row>
      <xdr:rowOff>169588</xdr:rowOff>
    </xdr:to>
    <xdr:cxnSp macro="">
      <xdr:nvCxnSpPr>
        <xdr:cNvPr id="52" name="直線コネクタ 51"/>
        <xdr:cNvCxnSpPr/>
      </xdr:nvCxnSpPr>
      <xdr:spPr bwMode="auto">
        <a:xfrm flipV="1">
          <a:off x="4305300" y="2800189"/>
          <a:ext cx="698500" cy="16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169588</xdr:rowOff>
    </xdr:from>
    <xdr:to>
      <xdr:col>3</xdr:col>
      <xdr:colOff>904875</xdr:colOff>
      <xdr:row>16</xdr:row>
      <xdr:rowOff>170320</xdr:rowOff>
    </xdr:to>
    <xdr:cxnSp macro="">
      <xdr:nvCxnSpPr>
        <xdr:cNvPr id="55" name="直線コネクタ 54"/>
        <xdr:cNvCxnSpPr/>
      </xdr:nvCxnSpPr>
      <xdr:spPr bwMode="auto">
        <a:xfrm flipV="1">
          <a:off x="3606800" y="2960413"/>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165214</xdr:rowOff>
    </xdr:from>
    <xdr:to>
      <xdr:col>3</xdr:col>
      <xdr:colOff>206375</xdr:colOff>
      <xdr:row>16</xdr:row>
      <xdr:rowOff>170320</xdr:rowOff>
    </xdr:to>
    <xdr:cxnSp macro="">
      <xdr:nvCxnSpPr>
        <xdr:cNvPr id="58" name="直線コネクタ 57"/>
        <xdr:cNvCxnSpPr/>
      </xdr:nvCxnSpPr>
      <xdr:spPr bwMode="auto">
        <a:xfrm>
          <a:off x="2908300" y="2956039"/>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112250</xdr:rowOff>
    </xdr:from>
    <xdr:to>
      <xdr:col>5</xdr:col>
      <xdr:colOff>34925</xdr:colOff>
      <xdr:row>16</xdr:row>
      <xdr:rowOff>42400</xdr:rowOff>
    </xdr:to>
    <xdr:sp macro="" textlink="">
      <xdr:nvSpPr>
        <xdr:cNvPr id="68" name="円/楕円 67"/>
        <xdr:cNvSpPr/>
      </xdr:nvSpPr>
      <xdr:spPr bwMode="auto">
        <a:xfrm>
          <a:off x="5600700" y="273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128777</xdr:rowOff>
    </xdr:from>
    <xdr:ext cx="762000" cy="259045"/>
    <xdr:sp macro="" textlink="">
      <xdr:nvSpPr>
        <xdr:cNvPr id="69" name="人口1人当たり決算額の推移該当値テキスト130"/>
        <xdr:cNvSpPr txBox="1"/>
      </xdr:nvSpPr>
      <xdr:spPr>
        <a:xfrm>
          <a:off x="5740400" y="257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406,076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130014</xdr:rowOff>
    </xdr:from>
    <xdr:to>
      <xdr:col>4</xdr:col>
      <xdr:colOff>520700</xdr:colOff>
      <xdr:row>16</xdr:row>
      <xdr:rowOff>60164</xdr:rowOff>
    </xdr:to>
    <xdr:sp macro="" textlink="">
      <xdr:nvSpPr>
        <xdr:cNvPr id="70" name="円/楕円 69"/>
        <xdr:cNvSpPr/>
      </xdr:nvSpPr>
      <xdr:spPr bwMode="auto">
        <a:xfrm>
          <a:off x="4953000" y="274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70341</xdr:rowOff>
    </xdr:from>
    <xdr:ext cx="736600" cy="259045"/>
    <xdr:sp macro="" textlink="">
      <xdr:nvSpPr>
        <xdr:cNvPr id="71" name="テキスト ボックス 70"/>
        <xdr:cNvSpPr txBox="1"/>
      </xdr:nvSpPr>
      <xdr:spPr>
        <a:xfrm>
          <a:off x="4622800" y="251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396,751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118788</xdr:rowOff>
    </xdr:from>
    <xdr:to>
      <xdr:col>3</xdr:col>
      <xdr:colOff>955675</xdr:colOff>
      <xdr:row>17</xdr:row>
      <xdr:rowOff>48938</xdr:rowOff>
    </xdr:to>
    <xdr:sp macro="" textlink="">
      <xdr:nvSpPr>
        <xdr:cNvPr id="72" name="円/楕円 71"/>
        <xdr:cNvSpPr/>
      </xdr:nvSpPr>
      <xdr:spPr bwMode="auto">
        <a:xfrm>
          <a:off x="4254500" y="290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59115</xdr:rowOff>
    </xdr:from>
    <xdr:ext cx="762000" cy="259045"/>
    <xdr:sp macro="" textlink="">
      <xdr:nvSpPr>
        <xdr:cNvPr id="73" name="テキスト ボックス 72"/>
        <xdr:cNvSpPr txBox="1"/>
      </xdr:nvSpPr>
      <xdr:spPr>
        <a:xfrm>
          <a:off x="3924300" y="26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119520</xdr:rowOff>
    </xdr:from>
    <xdr:to>
      <xdr:col>3</xdr:col>
      <xdr:colOff>257175</xdr:colOff>
      <xdr:row>17</xdr:row>
      <xdr:rowOff>49670</xdr:rowOff>
    </xdr:to>
    <xdr:sp macro="" textlink="">
      <xdr:nvSpPr>
        <xdr:cNvPr id="74" name="円/楕円 73"/>
        <xdr:cNvSpPr/>
      </xdr:nvSpPr>
      <xdr:spPr bwMode="auto">
        <a:xfrm>
          <a:off x="3556000" y="291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59847</xdr:rowOff>
    </xdr:from>
    <xdr:ext cx="762000" cy="259045"/>
    <xdr:sp macro="" textlink="">
      <xdr:nvSpPr>
        <xdr:cNvPr id="75" name="テキスト ボックス 74"/>
        <xdr:cNvSpPr txBox="1"/>
      </xdr:nvSpPr>
      <xdr:spPr>
        <a:xfrm>
          <a:off x="3225800" y="267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114414</xdr:rowOff>
    </xdr:from>
    <xdr:to>
      <xdr:col>2</xdr:col>
      <xdr:colOff>692150</xdr:colOff>
      <xdr:row>17</xdr:row>
      <xdr:rowOff>44564</xdr:rowOff>
    </xdr:to>
    <xdr:sp macro="" textlink="">
      <xdr:nvSpPr>
        <xdr:cNvPr id="76" name="円/楕円 75"/>
        <xdr:cNvSpPr/>
      </xdr:nvSpPr>
      <xdr:spPr bwMode="auto">
        <a:xfrm>
          <a:off x="2857500" y="290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54741</xdr:rowOff>
    </xdr:from>
    <xdr:ext cx="762000" cy="259045"/>
    <xdr:sp macro="" textlink="">
      <xdr:nvSpPr>
        <xdr:cNvPr id="77" name="テキスト ボックス 76"/>
        <xdr:cNvSpPr txBox="1"/>
      </xdr:nvSpPr>
      <xdr:spPr>
        <a:xfrm>
          <a:off x="2527300" y="267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162003</xdr:rowOff>
    </xdr:from>
    <xdr:to>
      <xdr:col>4</xdr:col>
      <xdr:colOff>1117600</xdr:colOff>
      <xdr:row>35</xdr:row>
      <xdr:rowOff>180497</xdr:rowOff>
    </xdr:to>
    <xdr:cxnSp macro="">
      <xdr:nvCxnSpPr>
        <xdr:cNvPr id="108" name="直線コネクタ 107"/>
        <xdr:cNvCxnSpPr/>
      </xdr:nvCxnSpPr>
      <xdr:spPr bwMode="auto">
        <a:xfrm>
          <a:off x="5003800" y="6772353"/>
          <a:ext cx="647700" cy="1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117325</xdr:rowOff>
    </xdr:from>
    <xdr:to>
      <xdr:col>4</xdr:col>
      <xdr:colOff>469900</xdr:colOff>
      <xdr:row>35</xdr:row>
      <xdr:rowOff>162003</xdr:rowOff>
    </xdr:to>
    <xdr:cxnSp macro="">
      <xdr:nvCxnSpPr>
        <xdr:cNvPr id="111" name="直線コネクタ 110"/>
        <xdr:cNvCxnSpPr/>
      </xdr:nvCxnSpPr>
      <xdr:spPr bwMode="auto">
        <a:xfrm>
          <a:off x="4305300" y="6727675"/>
          <a:ext cx="698500" cy="4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280569</xdr:rowOff>
    </xdr:from>
    <xdr:to>
      <xdr:col>3</xdr:col>
      <xdr:colOff>904875</xdr:colOff>
      <xdr:row>35</xdr:row>
      <xdr:rowOff>117325</xdr:rowOff>
    </xdr:to>
    <xdr:cxnSp macro="">
      <xdr:nvCxnSpPr>
        <xdr:cNvPr id="114" name="直線コネクタ 113"/>
        <xdr:cNvCxnSpPr/>
      </xdr:nvCxnSpPr>
      <xdr:spPr bwMode="auto">
        <a:xfrm>
          <a:off x="3606800" y="6548019"/>
          <a:ext cx="698500" cy="17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217672</xdr:rowOff>
    </xdr:from>
    <xdr:to>
      <xdr:col>3</xdr:col>
      <xdr:colOff>206375</xdr:colOff>
      <xdr:row>34</xdr:row>
      <xdr:rowOff>280569</xdr:rowOff>
    </xdr:to>
    <xdr:cxnSp macro="">
      <xdr:nvCxnSpPr>
        <xdr:cNvPr id="117" name="直線コネクタ 116"/>
        <xdr:cNvCxnSpPr/>
      </xdr:nvCxnSpPr>
      <xdr:spPr bwMode="auto">
        <a:xfrm>
          <a:off x="2908300" y="6485122"/>
          <a:ext cx="698500" cy="6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129697</xdr:rowOff>
    </xdr:from>
    <xdr:to>
      <xdr:col>5</xdr:col>
      <xdr:colOff>34925</xdr:colOff>
      <xdr:row>35</xdr:row>
      <xdr:rowOff>231297</xdr:rowOff>
    </xdr:to>
    <xdr:sp macro="" textlink="">
      <xdr:nvSpPr>
        <xdr:cNvPr id="127" name="円/楕円 126"/>
        <xdr:cNvSpPr/>
      </xdr:nvSpPr>
      <xdr:spPr bwMode="auto">
        <a:xfrm>
          <a:off x="5600700" y="6740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317674</xdr:rowOff>
    </xdr:from>
    <xdr:ext cx="762000" cy="259045"/>
    <xdr:sp macro="" textlink="">
      <xdr:nvSpPr>
        <xdr:cNvPr id="128" name="人口1人当たり決算額の推移該当値テキスト445"/>
        <xdr:cNvSpPr txBox="1"/>
      </xdr:nvSpPr>
      <xdr:spPr>
        <a:xfrm>
          <a:off x="5740400" y="658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111203</xdr:rowOff>
    </xdr:from>
    <xdr:to>
      <xdr:col>4</xdr:col>
      <xdr:colOff>520700</xdr:colOff>
      <xdr:row>35</xdr:row>
      <xdr:rowOff>212803</xdr:rowOff>
    </xdr:to>
    <xdr:sp macro="" textlink="">
      <xdr:nvSpPr>
        <xdr:cNvPr id="129" name="円/楕円 128"/>
        <xdr:cNvSpPr/>
      </xdr:nvSpPr>
      <xdr:spPr bwMode="auto">
        <a:xfrm>
          <a:off x="4953000" y="67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222980</xdr:rowOff>
    </xdr:from>
    <xdr:ext cx="736600" cy="259045"/>
    <xdr:sp macro="" textlink="">
      <xdr:nvSpPr>
        <xdr:cNvPr id="130" name="テキスト ボックス 129"/>
        <xdr:cNvSpPr txBox="1"/>
      </xdr:nvSpPr>
      <xdr:spPr>
        <a:xfrm>
          <a:off x="4622800" y="649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66525</xdr:rowOff>
    </xdr:from>
    <xdr:to>
      <xdr:col>3</xdr:col>
      <xdr:colOff>955675</xdr:colOff>
      <xdr:row>35</xdr:row>
      <xdr:rowOff>168125</xdr:rowOff>
    </xdr:to>
    <xdr:sp macro="" textlink="">
      <xdr:nvSpPr>
        <xdr:cNvPr id="131" name="円/楕円 130"/>
        <xdr:cNvSpPr/>
      </xdr:nvSpPr>
      <xdr:spPr bwMode="auto">
        <a:xfrm>
          <a:off x="4254500" y="667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178302</xdr:rowOff>
    </xdr:from>
    <xdr:ext cx="762000" cy="259045"/>
    <xdr:sp macro="" textlink="">
      <xdr:nvSpPr>
        <xdr:cNvPr id="132" name="テキスト ボックス 131"/>
        <xdr:cNvSpPr txBox="1"/>
      </xdr:nvSpPr>
      <xdr:spPr>
        <a:xfrm>
          <a:off x="3924300" y="644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229769</xdr:rowOff>
    </xdr:from>
    <xdr:to>
      <xdr:col>3</xdr:col>
      <xdr:colOff>257175</xdr:colOff>
      <xdr:row>34</xdr:row>
      <xdr:rowOff>331369</xdr:rowOff>
    </xdr:to>
    <xdr:sp macro="" textlink="">
      <xdr:nvSpPr>
        <xdr:cNvPr id="133" name="円/楕円 132"/>
        <xdr:cNvSpPr/>
      </xdr:nvSpPr>
      <xdr:spPr bwMode="auto">
        <a:xfrm>
          <a:off x="3556000" y="64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341546</xdr:rowOff>
    </xdr:from>
    <xdr:ext cx="762000" cy="259045"/>
    <xdr:sp macro="" textlink="">
      <xdr:nvSpPr>
        <xdr:cNvPr id="134" name="テキスト ボックス 133"/>
        <xdr:cNvSpPr txBox="1"/>
      </xdr:nvSpPr>
      <xdr:spPr>
        <a:xfrm>
          <a:off x="3225800" y="626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166872</xdr:rowOff>
    </xdr:from>
    <xdr:to>
      <xdr:col>2</xdr:col>
      <xdr:colOff>692150</xdr:colOff>
      <xdr:row>34</xdr:row>
      <xdr:rowOff>268472</xdr:rowOff>
    </xdr:to>
    <xdr:sp macro="" textlink="">
      <xdr:nvSpPr>
        <xdr:cNvPr id="135" name="円/楕円 134"/>
        <xdr:cNvSpPr/>
      </xdr:nvSpPr>
      <xdr:spPr bwMode="auto">
        <a:xfrm>
          <a:off x="2857500" y="64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278649</xdr:rowOff>
    </xdr:from>
    <xdr:ext cx="762000" cy="259045"/>
    <xdr:sp macro="" textlink="">
      <xdr:nvSpPr>
        <xdr:cNvPr id="136" name="テキスト ボックス 135"/>
        <xdr:cNvSpPr txBox="1"/>
      </xdr:nvSpPr>
      <xdr:spPr>
        <a:xfrm>
          <a:off x="2527300" y="620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117819</xdr:rowOff>
    </xdr:from>
    <xdr:to>
      <xdr:col>6</xdr:col>
      <xdr:colOff>511175</xdr:colOff>
      <xdr:row>35</xdr:row>
      <xdr:rowOff>118875</xdr:rowOff>
    </xdr:to>
    <xdr:cxnSp macro="">
      <xdr:nvCxnSpPr>
        <xdr:cNvPr id="60" name="直線コネクタ 59"/>
        <xdr:cNvCxnSpPr/>
      </xdr:nvCxnSpPr>
      <xdr:spPr>
        <a:xfrm flipV="1">
          <a:off x="3797300" y="6118569"/>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118875</xdr:rowOff>
    </xdr:from>
    <xdr:to>
      <xdr:col>5</xdr:col>
      <xdr:colOff>358775</xdr:colOff>
      <xdr:row>36</xdr:row>
      <xdr:rowOff>6200</xdr:rowOff>
    </xdr:to>
    <xdr:cxnSp macro="">
      <xdr:nvCxnSpPr>
        <xdr:cNvPr id="63" name="直線コネクタ 62"/>
        <xdr:cNvCxnSpPr/>
      </xdr:nvCxnSpPr>
      <xdr:spPr>
        <a:xfrm flipV="1">
          <a:off x="2908300" y="6119625"/>
          <a:ext cx="8890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6200</xdr:rowOff>
    </xdr:from>
    <xdr:to>
      <xdr:col>4</xdr:col>
      <xdr:colOff>155575</xdr:colOff>
      <xdr:row>36</xdr:row>
      <xdr:rowOff>26541</xdr:rowOff>
    </xdr:to>
    <xdr:cxnSp macro="">
      <xdr:nvCxnSpPr>
        <xdr:cNvPr id="66" name="直線コネクタ 65"/>
        <xdr:cNvCxnSpPr/>
      </xdr:nvCxnSpPr>
      <xdr:spPr>
        <a:xfrm flipV="1">
          <a:off x="2019300" y="6178400"/>
          <a:ext cx="8890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26541</xdr:rowOff>
    </xdr:from>
    <xdr:to>
      <xdr:col>2</xdr:col>
      <xdr:colOff>638175</xdr:colOff>
      <xdr:row>36</xdr:row>
      <xdr:rowOff>36527</xdr:rowOff>
    </xdr:to>
    <xdr:cxnSp macro="">
      <xdr:nvCxnSpPr>
        <xdr:cNvPr id="69" name="直線コネクタ 68"/>
        <xdr:cNvCxnSpPr/>
      </xdr:nvCxnSpPr>
      <xdr:spPr>
        <a:xfrm flipV="1">
          <a:off x="1130300" y="6198741"/>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67019</xdr:rowOff>
    </xdr:from>
    <xdr:to>
      <xdr:col>6</xdr:col>
      <xdr:colOff>561975</xdr:colOff>
      <xdr:row>35</xdr:row>
      <xdr:rowOff>168619</xdr:rowOff>
    </xdr:to>
    <xdr:sp macro="" textlink="">
      <xdr:nvSpPr>
        <xdr:cNvPr id="79" name="円/楕円 78"/>
        <xdr:cNvSpPr/>
      </xdr:nvSpPr>
      <xdr:spPr>
        <a:xfrm>
          <a:off x="4584700" y="60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89896</xdr:rowOff>
    </xdr:from>
    <xdr:ext cx="599010" cy="259045"/>
    <xdr:sp macro="" textlink="">
      <xdr:nvSpPr>
        <xdr:cNvPr id="80" name="人件費該当値テキスト"/>
        <xdr:cNvSpPr txBox="1"/>
      </xdr:nvSpPr>
      <xdr:spPr>
        <a:xfrm>
          <a:off x="4686300" y="591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68075</xdr:rowOff>
    </xdr:from>
    <xdr:to>
      <xdr:col>5</xdr:col>
      <xdr:colOff>409575</xdr:colOff>
      <xdr:row>35</xdr:row>
      <xdr:rowOff>169675</xdr:rowOff>
    </xdr:to>
    <xdr:sp macro="" textlink="">
      <xdr:nvSpPr>
        <xdr:cNvPr id="81" name="円/楕円 80"/>
        <xdr:cNvSpPr/>
      </xdr:nvSpPr>
      <xdr:spPr>
        <a:xfrm>
          <a:off x="3746500" y="60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14752</xdr:rowOff>
    </xdr:from>
    <xdr:ext cx="599010" cy="259045"/>
    <xdr:sp macro="" textlink="">
      <xdr:nvSpPr>
        <xdr:cNvPr id="82" name="テキスト ボックス 81"/>
        <xdr:cNvSpPr txBox="1"/>
      </xdr:nvSpPr>
      <xdr:spPr>
        <a:xfrm>
          <a:off x="3497794" y="584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126850</xdr:rowOff>
    </xdr:from>
    <xdr:to>
      <xdr:col>4</xdr:col>
      <xdr:colOff>206375</xdr:colOff>
      <xdr:row>36</xdr:row>
      <xdr:rowOff>57000</xdr:rowOff>
    </xdr:to>
    <xdr:sp macro="" textlink="">
      <xdr:nvSpPr>
        <xdr:cNvPr id="83" name="円/楕円 82"/>
        <xdr:cNvSpPr/>
      </xdr:nvSpPr>
      <xdr:spPr>
        <a:xfrm>
          <a:off x="2857500" y="61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73527</xdr:rowOff>
    </xdr:from>
    <xdr:ext cx="599010" cy="259045"/>
    <xdr:sp macro="" textlink="">
      <xdr:nvSpPr>
        <xdr:cNvPr id="84" name="テキスト ボックス 83"/>
        <xdr:cNvSpPr txBox="1"/>
      </xdr:nvSpPr>
      <xdr:spPr>
        <a:xfrm>
          <a:off x="2608794" y="590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147191</xdr:rowOff>
    </xdr:from>
    <xdr:to>
      <xdr:col>3</xdr:col>
      <xdr:colOff>3175</xdr:colOff>
      <xdr:row>36</xdr:row>
      <xdr:rowOff>77341</xdr:rowOff>
    </xdr:to>
    <xdr:sp macro="" textlink="">
      <xdr:nvSpPr>
        <xdr:cNvPr id="85" name="円/楕円 84"/>
        <xdr:cNvSpPr/>
      </xdr:nvSpPr>
      <xdr:spPr>
        <a:xfrm>
          <a:off x="1968500" y="61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93868</xdr:rowOff>
    </xdr:from>
    <xdr:ext cx="599010" cy="259045"/>
    <xdr:sp macro="" textlink="">
      <xdr:nvSpPr>
        <xdr:cNvPr id="86" name="テキスト ボックス 85"/>
        <xdr:cNvSpPr txBox="1"/>
      </xdr:nvSpPr>
      <xdr:spPr>
        <a:xfrm>
          <a:off x="1719794" y="59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157177</xdr:rowOff>
    </xdr:from>
    <xdr:to>
      <xdr:col>1</xdr:col>
      <xdr:colOff>485775</xdr:colOff>
      <xdr:row>36</xdr:row>
      <xdr:rowOff>87327</xdr:rowOff>
    </xdr:to>
    <xdr:sp macro="" textlink="">
      <xdr:nvSpPr>
        <xdr:cNvPr id="87" name="円/楕円 86"/>
        <xdr:cNvSpPr/>
      </xdr:nvSpPr>
      <xdr:spPr>
        <a:xfrm>
          <a:off x="1079500" y="61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103854</xdr:rowOff>
    </xdr:from>
    <xdr:ext cx="599010" cy="259045"/>
    <xdr:sp macro="" textlink="">
      <xdr:nvSpPr>
        <xdr:cNvPr id="88" name="テキスト ボックス 87"/>
        <xdr:cNvSpPr txBox="1"/>
      </xdr:nvSpPr>
      <xdr:spPr>
        <a:xfrm>
          <a:off x="830794" y="5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19881</xdr:rowOff>
    </xdr:from>
    <xdr:to>
      <xdr:col>6</xdr:col>
      <xdr:colOff>511175</xdr:colOff>
      <xdr:row>58</xdr:row>
      <xdr:rowOff>41118</xdr:rowOff>
    </xdr:to>
    <xdr:cxnSp macro="">
      <xdr:nvCxnSpPr>
        <xdr:cNvPr id="117" name="直線コネクタ 116"/>
        <xdr:cNvCxnSpPr/>
      </xdr:nvCxnSpPr>
      <xdr:spPr>
        <a:xfrm flipV="1">
          <a:off x="3797300" y="9963981"/>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41118</xdr:rowOff>
    </xdr:from>
    <xdr:to>
      <xdr:col>5</xdr:col>
      <xdr:colOff>358775</xdr:colOff>
      <xdr:row>58</xdr:row>
      <xdr:rowOff>74640</xdr:rowOff>
    </xdr:to>
    <xdr:cxnSp macro="">
      <xdr:nvCxnSpPr>
        <xdr:cNvPr id="120" name="直線コネクタ 119"/>
        <xdr:cNvCxnSpPr/>
      </xdr:nvCxnSpPr>
      <xdr:spPr>
        <a:xfrm flipV="1">
          <a:off x="2908300" y="9985218"/>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74640</xdr:rowOff>
    </xdr:from>
    <xdr:to>
      <xdr:col>4</xdr:col>
      <xdr:colOff>155575</xdr:colOff>
      <xdr:row>58</xdr:row>
      <xdr:rowOff>75118</xdr:rowOff>
    </xdr:to>
    <xdr:cxnSp macro="">
      <xdr:nvCxnSpPr>
        <xdr:cNvPr id="123" name="直線コネクタ 122"/>
        <xdr:cNvCxnSpPr/>
      </xdr:nvCxnSpPr>
      <xdr:spPr>
        <a:xfrm flipV="1">
          <a:off x="2019300" y="10018740"/>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58431</xdr:rowOff>
    </xdr:from>
    <xdr:to>
      <xdr:col>2</xdr:col>
      <xdr:colOff>638175</xdr:colOff>
      <xdr:row>58</xdr:row>
      <xdr:rowOff>75118</xdr:rowOff>
    </xdr:to>
    <xdr:cxnSp macro="">
      <xdr:nvCxnSpPr>
        <xdr:cNvPr id="126" name="直線コネクタ 125"/>
        <xdr:cNvCxnSpPr/>
      </xdr:nvCxnSpPr>
      <xdr:spPr>
        <a:xfrm>
          <a:off x="1130300" y="1000253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140531</xdr:rowOff>
    </xdr:from>
    <xdr:to>
      <xdr:col>6</xdr:col>
      <xdr:colOff>561975</xdr:colOff>
      <xdr:row>58</xdr:row>
      <xdr:rowOff>70681</xdr:rowOff>
    </xdr:to>
    <xdr:sp macro="" textlink="">
      <xdr:nvSpPr>
        <xdr:cNvPr id="136" name="円/楕円 135"/>
        <xdr:cNvSpPr/>
      </xdr:nvSpPr>
      <xdr:spPr>
        <a:xfrm>
          <a:off x="4584700" y="99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118958</xdr:rowOff>
    </xdr:from>
    <xdr:ext cx="599010" cy="259045"/>
    <xdr:sp macro="" textlink="">
      <xdr:nvSpPr>
        <xdr:cNvPr id="137" name="物件費該当値テキスト"/>
        <xdr:cNvSpPr txBox="1"/>
      </xdr:nvSpPr>
      <xdr:spPr>
        <a:xfrm>
          <a:off x="4686300" y="98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161768</xdr:rowOff>
    </xdr:from>
    <xdr:to>
      <xdr:col>5</xdr:col>
      <xdr:colOff>409575</xdr:colOff>
      <xdr:row>58</xdr:row>
      <xdr:rowOff>91918</xdr:rowOff>
    </xdr:to>
    <xdr:sp macro="" textlink="">
      <xdr:nvSpPr>
        <xdr:cNvPr id="138" name="円/楕円 137"/>
        <xdr:cNvSpPr/>
      </xdr:nvSpPr>
      <xdr:spPr>
        <a:xfrm>
          <a:off x="3746500" y="99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108445</xdr:rowOff>
    </xdr:from>
    <xdr:ext cx="599010" cy="259045"/>
    <xdr:sp macro="" textlink="">
      <xdr:nvSpPr>
        <xdr:cNvPr id="139" name="テキスト ボックス 138"/>
        <xdr:cNvSpPr txBox="1"/>
      </xdr:nvSpPr>
      <xdr:spPr>
        <a:xfrm>
          <a:off x="3497794" y="970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23840</xdr:rowOff>
    </xdr:from>
    <xdr:to>
      <xdr:col>4</xdr:col>
      <xdr:colOff>206375</xdr:colOff>
      <xdr:row>58</xdr:row>
      <xdr:rowOff>125440</xdr:rowOff>
    </xdr:to>
    <xdr:sp macro="" textlink="">
      <xdr:nvSpPr>
        <xdr:cNvPr id="140" name="円/楕円 139"/>
        <xdr:cNvSpPr/>
      </xdr:nvSpPr>
      <xdr:spPr>
        <a:xfrm>
          <a:off x="2857500" y="99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116567</xdr:rowOff>
    </xdr:from>
    <xdr:ext cx="599010" cy="259045"/>
    <xdr:sp macro="" textlink="">
      <xdr:nvSpPr>
        <xdr:cNvPr id="141" name="テキスト ボックス 140"/>
        <xdr:cNvSpPr txBox="1"/>
      </xdr:nvSpPr>
      <xdr:spPr>
        <a:xfrm>
          <a:off x="2608794" y="1006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24318</xdr:rowOff>
    </xdr:from>
    <xdr:to>
      <xdr:col>3</xdr:col>
      <xdr:colOff>3175</xdr:colOff>
      <xdr:row>58</xdr:row>
      <xdr:rowOff>125918</xdr:rowOff>
    </xdr:to>
    <xdr:sp macro="" textlink="">
      <xdr:nvSpPr>
        <xdr:cNvPr id="142" name="円/楕円 141"/>
        <xdr:cNvSpPr/>
      </xdr:nvSpPr>
      <xdr:spPr>
        <a:xfrm>
          <a:off x="1968500" y="99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142445</xdr:rowOff>
    </xdr:from>
    <xdr:ext cx="599010" cy="259045"/>
    <xdr:sp macro="" textlink="">
      <xdr:nvSpPr>
        <xdr:cNvPr id="143" name="テキスト ボックス 142"/>
        <xdr:cNvSpPr txBox="1"/>
      </xdr:nvSpPr>
      <xdr:spPr>
        <a:xfrm>
          <a:off x="1719794" y="974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7631</xdr:rowOff>
    </xdr:from>
    <xdr:to>
      <xdr:col>1</xdr:col>
      <xdr:colOff>485775</xdr:colOff>
      <xdr:row>58</xdr:row>
      <xdr:rowOff>109231</xdr:rowOff>
    </xdr:to>
    <xdr:sp macro="" textlink="">
      <xdr:nvSpPr>
        <xdr:cNvPr id="144" name="円/楕円 143"/>
        <xdr:cNvSpPr/>
      </xdr:nvSpPr>
      <xdr:spPr>
        <a:xfrm>
          <a:off x="1079500" y="99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125758</xdr:rowOff>
    </xdr:from>
    <xdr:ext cx="599010" cy="259045"/>
    <xdr:sp macro="" textlink="">
      <xdr:nvSpPr>
        <xdr:cNvPr id="145" name="テキスト ボックス 144"/>
        <xdr:cNvSpPr txBox="1"/>
      </xdr:nvSpPr>
      <xdr:spPr>
        <a:xfrm>
          <a:off x="830794" y="97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88827</xdr:rowOff>
    </xdr:from>
    <xdr:to>
      <xdr:col>6</xdr:col>
      <xdr:colOff>511175</xdr:colOff>
      <xdr:row>78</xdr:row>
      <xdr:rowOff>100175</xdr:rowOff>
    </xdr:to>
    <xdr:cxnSp macro="">
      <xdr:nvCxnSpPr>
        <xdr:cNvPr id="172" name="直線コネクタ 171"/>
        <xdr:cNvCxnSpPr/>
      </xdr:nvCxnSpPr>
      <xdr:spPr>
        <a:xfrm>
          <a:off x="3797300" y="13461927"/>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88827</xdr:rowOff>
    </xdr:from>
    <xdr:to>
      <xdr:col>5</xdr:col>
      <xdr:colOff>358775</xdr:colOff>
      <xdr:row>78</xdr:row>
      <xdr:rowOff>108200</xdr:rowOff>
    </xdr:to>
    <xdr:cxnSp macro="">
      <xdr:nvCxnSpPr>
        <xdr:cNvPr id="175" name="直線コネクタ 174"/>
        <xdr:cNvCxnSpPr/>
      </xdr:nvCxnSpPr>
      <xdr:spPr>
        <a:xfrm flipV="1">
          <a:off x="2908300" y="1346192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108200</xdr:rowOff>
    </xdr:from>
    <xdr:to>
      <xdr:col>4</xdr:col>
      <xdr:colOff>155575</xdr:colOff>
      <xdr:row>78</xdr:row>
      <xdr:rowOff>109913</xdr:rowOff>
    </xdr:to>
    <xdr:cxnSp macro="">
      <xdr:nvCxnSpPr>
        <xdr:cNvPr id="178" name="直線コネクタ 177"/>
        <xdr:cNvCxnSpPr/>
      </xdr:nvCxnSpPr>
      <xdr:spPr>
        <a:xfrm flipV="1">
          <a:off x="2019300" y="134813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109913</xdr:rowOff>
    </xdr:from>
    <xdr:to>
      <xdr:col>2</xdr:col>
      <xdr:colOff>638175</xdr:colOff>
      <xdr:row>78</xdr:row>
      <xdr:rowOff>114010</xdr:rowOff>
    </xdr:to>
    <xdr:cxnSp macro="">
      <xdr:nvCxnSpPr>
        <xdr:cNvPr id="181" name="直線コネクタ 180"/>
        <xdr:cNvCxnSpPr/>
      </xdr:nvCxnSpPr>
      <xdr:spPr>
        <a:xfrm flipV="1">
          <a:off x="1130300" y="13483013"/>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49375</xdr:rowOff>
    </xdr:from>
    <xdr:to>
      <xdr:col>6</xdr:col>
      <xdr:colOff>561975</xdr:colOff>
      <xdr:row>78</xdr:row>
      <xdr:rowOff>150975</xdr:rowOff>
    </xdr:to>
    <xdr:sp macro="" textlink="">
      <xdr:nvSpPr>
        <xdr:cNvPr id="191" name="円/楕円 190"/>
        <xdr:cNvSpPr/>
      </xdr:nvSpPr>
      <xdr:spPr>
        <a:xfrm>
          <a:off x="45847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469744" cy="259045"/>
    <xdr:sp macro="" textlink="">
      <xdr:nvSpPr>
        <xdr:cNvPr id="192" name="維持補修費該当値テキスト"/>
        <xdr:cNvSpPr txBox="1"/>
      </xdr:nvSpPr>
      <xdr:spPr>
        <a:xfrm>
          <a:off x="4686300" y="133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38027</xdr:rowOff>
    </xdr:from>
    <xdr:to>
      <xdr:col>5</xdr:col>
      <xdr:colOff>409575</xdr:colOff>
      <xdr:row>78</xdr:row>
      <xdr:rowOff>139627</xdr:rowOff>
    </xdr:to>
    <xdr:sp macro="" textlink="">
      <xdr:nvSpPr>
        <xdr:cNvPr id="193" name="円/楕円 192"/>
        <xdr:cNvSpPr/>
      </xdr:nvSpPr>
      <xdr:spPr>
        <a:xfrm>
          <a:off x="3746500" y="13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130754</xdr:rowOff>
    </xdr:from>
    <xdr:ext cx="534377" cy="259045"/>
    <xdr:sp macro="" textlink="">
      <xdr:nvSpPr>
        <xdr:cNvPr id="194" name="テキスト ボックス 193"/>
        <xdr:cNvSpPr txBox="1"/>
      </xdr:nvSpPr>
      <xdr:spPr>
        <a:xfrm>
          <a:off x="3530111" y="135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57400</xdr:rowOff>
    </xdr:from>
    <xdr:to>
      <xdr:col>4</xdr:col>
      <xdr:colOff>206375</xdr:colOff>
      <xdr:row>78</xdr:row>
      <xdr:rowOff>159000</xdr:rowOff>
    </xdr:to>
    <xdr:sp macro="" textlink="">
      <xdr:nvSpPr>
        <xdr:cNvPr id="195" name="円/楕円 194"/>
        <xdr:cNvSpPr/>
      </xdr:nvSpPr>
      <xdr:spPr>
        <a:xfrm>
          <a:off x="2857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150127</xdr:rowOff>
    </xdr:from>
    <xdr:ext cx="469744" cy="259045"/>
    <xdr:sp macro="" textlink="">
      <xdr:nvSpPr>
        <xdr:cNvPr id="196" name="テキスト ボックス 195"/>
        <xdr:cNvSpPr txBox="1"/>
      </xdr:nvSpPr>
      <xdr:spPr>
        <a:xfrm>
          <a:off x="2673427" y="1352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59113</xdr:rowOff>
    </xdr:from>
    <xdr:to>
      <xdr:col>3</xdr:col>
      <xdr:colOff>3175</xdr:colOff>
      <xdr:row>78</xdr:row>
      <xdr:rowOff>160713</xdr:rowOff>
    </xdr:to>
    <xdr:sp macro="" textlink="">
      <xdr:nvSpPr>
        <xdr:cNvPr id="197" name="円/楕円 196"/>
        <xdr:cNvSpPr/>
      </xdr:nvSpPr>
      <xdr:spPr>
        <a:xfrm>
          <a:off x="1968500" y="134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151840</xdr:rowOff>
    </xdr:from>
    <xdr:ext cx="469744" cy="259045"/>
    <xdr:sp macro="" textlink="">
      <xdr:nvSpPr>
        <xdr:cNvPr id="198" name="テキスト ボックス 197"/>
        <xdr:cNvSpPr txBox="1"/>
      </xdr:nvSpPr>
      <xdr:spPr>
        <a:xfrm>
          <a:off x="1784427" y="135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63210</xdr:rowOff>
    </xdr:from>
    <xdr:to>
      <xdr:col>1</xdr:col>
      <xdr:colOff>485775</xdr:colOff>
      <xdr:row>78</xdr:row>
      <xdr:rowOff>164810</xdr:rowOff>
    </xdr:to>
    <xdr:sp macro="" textlink="">
      <xdr:nvSpPr>
        <xdr:cNvPr id="199" name="円/楕円 198"/>
        <xdr:cNvSpPr/>
      </xdr:nvSpPr>
      <xdr:spPr>
        <a:xfrm>
          <a:off x="1079500" y="134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155937</xdr:rowOff>
    </xdr:from>
    <xdr:ext cx="469744" cy="259045"/>
    <xdr:sp macro="" textlink="">
      <xdr:nvSpPr>
        <xdr:cNvPr id="200" name="テキスト ボックス 199"/>
        <xdr:cNvSpPr txBox="1"/>
      </xdr:nvSpPr>
      <xdr:spPr>
        <a:xfrm>
          <a:off x="895427" y="135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22940</xdr:rowOff>
    </xdr:from>
    <xdr:to>
      <xdr:col>6</xdr:col>
      <xdr:colOff>511175</xdr:colOff>
      <xdr:row>97</xdr:row>
      <xdr:rowOff>29928</xdr:rowOff>
    </xdr:to>
    <xdr:cxnSp macro="">
      <xdr:nvCxnSpPr>
        <xdr:cNvPr id="231" name="直線コネクタ 230"/>
        <xdr:cNvCxnSpPr/>
      </xdr:nvCxnSpPr>
      <xdr:spPr>
        <a:xfrm>
          <a:off x="3797300" y="16653590"/>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22940</xdr:rowOff>
    </xdr:from>
    <xdr:to>
      <xdr:col>5</xdr:col>
      <xdr:colOff>358775</xdr:colOff>
      <xdr:row>97</xdr:row>
      <xdr:rowOff>130914</xdr:rowOff>
    </xdr:to>
    <xdr:cxnSp macro="">
      <xdr:nvCxnSpPr>
        <xdr:cNvPr id="234" name="直線コネクタ 233"/>
        <xdr:cNvCxnSpPr/>
      </xdr:nvCxnSpPr>
      <xdr:spPr>
        <a:xfrm flipV="1">
          <a:off x="2908300" y="16653590"/>
          <a:ext cx="889000" cy="1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128978</xdr:rowOff>
    </xdr:from>
    <xdr:to>
      <xdr:col>4</xdr:col>
      <xdr:colOff>155575</xdr:colOff>
      <xdr:row>97</xdr:row>
      <xdr:rowOff>130914</xdr:rowOff>
    </xdr:to>
    <xdr:cxnSp macro="">
      <xdr:nvCxnSpPr>
        <xdr:cNvPr id="237" name="直線コネクタ 236"/>
        <xdr:cNvCxnSpPr/>
      </xdr:nvCxnSpPr>
      <xdr:spPr>
        <a:xfrm>
          <a:off x="2019300" y="16759628"/>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24780</xdr:rowOff>
    </xdr:from>
    <xdr:to>
      <xdr:col>2</xdr:col>
      <xdr:colOff>638175</xdr:colOff>
      <xdr:row>97</xdr:row>
      <xdr:rowOff>128978</xdr:rowOff>
    </xdr:to>
    <xdr:cxnSp macro="">
      <xdr:nvCxnSpPr>
        <xdr:cNvPr id="240" name="直線コネクタ 239"/>
        <xdr:cNvCxnSpPr/>
      </xdr:nvCxnSpPr>
      <xdr:spPr>
        <a:xfrm>
          <a:off x="1130300" y="16655430"/>
          <a:ext cx="8890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150578</xdr:rowOff>
    </xdr:from>
    <xdr:to>
      <xdr:col>6</xdr:col>
      <xdr:colOff>561975</xdr:colOff>
      <xdr:row>97</xdr:row>
      <xdr:rowOff>80728</xdr:rowOff>
    </xdr:to>
    <xdr:sp macro="" textlink="">
      <xdr:nvSpPr>
        <xdr:cNvPr id="250" name="円/楕円 249"/>
        <xdr:cNvSpPr/>
      </xdr:nvSpPr>
      <xdr:spPr>
        <a:xfrm>
          <a:off x="45847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129005</xdr:rowOff>
    </xdr:from>
    <xdr:ext cx="534377" cy="259045"/>
    <xdr:sp macro="" textlink="">
      <xdr:nvSpPr>
        <xdr:cNvPr id="251" name="扶助費該当値テキスト"/>
        <xdr:cNvSpPr txBox="1"/>
      </xdr:nvSpPr>
      <xdr:spPr>
        <a:xfrm>
          <a:off x="4686300" y="165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143590</xdr:rowOff>
    </xdr:from>
    <xdr:to>
      <xdr:col>5</xdr:col>
      <xdr:colOff>409575</xdr:colOff>
      <xdr:row>97</xdr:row>
      <xdr:rowOff>73740</xdr:rowOff>
    </xdr:to>
    <xdr:sp macro="" textlink="">
      <xdr:nvSpPr>
        <xdr:cNvPr id="252" name="円/楕円 251"/>
        <xdr:cNvSpPr/>
      </xdr:nvSpPr>
      <xdr:spPr>
        <a:xfrm>
          <a:off x="3746500" y="16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64867</xdr:rowOff>
    </xdr:from>
    <xdr:ext cx="534377" cy="259045"/>
    <xdr:sp macro="" textlink="">
      <xdr:nvSpPr>
        <xdr:cNvPr id="253" name="テキスト ボックス 252"/>
        <xdr:cNvSpPr txBox="1"/>
      </xdr:nvSpPr>
      <xdr:spPr>
        <a:xfrm>
          <a:off x="3530111" y="166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80114</xdr:rowOff>
    </xdr:from>
    <xdr:to>
      <xdr:col>4</xdr:col>
      <xdr:colOff>206375</xdr:colOff>
      <xdr:row>98</xdr:row>
      <xdr:rowOff>10264</xdr:rowOff>
    </xdr:to>
    <xdr:sp macro="" textlink="">
      <xdr:nvSpPr>
        <xdr:cNvPr id="254" name="円/楕円 253"/>
        <xdr:cNvSpPr/>
      </xdr:nvSpPr>
      <xdr:spPr>
        <a:xfrm>
          <a:off x="2857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1391</xdr:rowOff>
    </xdr:from>
    <xdr:ext cx="534377" cy="259045"/>
    <xdr:sp macro="" textlink="">
      <xdr:nvSpPr>
        <xdr:cNvPr id="255" name="テキスト ボックス 254"/>
        <xdr:cNvSpPr txBox="1"/>
      </xdr:nvSpPr>
      <xdr:spPr>
        <a:xfrm>
          <a:off x="2641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78178</xdr:rowOff>
    </xdr:from>
    <xdr:to>
      <xdr:col>3</xdr:col>
      <xdr:colOff>3175</xdr:colOff>
      <xdr:row>98</xdr:row>
      <xdr:rowOff>8328</xdr:rowOff>
    </xdr:to>
    <xdr:sp macro="" textlink="">
      <xdr:nvSpPr>
        <xdr:cNvPr id="256" name="円/楕円 255"/>
        <xdr:cNvSpPr/>
      </xdr:nvSpPr>
      <xdr:spPr>
        <a:xfrm>
          <a:off x="1968500" y="167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170905</xdr:rowOff>
    </xdr:from>
    <xdr:ext cx="534377" cy="259045"/>
    <xdr:sp macro="" textlink="">
      <xdr:nvSpPr>
        <xdr:cNvPr id="257" name="テキスト ボックス 256"/>
        <xdr:cNvSpPr txBox="1"/>
      </xdr:nvSpPr>
      <xdr:spPr>
        <a:xfrm>
          <a:off x="1752111" y="168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145430</xdr:rowOff>
    </xdr:from>
    <xdr:to>
      <xdr:col>1</xdr:col>
      <xdr:colOff>485775</xdr:colOff>
      <xdr:row>97</xdr:row>
      <xdr:rowOff>75580</xdr:rowOff>
    </xdr:to>
    <xdr:sp macro="" textlink="">
      <xdr:nvSpPr>
        <xdr:cNvPr id="258" name="円/楕円 257"/>
        <xdr:cNvSpPr/>
      </xdr:nvSpPr>
      <xdr:spPr>
        <a:xfrm>
          <a:off x="1079500" y="166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66707</xdr:rowOff>
    </xdr:from>
    <xdr:ext cx="534377" cy="259045"/>
    <xdr:sp macro="" textlink="">
      <xdr:nvSpPr>
        <xdr:cNvPr id="259" name="テキスト ボックス 258"/>
        <xdr:cNvSpPr txBox="1"/>
      </xdr:nvSpPr>
      <xdr:spPr>
        <a:xfrm>
          <a:off x="863111"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27588</xdr:rowOff>
    </xdr:from>
    <xdr:to>
      <xdr:col>15</xdr:col>
      <xdr:colOff>180975</xdr:colOff>
      <xdr:row>35</xdr:row>
      <xdr:rowOff>22686</xdr:rowOff>
    </xdr:to>
    <xdr:cxnSp macro="">
      <xdr:nvCxnSpPr>
        <xdr:cNvPr id="290" name="直線コネクタ 289"/>
        <xdr:cNvCxnSpPr/>
      </xdr:nvCxnSpPr>
      <xdr:spPr>
        <a:xfrm flipV="1">
          <a:off x="9639300" y="5685438"/>
          <a:ext cx="838200" cy="3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22686</xdr:rowOff>
    </xdr:from>
    <xdr:to>
      <xdr:col>14</xdr:col>
      <xdr:colOff>28575</xdr:colOff>
      <xdr:row>35</xdr:row>
      <xdr:rowOff>164033</xdr:rowOff>
    </xdr:to>
    <xdr:cxnSp macro="">
      <xdr:nvCxnSpPr>
        <xdr:cNvPr id="293" name="直線コネクタ 292"/>
        <xdr:cNvCxnSpPr/>
      </xdr:nvCxnSpPr>
      <xdr:spPr>
        <a:xfrm flipV="1">
          <a:off x="8750300" y="6023436"/>
          <a:ext cx="889000" cy="14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164033</xdr:rowOff>
    </xdr:from>
    <xdr:to>
      <xdr:col>12</xdr:col>
      <xdr:colOff>511175</xdr:colOff>
      <xdr:row>36</xdr:row>
      <xdr:rowOff>39142</xdr:rowOff>
    </xdr:to>
    <xdr:cxnSp macro="">
      <xdr:nvCxnSpPr>
        <xdr:cNvPr id="296" name="直線コネクタ 295"/>
        <xdr:cNvCxnSpPr/>
      </xdr:nvCxnSpPr>
      <xdr:spPr>
        <a:xfrm flipV="1">
          <a:off x="7861300" y="6164783"/>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39142</xdr:rowOff>
    </xdr:from>
    <xdr:to>
      <xdr:col>11</xdr:col>
      <xdr:colOff>307975</xdr:colOff>
      <xdr:row>36</xdr:row>
      <xdr:rowOff>57303</xdr:rowOff>
    </xdr:to>
    <xdr:cxnSp macro="">
      <xdr:nvCxnSpPr>
        <xdr:cNvPr id="299" name="直線コネクタ 298"/>
        <xdr:cNvCxnSpPr/>
      </xdr:nvCxnSpPr>
      <xdr:spPr>
        <a:xfrm flipV="1">
          <a:off x="6972300" y="6211342"/>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148238</xdr:rowOff>
    </xdr:from>
    <xdr:to>
      <xdr:col>15</xdr:col>
      <xdr:colOff>231775</xdr:colOff>
      <xdr:row>33</xdr:row>
      <xdr:rowOff>78388</xdr:rowOff>
    </xdr:to>
    <xdr:sp macro="" textlink="">
      <xdr:nvSpPr>
        <xdr:cNvPr id="309" name="円/楕円 308"/>
        <xdr:cNvSpPr/>
      </xdr:nvSpPr>
      <xdr:spPr>
        <a:xfrm>
          <a:off x="10426700" y="5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171115</xdr:rowOff>
    </xdr:from>
    <xdr:ext cx="599010" cy="259045"/>
    <xdr:sp macro="" textlink="">
      <xdr:nvSpPr>
        <xdr:cNvPr id="310" name="補助費等該当値テキスト"/>
        <xdr:cNvSpPr txBox="1"/>
      </xdr:nvSpPr>
      <xdr:spPr>
        <a:xfrm>
          <a:off x="10528300" y="54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336,830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143336</xdr:rowOff>
    </xdr:from>
    <xdr:to>
      <xdr:col>14</xdr:col>
      <xdr:colOff>79375</xdr:colOff>
      <xdr:row>35</xdr:row>
      <xdr:rowOff>73486</xdr:rowOff>
    </xdr:to>
    <xdr:sp macro="" textlink="">
      <xdr:nvSpPr>
        <xdr:cNvPr id="311" name="円/楕円 310"/>
        <xdr:cNvSpPr/>
      </xdr:nvSpPr>
      <xdr:spPr>
        <a:xfrm>
          <a:off x="9588500" y="5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90013</xdr:rowOff>
    </xdr:from>
    <xdr:ext cx="599010" cy="259045"/>
    <xdr:sp macro="" textlink="">
      <xdr:nvSpPr>
        <xdr:cNvPr id="312" name="テキスト ボックス 311"/>
        <xdr:cNvSpPr txBox="1"/>
      </xdr:nvSpPr>
      <xdr:spPr>
        <a:xfrm>
          <a:off x="9339794" y="5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113233</xdr:rowOff>
    </xdr:from>
    <xdr:to>
      <xdr:col>12</xdr:col>
      <xdr:colOff>561975</xdr:colOff>
      <xdr:row>36</xdr:row>
      <xdr:rowOff>43383</xdr:rowOff>
    </xdr:to>
    <xdr:sp macro="" textlink="">
      <xdr:nvSpPr>
        <xdr:cNvPr id="313" name="円/楕円 312"/>
        <xdr:cNvSpPr/>
      </xdr:nvSpPr>
      <xdr:spPr>
        <a:xfrm>
          <a:off x="8699500" y="61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59910</xdr:rowOff>
    </xdr:from>
    <xdr:ext cx="599010" cy="259045"/>
    <xdr:sp macro="" textlink="">
      <xdr:nvSpPr>
        <xdr:cNvPr id="314" name="テキスト ボックス 313"/>
        <xdr:cNvSpPr txBox="1"/>
      </xdr:nvSpPr>
      <xdr:spPr>
        <a:xfrm>
          <a:off x="8450794" y="588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159792</xdr:rowOff>
    </xdr:from>
    <xdr:to>
      <xdr:col>11</xdr:col>
      <xdr:colOff>358775</xdr:colOff>
      <xdr:row>36</xdr:row>
      <xdr:rowOff>89942</xdr:rowOff>
    </xdr:to>
    <xdr:sp macro="" textlink="">
      <xdr:nvSpPr>
        <xdr:cNvPr id="315" name="円/楕円 314"/>
        <xdr:cNvSpPr/>
      </xdr:nvSpPr>
      <xdr:spPr>
        <a:xfrm>
          <a:off x="7810500" y="6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106469</xdr:rowOff>
    </xdr:from>
    <xdr:ext cx="599010" cy="259045"/>
    <xdr:sp macro="" textlink="">
      <xdr:nvSpPr>
        <xdr:cNvPr id="316" name="テキスト ボックス 315"/>
        <xdr:cNvSpPr txBox="1"/>
      </xdr:nvSpPr>
      <xdr:spPr>
        <a:xfrm>
          <a:off x="7561794" y="5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6503</xdr:rowOff>
    </xdr:from>
    <xdr:to>
      <xdr:col>10</xdr:col>
      <xdr:colOff>155575</xdr:colOff>
      <xdr:row>36</xdr:row>
      <xdr:rowOff>108103</xdr:rowOff>
    </xdr:to>
    <xdr:sp macro="" textlink="">
      <xdr:nvSpPr>
        <xdr:cNvPr id="317" name="円/楕円 316"/>
        <xdr:cNvSpPr/>
      </xdr:nvSpPr>
      <xdr:spPr>
        <a:xfrm>
          <a:off x="6921500" y="61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124630</xdr:rowOff>
    </xdr:from>
    <xdr:ext cx="599010" cy="259045"/>
    <xdr:sp macro="" textlink="">
      <xdr:nvSpPr>
        <xdr:cNvPr id="318" name="テキスト ボックス 317"/>
        <xdr:cNvSpPr txBox="1"/>
      </xdr:nvSpPr>
      <xdr:spPr>
        <a:xfrm>
          <a:off x="6672794" y="595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55341</xdr:rowOff>
    </xdr:from>
    <xdr:to>
      <xdr:col>15</xdr:col>
      <xdr:colOff>180975</xdr:colOff>
      <xdr:row>57</xdr:row>
      <xdr:rowOff>99819</xdr:rowOff>
    </xdr:to>
    <xdr:cxnSp macro="">
      <xdr:nvCxnSpPr>
        <xdr:cNvPr id="343" name="直線コネクタ 342"/>
        <xdr:cNvCxnSpPr/>
      </xdr:nvCxnSpPr>
      <xdr:spPr>
        <a:xfrm flipV="1">
          <a:off x="9639300" y="9827991"/>
          <a:ext cx="8382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19356</xdr:rowOff>
    </xdr:from>
    <xdr:to>
      <xdr:col>14</xdr:col>
      <xdr:colOff>28575</xdr:colOff>
      <xdr:row>57</xdr:row>
      <xdr:rowOff>99819</xdr:rowOff>
    </xdr:to>
    <xdr:cxnSp macro="">
      <xdr:nvCxnSpPr>
        <xdr:cNvPr id="346" name="直線コネクタ 345"/>
        <xdr:cNvCxnSpPr/>
      </xdr:nvCxnSpPr>
      <xdr:spPr>
        <a:xfrm>
          <a:off x="8750300" y="9792006"/>
          <a:ext cx="889000" cy="8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19356</xdr:rowOff>
    </xdr:from>
    <xdr:to>
      <xdr:col>12</xdr:col>
      <xdr:colOff>511175</xdr:colOff>
      <xdr:row>57</xdr:row>
      <xdr:rowOff>63446</xdr:rowOff>
    </xdr:to>
    <xdr:cxnSp macro="">
      <xdr:nvCxnSpPr>
        <xdr:cNvPr id="349" name="直線コネクタ 348"/>
        <xdr:cNvCxnSpPr/>
      </xdr:nvCxnSpPr>
      <xdr:spPr>
        <a:xfrm flipV="1">
          <a:off x="7861300" y="9792006"/>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63446</xdr:rowOff>
    </xdr:from>
    <xdr:to>
      <xdr:col>11</xdr:col>
      <xdr:colOff>307975</xdr:colOff>
      <xdr:row>57</xdr:row>
      <xdr:rowOff>80817</xdr:rowOff>
    </xdr:to>
    <xdr:cxnSp macro="">
      <xdr:nvCxnSpPr>
        <xdr:cNvPr id="352" name="直線コネクタ 351"/>
        <xdr:cNvCxnSpPr/>
      </xdr:nvCxnSpPr>
      <xdr:spPr>
        <a:xfrm flipV="1">
          <a:off x="6972300" y="9836096"/>
          <a:ext cx="889000" cy="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4541</xdr:rowOff>
    </xdr:from>
    <xdr:to>
      <xdr:col>15</xdr:col>
      <xdr:colOff>231775</xdr:colOff>
      <xdr:row>57</xdr:row>
      <xdr:rowOff>106141</xdr:rowOff>
    </xdr:to>
    <xdr:sp macro="" textlink="">
      <xdr:nvSpPr>
        <xdr:cNvPr id="362" name="円/楕円 361"/>
        <xdr:cNvSpPr/>
      </xdr:nvSpPr>
      <xdr:spPr>
        <a:xfrm>
          <a:off x="10426700" y="97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154418</xdr:rowOff>
    </xdr:from>
    <xdr:ext cx="599010" cy="259045"/>
    <xdr:sp macro="" textlink="">
      <xdr:nvSpPr>
        <xdr:cNvPr id="363" name="普通建設事業費該当値テキスト"/>
        <xdr:cNvSpPr txBox="1"/>
      </xdr:nvSpPr>
      <xdr:spPr>
        <a:xfrm>
          <a:off x="10528300" y="975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49019</xdr:rowOff>
    </xdr:from>
    <xdr:to>
      <xdr:col>14</xdr:col>
      <xdr:colOff>79375</xdr:colOff>
      <xdr:row>57</xdr:row>
      <xdr:rowOff>150619</xdr:rowOff>
    </xdr:to>
    <xdr:sp macro="" textlink="">
      <xdr:nvSpPr>
        <xdr:cNvPr id="364" name="円/楕円 363"/>
        <xdr:cNvSpPr/>
      </xdr:nvSpPr>
      <xdr:spPr>
        <a:xfrm>
          <a:off x="9588500" y="9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141746</xdr:rowOff>
    </xdr:from>
    <xdr:ext cx="599010" cy="259045"/>
    <xdr:sp macro="" textlink="">
      <xdr:nvSpPr>
        <xdr:cNvPr id="365" name="テキスト ボックス 364"/>
        <xdr:cNvSpPr txBox="1"/>
      </xdr:nvSpPr>
      <xdr:spPr>
        <a:xfrm>
          <a:off x="9339794" y="99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140006</xdr:rowOff>
    </xdr:from>
    <xdr:to>
      <xdr:col>12</xdr:col>
      <xdr:colOff>561975</xdr:colOff>
      <xdr:row>57</xdr:row>
      <xdr:rowOff>70156</xdr:rowOff>
    </xdr:to>
    <xdr:sp macro="" textlink="">
      <xdr:nvSpPr>
        <xdr:cNvPr id="366" name="円/楕円 365"/>
        <xdr:cNvSpPr/>
      </xdr:nvSpPr>
      <xdr:spPr>
        <a:xfrm>
          <a:off x="8699500" y="9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86683</xdr:rowOff>
    </xdr:from>
    <xdr:ext cx="599010" cy="259045"/>
    <xdr:sp macro="" textlink="">
      <xdr:nvSpPr>
        <xdr:cNvPr id="367" name="テキスト ボックス 366"/>
        <xdr:cNvSpPr txBox="1"/>
      </xdr:nvSpPr>
      <xdr:spPr>
        <a:xfrm>
          <a:off x="8450794" y="951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12646</xdr:rowOff>
    </xdr:from>
    <xdr:to>
      <xdr:col>11</xdr:col>
      <xdr:colOff>358775</xdr:colOff>
      <xdr:row>57</xdr:row>
      <xdr:rowOff>114246</xdr:rowOff>
    </xdr:to>
    <xdr:sp macro="" textlink="">
      <xdr:nvSpPr>
        <xdr:cNvPr id="368" name="円/楕円 367"/>
        <xdr:cNvSpPr/>
      </xdr:nvSpPr>
      <xdr:spPr>
        <a:xfrm>
          <a:off x="7810500" y="97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130773</xdr:rowOff>
    </xdr:from>
    <xdr:ext cx="599010" cy="259045"/>
    <xdr:sp macro="" textlink="">
      <xdr:nvSpPr>
        <xdr:cNvPr id="369" name="テキスト ボックス 368"/>
        <xdr:cNvSpPr txBox="1"/>
      </xdr:nvSpPr>
      <xdr:spPr>
        <a:xfrm>
          <a:off x="7561794" y="956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30017</xdr:rowOff>
    </xdr:from>
    <xdr:to>
      <xdr:col>10</xdr:col>
      <xdr:colOff>155575</xdr:colOff>
      <xdr:row>57</xdr:row>
      <xdr:rowOff>131617</xdr:rowOff>
    </xdr:to>
    <xdr:sp macro="" textlink="">
      <xdr:nvSpPr>
        <xdr:cNvPr id="370" name="円/楕円 369"/>
        <xdr:cNvSpPr/>
      </xdr:nvSpPr>
      <xdr:spPr>
        <a:xfrm>
          <a:off x="6921500" y="98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122744</xdr:rowOff>
    </xdr:from>
    <xdr:ext cx="599010" cy="259045"/>
    <xdr:sp macro="" textlink="">
      <xdr:nvSpPr>
        <xdr:cNvPr id="371" name="テキスト ボックス 370"/>
        <xdr:cNvSpPr txBox="1"/>
      </xdr:nvSpPr>
      <xdr:spPr>
        <a:xfrm>
          <a:off x="6672794" y="989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69059</xdr:rowOff>
    </xdr:from>
    <xdr:to>
      <xdr:col>15</xdr:col>
      <xdr:colOff>180975</xdr:colOff>
      <xdr:row>79</xdr:row>
      <xdr:rowOff>35911</xdr:rowOff>
    </xdr:to>
    <xdr:cxnSp macro="">
      <xdr:nvCxnSpPr>
        <xdr:cNvPr id="400" name="直線コネクタ 399"/>
        <xdr:cNvCxnSpPr/>
      </xdr:nvCxnSpPr>
      <xdr:spPr>
        <a:xfrm flipV="1">
          <a:off x="9639300" y="13442159"/>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18259</xdr:rowOff>
    </xdr:from>
    <xdr:to>
      <xdr:col>15</xdr:col>
      <xdr:colOff>231775</xdr:colOff>
      <xdr:row>78</xdr:row>
      <xdr:rowOff>119859</xdr:rowOff>
    </xdr:to>
    <xdr:sp macro="" textlink="">
      <xdr:nvSpPr>
        <xdr:cNvPr id="410" name="円/楕円 409"/>
        <xdr:cNvSpPr/>
      </xdr:nvSpPr>
      <xdr:spPr>
        <a:xfrm>
          <a:off x="10426700" y="133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168136</xdr:rowOff>
    </xdr:from>
    <xdr:ext cx="599010" cy="259045"/>
    <xdr:sp macro="" textlink="">
      <xdr:nvSpPr>
        <xdr:cNvPr id="411" name="普通建設事業費 （ うち新規整備　）該当値テキスト"/>
        <xdr:cNvSpPr txBox="1"/>
      </xdr:nvSpPr>
      <xdr:spPr>
        <a:xfrm>
          <a:off x="10528300" y="1336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156561</xdr:rowOff>
    </xdr:from>
    <xdr:to>
      <xdr:col>14</xdr:col>
      <xdr:colOff>79375</xdr:colOff>
      <xdr:row>79</xdr:row>
      <xdr:rowOff>86711</xdr:rowOff>
    </xdr:to>
    <xdr:sp macro="" textlink="">
      <xdr:nvSpPr>
        <xdr:cNvPr id="412" name="円/楕円 411"/>
        <xdr:cNvSpPr/>
      </xdr:nvSpPr>
      <xdr:spPr>
        <a:xfrm>
          <a:off x="9588500" y="135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77838</xdr:rowOff>
    </xdr:from>
    <xdr:ext cx="469744" cy="259045"/>
    <xdr:sp macro="" textlink="">
      <xdr:nvSpPr>
        <xdr:cNvPr id="413" name="テキスト ボックス 412"/>
        <xdr:cNvSpPr txBox="1"/>
      </xdr:nvSpPr>
      <xdr:spPr>
        <a:xfrm>
          <a:off x="9404427" y="136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170334</xdr:rowOff>
    </xdr:from>
    <xdr:to>
      <xdr:col>15</xdr:col>
      <xdr:colOff>180975</xdr:colOff>
      <xdr:row>98</xdr:row>
      <xdr:rowOff>30428</xdr:rowOff>
    </xdr:to>
    <xdr:cxnSp macro="">
      <xdr:nvCxnSpPr>
        <xdr:cNvPr id="440" name="直線コネクタ 439"/>
        <xdr:cNvCxnSpPr/>
      </xdr:nvCxnSpPr>
      <xdr:spPr>
        <a:xfrm>
          <a:off x="9639300" y="16800984"/>
          <a:ext cx="8382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151078</xdr:rowOff>
    </xdr:from>
    <xdr:to>
      <xdr:col>15</xdr:col>
      <xdr:colOff>231775</xdr:colOff>
      <xdr:row>98</xdr:row>
      <xdr:rowOff>81228</xdr:rowOff>
    </xdr:to>
    <xdr:sp macro="" textlink="">
      <xdr:nvSpPr>
        <xdr:cNvPr id="450" name="円/楕円 449"/>
        <xdr:cNvSpPr/>
      </xdr:nvSpPr>
      <xdr:spPr>
        <a:xfrm>
          <a:off x="10426700" y="167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99010" cy="259045"/>
    <xdr:sp macro="" textlink="">
      <xdr:nvSpPr>
        <xdr:cNvPr id="451" name="普通建設事業費 （ うち更新整備　）該当値テキスト"/>
        <xdr:cNvSpPr txBox="1"/>
      </xdr:nvSpPr>
      <xdr:spPr>
        <a:xfrm>
          <a:off x="10528300" y="167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119534</xdr:rowOff>
    </xdr:from>
    <xdr:to>
      <xdr:col>14</xdr:col>
      <xdr:colOff>79375</xdr:colOff>
      <xdr:row>98</xdr:row>
      <xdr:rowOff>49684</xdr:rowOff>
    </xdr:to>
    <xdr:sp macro="" textlink="">
      <xdr:nvSpPr>
        <xdr:cNvPr id="452" name="円/楕円 451"/>
        <xdr:cNvSpPr/>
      </xdr:nvSpPr>
      <xdr:spPr>
        <a:xfrm>
          <a:off x="9588500" y="167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66211</xdr:rowOff>
    </xdr:from>
    <xdr:ext cx="599010" cy="259045"/>
    <xdr:sp macro="" textlink="">
      <xdr:nvSpPr>
        <xdr:cNvPr id="453" name="テキスト ボックス 452"/>
        <xdr:cNvSpPr txBox="1"/>
      </xdr:nvSpPr>
      <xdr:spPr>
        <a:xfrm>
          <a:off x="9339794" y="165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100098</xdr:rowOff>
    </xdr:from>
    <xdr:to>
      <xdr:col>22</xdr:col>
      <xdr:colOff>365125</xdr:colOff>
      <xdr:row>39</xdr:row>
      <xdr:rowOff>44450</xdr:rowOff>
    </xdr:to>
    <xdr:cxnSp macro="">
      <xdr:nvCxnSpPr>
        <xdr:cNvPr id="485" name="直線コネクタ 484"/>
        <xdr:cNvCxnSpPr/>
      </xdr:nvCxnSpPr>
      <xdr:spPr>
        <a:xfrm>
          <a:off x="14592300" y="6615198"/>
          <a:ext cx="889000" cy="1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100098</xdr:rowOff>
    </xdr:from>
    <xdr:to>
      <xdr:col>21</xdr:col>
      <xdr:colOff>161925</xdr:colOff>
      <xdr:row>38</xdr:row>
      <xdr:rowOff>120290</xdr:rowOff>
    </xdr:to>
    <xdr:cxnSp macro="">
      <xdr:nvCxnSpPr>
        <xdr:cNvPr id="488" name="直線コネクタ 487"/>
        <xdr:cNvCxnSpPr/>
      </xdr:nvCxnSpPr>
      <xdr:spPr>
        <a:xfrm flipV="1">
          <a:off x="13703300" y="6615198"/>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120290</xdr:rowOff>
    </xdr:from>
    <xdr:to>
      <xdr:col>19</xdr:col>
      <xdr:colOff>644525</xdr:colOff>
      <xdr:row>39</xdr:row>
      <xdr:rowOff>4605</xdr:rowOff>
    </xdr:to>
    <xdr:cxnSp macro="">
      <xdr:nvCxnSpPr>
        <xdr:cNvPr id="491" name="直線コネクタ 490"/>
        <xdr:cNvCxnSpPr/>
      </xdr:nvCxnSpPr>
      <xdr:spPr>
        <a:xfrm flipV="1">
          <a:off x="12814300" y="6635390"/>
          <a:ext cx="889000" cy="5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49298</xdr:rowOff>
    </xdr:from>
    <xdr:to>
      <xdr:col>21</xdr:col>
      <xdr:colOff>212725</xdr:colOff>
      <xdr:row>38</xdr:row>
      <xdr:rowOff>150898</xdr:rowOff>
    </xdr:to>
    <xdr:sp macro="" textlink="">
      <xdr:nvSpPr>
        <xdr:cNvPr id="505" name="円/楕円 504"/>
        <xdr:cNvSpPr/>
      </xdr:nvSpPr>
      <xdr:spPr>
        <a:xfrm>
          <a:off x="14541500" y="65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167425</xdr:rowOff>
    </xdr:from>
    <xdr:ext cx="534377" cy="259045"/>
    <xdr:sp macro="" textlink="">
      <xdr:nvSpPr>
        <xdr:cNvPr id="506" name="テキスト ボックス 505"/>
        <xdr:cNvSpPr txBox="1"/>
      </xdr:nvSpPr>
      <xdr:spPr>
        <a:xfrm>
          <a:off x="14325111" y="63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69490</xdr:rowOff>
    </xdr:from>
    <xdr:to>
      <xdr:col>20</xdr:col>
      <xdr:colOff>9525</xdr:colOff>
      <xdr:row>38</xdr:row>
      <xdr:rowOff>171090</xdr:rowOff>
    </xdr:to>
    <xdr:sp macro="" textlink="">
      <xdr:nvSpPr>
        <xdr:cNvPr id="507" name="円/楕円 506"/>
        <xdr:cNvSpPr/>
      </xdr:nvSpPr>
      <xdr:spPr>
        <a:xfrm>
          <a:off x="13652500" y="65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16168</xdr:rowOff>
    </xdr:from>
    <xdr:ext cx="534377" cy="259045"/>
    <xdr:sp macro="" textlink="">
      <xdr:nvSpPr>
        <xdr:cNvPr id="508" name="テキスト ボックス 507"/>
        <xdr:cNvSpPr txBox="1"/>
      </xdr:nvSpPr>
      <xdr:spPr>
        <a:xfrm>
          <a:off x="13436111" y="63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125255</xdr:rowOff>
    </xdr:from>
    <xdr:to>
      <xdr:col>18</xdr:col>
      <xdr:colOff>492125</xdr:colOff>
      <xdr:row>39</xdr:row>
      <xdr:rowOff>55405</xdr:rowOff>
    </xdr:to>
    <xdr:sp macro="" textlink="">
      <xdr:nvSpPr>
        <xdr:cNvPr id="509" name="円/楕円 508"/>
        <xdr:cNvSpPr/>
      </xdr:nvSpPr>
      <xdr:spPr>
        <a:xfrm>
          <a:off x="12763500" y="66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71932</xdr:rowOff>
    </xdr:from>
    <xdr:ext cx="534377" cy="259045"/>
    <xdr:sp macro="" textlink="">
      <xdr:nvSpPr>
        <xdr:cNvPr id="510" name="テキスト ボックス 509"/>
        <xdr:cNvSpPr txBox="1"/>
      </xdr:nvSpPr>
      <xdr:spPr>
        <a:xfrm>
          <a:off x="12547111" y="64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170642</xdr:rowOff>
    </xdr:from>
    <xdr:to>
      <xdr:col>23</xdr:col>
      <xdr:colOff>517525</xdr:colOff>
      <xdr:row>77</xdr:row>
      <xdr:rowOff>37630</xdr:rowOff>
    </xdr:to>
    <xdr:cxnSp macro="">
      <xdr:nvCxnSpPr>
        <xdr:cNvPr id="596" name="直線コネクタ 595"/>
        <xdr:cNvCxnSpPr/>
      </xdr:nvCxnSpPr>
      <xdr:spPr>
        <a:xfrm>
          <a:off x="15481300" y="13200842"/>
          <a:ext cx="8382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89126</xdr:rowOff>
    </xdr:from>
    <xdr:to>
      <xdr:col>22</xdr:col>
      <xdr:colOff>365125</xdr:colOff>
      <xdr:row>76</xdr:row>
      <xdr:rowOff>170642</xdr:rowOff>
    </xdr:to>
    <xdr:cxnSp macro="">
      <xdr:nvCxnSpPr>
        <xdr:cNvPr id="599" name="直線コネクタ 598"/>
        <xdr:cNvCxnSpPr/>
      </xdr:nvCxnSpPr>
      <xdr:spPr>
        <a:xfrm>
          <a:off x="14592300" y="13119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76210</xdr:rowOff>
    </xdr:from>
    <xdr:to>
      <xdr:col>21</xdr:col>
      <xdr:colOff>161925</xdr:colOff>
      <xdr:row>76</xdr:row>
      <xdr:rowOff>89126</xdr:rowOff>
    </xdr:to>
    <xdr:cxnSp macro="">
      <xdr:nvCxnSpPr>
        <xdr:cNvPr id="602" name="直線コネクタ 601"/>
        <xdr:cNvCxnSpPr/>
      </xdr:nvCxnSpPr>
      <xdr:spPr>
        <a:xfrm>
          <a:off x="13703300" y="12934960"/>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157877</xdr:rowOff>
    </xdr:from>
    <xdr:to>
      <xdr:col>19</xdr:col>
      <xdr:colOff>644525</xdr:colOff>
      <xdr:row>75</xdr:row>
      <xdr:rowOff>76210</xdr:rowOff>
    </xdr:to>
    <xdr:cxnSp macro="">
      <xdr:nvCxnSpPr>
        <xdr:cNvPr id="605" name="直線コネクタ 604"/>
        <xdr:cNvCxnSpPr/>
      </xdr:nvCxnSpPr>
      <xdr:spPr>
        <a:xfrm>
          <a:off x="12814300" y="12845177"/>
          <a:ext cx="889000" cy="8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158280</xdr:rowOff>
    </xdr:from>
    <xdr:to>
      <xdr:col>23</xdr:col>
      <xdr:colOff>568325</xdr:colOff>
      <xdr:row>77</xdr:row>
      <xdr:rowOff>88430</xdr:rowOff>
    </xdr:to>
    <xdr:sp macro="" textlink="">
      <xdr:nvSpPr>
        <xdr:cNvPr id="615" name="円/楕円 614"/>
        <xdr:cNvSpPr/>
      </xdr:nvSpPr>
      <xdr:spPr>
        <a:xfrm>
          <a:off x="162687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9707</xdr:rowOff>
    </xdr:from>
    <xdr:ext cx="599010" cy="259045"/>
    <xdr:sp macro="" textlink="">
      <xdr:nvSpPr>
        <xdr:cNvPr id="616" name="公債費該当値テキスト"/>
        <xdr:cNvSpPr txBox="1"/>
      </xdr:nvSpPr>
      <xdr:spPr>
        <a:xfrm>
          <a:off x="16370300" y="1303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119842</xdr:rowOff>
    </xdr:from>
    <xdr:to>
      <xdr:col>22</xdr:col>
      <xdr:colOff>415925</xdr:colOff>
      <xdr:row>77</xdr:row>
      <xdr:rowOff>49992</xdr:rowOff>
    </xdr:to>
    <xdr:sp macro="" textlink="">
      <xdr:nvSpPr>
        <xdr:cNvPr id="617" name="円/楕円 616"/>
        <xdr:cNvSpPr/>
      </xdr:nvSpPr>
      <xdr:spPr>
        <a:xfrm>
          <a:off x="15430500" y="13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66520</xdr:rowOff>
    </xdr:from>
    <xdr:ext cx="599010" cy="259045"/>
    <xdr:sp macro="" textlink="">
      <xdr:nvSpPr>
        <xdr:cNvPr id="618" name="テキスト ボックス 617"/>
        <xdr:cNvSpPr txBox="1"/>
      </xdr:nvSpPr>
      <xdr:spPr>
        <a:xfrm>
          <a:off x="15181794" y="129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38326</xdr:rowOff>
    </xdr:from>
    <xdr:to>
      <xdr:col>21</xdr:col>
      <xdr:colOff>212725</xdr:colOff>
      <xdr:row>76</xdr:row>
      <xdr:rowOff>139926</xdr:rowOff>
    </xdr:to>
    <xdr:sp macro="" textlink="">
      <xdr:nvSpPr>
        <xdr:cNvPr id="619" name="円/楕円 618"/>
        <xdr:cNvSpPr/>
      </xdr:nvSpPr>
      <xdr:spPr>
        <a:xfrm>
          <a:off x="14541500" y="130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156453</xdr:rowOff>
    </xdr:from>
    <xdr:ext cx="599010" cy="259045"/>
    <xdr:sp macro="" textlink="">
      <xdr:nvSpPr>
        <xdr:cNvPr id="620" name="テキスト ボックス 619"/>
        <xdr:cNvSpPr txBox="1"/>
      </xdr:nvSpPr>
      <xdr:spPr>
        <a:xfrm>
          <a:off x="14292794" y="128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25410</xdr:rowOff>
    </xdr:from>
    <xdr:to>
      <xdr:col>20</xdr:col>
      <xdr:colOff>9525</xdr:colOff>
      <xdr:row>75</xdr:row>
      <xdr:rowOff>127010</xdr:rowOff>
    </xdr:to>
    <xdr:sp macro="" textlink="">
      <xdr:nvSpPr>
        <xdr:cNvPr id="621" name="円/楕円 620"/>
        <xdr:cNvSpPr/>
      </xdr:nvSpPr>
      <xdr:spPr>
        <a:xfrm>
          <a:off x="13652500" y="128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143537</xdr:rowOff>
    </xdr:from>
    <xdr:ext cx="599010" cy="259045"/>
    <xdr:sp macro="" textlink="">
      <xdr:nvSpPr>
        <xdr:cNvPr id="622" name="テキスト ボックス 621"/>
        <xdr:cNvSpPr txBox="1"/>
      </xdr:nvSpPr>
      <xdr:spPr>
        <a:xfrm>
          <a:off x="13403794" y="1265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107077</xdr:rowOff>
    </xdr:from>
    <xdr:to>
      <xdr:col>18</xdr:col>
      <xdr:colOff>492125</xdr:colOff>
      <xdr:row>75</xdr:row>
      <xdr:rowOff>37227</xdr:rowOff>
    </xdr:to>
    <xdr:sp macro="" textlink="">
      <xdr:nvSpPr>
        <xdr:cNvPr id="623" name="円/楕円 622"/>
        <xdr:cNvSpPr/>
      </xdr:nvSpPr>
      <xdr:spPr>
        <a:xfrm>
          <a:off x="12763500" y="127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53754</xdr:rowOff>
    </xdr:from>
    <xdr:ext cx="599010" cy="259045"/>
    <xdr:sp macro="" textlink="">
      <xdr:nvSpPr>
        <xdr:cNvPr id="624" name="テキスト ボックス 623"/>
        <xdr:cNvSpPr txBox="1"/>
      </xdr:nvSpPr>
      <xdr:spPr>
        <a:xfrm>
          <a:off x="12514794" y="1256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45932</xdr:rowOff>
    </xdr:from>
    <xdr:to>
      <xdr:col>23</xdr:col>
      <xdr:colOff>517525</xdr:colOff>
      <xdr:row>97</xdr:row>
      <xdr:rowOff>14083</xdr:rowOff>
    </xdr:to>
    <xdr:cxnSp macro="">
      <xdr:nvCxnSpPr>
        <xdr:cNvPr id="653" name="直線コネクタ 652"/>
        <xdr:cNvCxnSpPr/>
      </xdr:nvCxnSpPr>
      <xdr:spPr>
        <a:xfrm flipV="1">
          <a:off x="15481300" y="16505132"/>
          <a:ext cx="838200" cy="1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xdr:rowOff>
    </xdr:from>
    <xdr:to>
      <xdr:col>22</xdr:col>
      <xdr:colOff>365125</xdr:colOff>
      <xdr:row>97</xdr:row>
      <xdr:rowOff>14083</xdr:rowOff>
    </xdr:to>
    <xdr:cxnSp macro="">
      <xdr:nvCxnSpPr>
        <xdr:cNvPr id="656" name="直線コネクタ 655"/>
        <xdr:cNvCxnSpPr/>
      </xdr:nvCxnSpPr>
      <xdr:spPr>
        <a:xfrm>
          <a:off x="14592300" y="16459274"/>
          <a:ext cx="889000" cy="18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xdr:rowOff>
    </xdr:from>
    <xdr:to>
      <xdr:col>21</xdr:col>
      <xdr:colOff>161925</xdr:colOff>
      <xdr:row>96</xdr:row>
      <xdr:rowOff>110102</xdr:rowOff>
    </xdr:to>
    <xdr:cxnSp macro="">
      <xdr:nvCxnSpPr>
        <xdr:cNvPr id="659" name="直線コネクタ 658"/>
        <xdr:cNvCxnSpPr/>
      </xdr:nvCxnSpPr>
      <xdr:spPr>
        <a:xfrm flipV="1">
          <a:off x="13703300" y="16459274"/>
          <a:ext cx="889000" cy="1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110102</xdr:rowOff>
    </xdr:from>
    <xdr:to>
      <xdr:col>19</xdr:col>
      <xdr:colOff>644525</xdr:colOff>
      <xdr:row>97</xdr:row>
      <xdr:rowOff>76860</xdr:rowOff>
    </xdr:to>
    <xdr:cxnSp macro="">
      <xdr:nvCxnSpPr>
        <xdr:cNvPr id="662" name="直線コネクタ 661"/>
        <xdr:cNvCxnSpPr/>
      </xdr:nvCxnSpPr>
      <xdr:spPr>
        <a:xfrm flipV="1">
          <a:off x="12814300" y="16569302"/>
          <a:ext cx="889000" cy="1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166582</xdr:rowOff>
    </xdr:from>
    <xdr:to>
      <xdr:col>23</xdr:col>
      <xdr:colOff>568325</xdr:colOff>
      <xdr:row>96</xdr:row>
      <xdr:rowOff>96732</xdr:rowOff>
    </xdr:to>
    <xdr:sp macro="" textlink="">
      <xdr:nvSpPr>
        <xdr:cNvPr id="672" name="円/楕円 671"/>
        <xdr:cNvSpPr/>
      </xdr:nvSpPr>
      <xdr:spPr>
        <a:xfrm>
          <a:off x="16268700" y="164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18009</xdr:rowOff>
    </xdr:from>
    <xdr:ext cx="599010" cy="259045"/>
    <xdr:sp macro="" textlink="">
      <xdr:nvSpPr>
        <xdr:cNvPr id="673" name="積立金該当値テキスト"/>
        <xdr:cNvSpPr txBox="1"/>
      </xdr:nvSpPr>
      <xdr:spPr>
        <a:xfrm>
          <a:off x="16370300" y="1630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134733</xdr:rowOff>
    </xdr:from>
    <xdr:to>
      <xdr:col>22</xdr:col>
      <xdr:colOff>415925</xdr:colOff>
      <xdr:row>97</xdr:row>
      <xdr:rowOff>64883</xdr:rowOff>
    </xdr:to>
    <xdr:sp macro="" textlink="">
      <xdr:nvSpPr>
        <xdr:cNvPr id="674" name="円/楕円 673"/>
        <xdr:cNvSpPr/>
      </xdr:nvSpPr>
      <xdr:spPr>
        <a:xfrm>
          <a:off x="15430500" y="165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81410</xdr:rowOff>
    </xdr:from>
    <xdr:ext cx="599010" cy="259045"/>
    <xdr:sp macro="" textlink="">
      <xdr:nvSpPr>
        <xdr:cNvPr id="675" name="テキスト ボックス 674"/>
        <xdr:cNvSpPr txBox="1"/>
      </xdr:nvSpPr>
      <xdr:spPr>
        <a:xfrm>
          <a:off x="15181794" y="1636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120724</xdr:rowOff>
    </xdr:from>
    <xdr:to>
      <xdr:col>21</xdr:col>
      <xdr:colOff>212725</xdr:colOff>
      <xdr:row>96</xdr:row>
      <xdr:rowOff>50874</xdr:rowOff>
    </xdr:to>
    <xdr:sp macro="" textlink="">
      <xdr:nvSpPr>
        <xdr:cNvPr id="676" name="円/楕円 675"/>
        <xdr:cNvSpPr/>
      </xdr:nvSpPr>
      <xdr:spPr>
        <a:xfrm>
          <a:off x="14541500" y="164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67401</xdr:rowOff>
    </xdr:from>
    <xdr:ext cx="599010" cy="259045"/>
    <xdr:sp macro="" textlink="">
      <xdr:nvSpPr>
        <xdr:cNvPr id="677" name="テキスト ボックス 676"/>
        <xdr:cNvSpPr txBox="1"/>
      </xdr:nvSpPr>
      <xdr:spPr>
        <a:xfrm>
          <a:off x="14292794" y="1618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59302</xdr:rowOff>
    </xdr:from>
    <xdr:to>
      <xdr:col>20</xdr:col>
      <xdr:colOff>9525</xdr:colOff>
      <xdr:row>96</xdr:row>
      <xdr:rowOff>160902</xdr:rowOff>
    </xdr:to>
    <xdr:sp macro="" textlink="">
      <xdr:nvSpPr>
        <xdr:cNvPr id="678" name="円/楕円 677"/>
        <xdr:cNvSpPr/>
      </xdr:nvSpPr>
      <xdr:spPr>
        <a:xfrm>
          <a:off x="13652500" y="16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5979</xdr:rowOff>
    </xdr:from>
    <xdr:ext cx="599010" cy="259045"/>
    <xdr:sp macro="" textlink="">
      <xdr:nvSpPr>
        <xdr:cNvPr id="679" name="テキスト ボックス 678"/>
        <xdr:cNvSpPr txBox="1"/>
      </xdr:nvSpPr>
      <xdr:spPr>
        <a:xfrm>
          <a:off x="13403794" y="162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26060</xdr:rowOff>
    </xdr:from>
    <xdr:to>
      <xdr:col>18</xdr:col>
      <xdr:colOff>492125</xdr:colOff>
      <xdr:row>97</xdr:row>
      <xdr:rowOff>127660</xdr:rowOff>
    </xdr:to>
    <xdr:sp macro="" textlink="">
      <xdr:nvSpPr>
        <xdr:cNvPr id="680" name="円/楕円 679"/>
        <xdr:cNvSpPr/>
      </xdr:nvSpPr>
      <xdr:spPr>
        <a:xfrm>
          <a:off x="12763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144187</xdr:rowOff>
    </xdr:from>
    <xdr:ext cx="599010" cy="259045"/>
    <xdr:sp macro="" textlink="">
      <xdr:nvSpPr>
        <xdr:cNvPr id="681" name="テキスト ボックス 680"/>
        <xdr:cNvSpPr txBox="1"/>
      </xdr:nvSpPr>
      <xdr:spPr>
        <a:xfrm>
          <a:off x="12514794" y="1643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60376</xdr:rowOff>
    </xdr:from>
    <xdr:to>
      <xdr:col>29</xdr:col>
      <xdr:colOff>517525</xdr:colOff>
      <xdr:row>39</xdr:row>
      <xdr:rowOff>44450</xdr:rowOff>
    </xdr:to>
    <xdr:cxnSp macro="">
      <xdr:nvCxnSpPr>
        <xdr:cNvPr id="716" name="直線コネクタ 715"/>
        <xdr:cNvCxnSpPr/>
      </xdr:nvCxnSpPr>
      <xdr:spPr>
        <a:xfrm>
          <a:off x="19545300" y="5889676"/>
          <a:ext cx="889000" cy="8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60376</xdr:rowOff>
    </xdr:from>
    <xdr:to>
      <xdr:col>28</xdr:col>
      <xdr:colOff>314325</xdr:colOff>
      <xdr:row>39</xdr:row>
      <xdr:rowOff>44450</xdr:rowOff>
    </xdr:to>
    <xdr:cxnSp macro="">
      <xdr:nvCxnSpPr>
        <xdr:cNvPr id="719" name="直線コネクタ 718"/>
        <xdr:cNvCxnSpPr/>
      </xdr:nvCxnSpPr>
      <xdr:spPr>
        <a:xfrm flipV="1">
          <a:off x="18656300" y="5889676"/>
          <a:ext cx="889000" cy="8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9576</xdr:rowOff>
    </xdr:from>
    <xdr:to>
      <xdr:col>28</xdr:col>
      <xdr:colOff>365125</xdr:colOff>
      <xdr:row>34</xdr:row>
      <xdr:rowOff>111176</xdr:rowOff>
    </xdr:to>
    <xdr:sp macro="" textlink="">
      <xdr:nvSpPr>
        <xdr:cNvPr id="735" name="円/楕円 734"/>
        <xdr:cNvSpPr/>
      </xdr:nvSpPr>
      <xdr:spPr>
        <a:xfrm>
          <a:off x="19494500" y="58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127703</xdr:rowOff>
    </xdr:from>
    <xdr:ext cx="534377" cy="259045"/>
    <xdr:sp macro="" textlink="">
      <xdr:nvSpPr>
        <xdr:cNvPr id="736" name="テキスト ボックス 735"/>
        <xdr:cNvSpPr txBox="1"/>
      </xdr:nvSpPr>
      <xdr:spPr>
        <a:xfrm>
          <a:off x="19278111" y="56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24348</xdr:rowOff>
    </xdr:from>
    <xdr:to>
      <xdr:col>32</xdr:col>
      <xdr:colOff>187325</xdr:colOff>
      <xdr:row>57</xdr:row>
      <xdr:rowOff>81864</xdr:rowOff>
    </xdr:to>
    <xdr:cxnSp macro="">
      <xdr:nvCxnSpPr>
        <xdr:cNvPr id="765" name="直線コネクタ 764"/>
        <xdr:cNvCxnSpPr/>
      </xdr:nvCxnSpPr>
      <xdr:spPr>
        <a:xfrm>
          <a:off x="21323300" y="9796998"/>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24348</xdr:rowOff>
    </xdr:from>
    <xdr:to>
      <xdr:col>31</xdr:col>
      <xdr:colOff>34925</xdr:colOff>
      <xdr:row>57</xdr:row>
      <xdr:rowOff>83190</xdr:rowOff>
    </xdr:to>
    <xdr:cxnSp macro="">
      <xdr:nvCxnSpPr>
        <xdr:cNvPr id="768" name="直線コネクタ 767"/>
        <xdr:cNvCxnSpPr/>
      </xdr:nvCxnSpPr>
      <xdr:spPr>
        <a:xfrm flipV="1">
          <a:off x="20434300" y="9796998"/>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83190</xdr:rowOff>
    </xdr:from>
    <xdr:to>
      <xdr:col>29</xdr:col>
      <xdr:colOff>517525</xdr:colOff>
      <xdr:row>57</xdr:row>
      <xdr:rowOff>117389</xdr:rowOff>
    </xdr:to>
    <xdr:cxnSp macro="">
      <xdr:nvCxnSpPr>
        <xdr:cNvPr id="771" name="直線コネクタ 770"/>
        <xdr:cNvCxnSpPr/>
      </xdr:nvCxnSpPr>
      <xdr:spPr>
        <a:xfrm flipV="1">
          <a:off x="19545300" y="9855840"/>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117389</xdr:rowOff>
    </xdr:from>
    <xdr:to>
      <xdr:col>28</xdr:col>
      <xdr:colOff>314325</xdr:colOff>
      <xdr:row>57</xdr:row>
      <xdr:rowOff>162057</xdr:rowOff>
    </xdr:to>
    <xdr:cxnSp macro="">
      <xdr:nvCxnSpPr>
        <xdr:cNvPr id="774" name="直線コネクタ 773"/>
        <xdr:cNvCxnSpPr/>
      </xdr:nvCxnSpPr>
      <xdr:spPr>
        <a:xfrm flipV="1">
          <a:off x="18656300" y="9890039"/>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31064</xdr:rowOff>
    </xdr:from>
    <xdr:to>
      <xdr:col>32</xdr:col>
      <xdr:colOff>238125</xdr:colOff>
      <xdr:row>57</xdr:row>
      <xdr:rowOff>132664</xdr:rowOff>
    </xdr:to>
    <xdr:sp macro="" textlink="">
      <xdr:nvSpPr>
        <xdr:cNvPr id="784" name="円/楕円 783"/>
        <xdr:cNvSpPr/>
      </xdr:nvSpPr>
      <xdr:spPr>
        <a:xfrm>
          <a:off x="221107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9491</xdr:rowOff>
    </xdr:from>
    <xdr:ext cx="469744" cy="259045"/>
    <xdr:sp macro="" textlink="">
      <xdr:nvSpPr>
        <xdr:cNvPr id="785" name="貸付金該当値テキスト"/>
        <xdr:cNvSpPr txBox="1"/>
      </xdr:nvSpPr>
      <xdr:spPr>
        <a:xfrm>
          <a:off x="22212300" y="97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144998</xdr:rowOff>
    </xdr:from>
    <xdr:to>
      <xdr:col>31</xdr:col>
      <xdr:colOff>85725</xdr:colOff>
      <xdr:row>57</xdr:row>
      <xdr:rowOff>75148</xdr:rowOff>
    </xdr:to>
    <xdr:sp macro="" textlink="">
      <xdr:nvSpPr>
        <xdr:cNvPr id="786" name="円/楕円 785"/>
        <xdr:cNvSpPr/>
      </xdr:nvSpPr>
      <xdr:spPr>
        <a:xfrm>
          <a:off x="21272500" y="9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66275</xdr:rowOff>
    </xdr:from>
    <xdr:ext cx="469744" cy="259045"/>
    <xdr:sp macro="" textlink="">
      <xdr:nvSpPr>
        <xdr:cNvPr id="787" name="テキスト ボックス 786"/>
        <xdr:cNvSpPr txBox="1"/>
      </xdr:nvSpPr>
      <xdr:spPr>
        <a:xfrm>
          <a:off x="21088427" y="983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32390</xdr:rowOff>
    </xdr:from>
    <xdr:to>
      <xdr:col>29</xdr:col>
      <xdr:colOff>568325</xdr:colOff>
      <xdr:row>57</xdr:row>
      <xdr:rowOff>133990</xdr:rowOff>
    </xdr:to>
    <xdr:sp macro="" textlink="">
      <xdr:nvSpPr>
        <xdr:cNvPr id="788" name="円/楕円 787"/>
        <xdr:cNvSpPr/>
      </xdr:nvSpPr>
      <xdr:spPr>
        <a:xfrm>
          <a:off x="20383500" y="98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125117</xdr:rowOff>
    </xdr:from>
    <xdr:ext cx="469744" cy="259045"/>
    <xdr:sp macro="" textlink="">
      <xdr:nvSpPr>
        <xdr:cNvPr id="789" name="テキスト ボックス 788"/>
        <xdr:cNvSpPr txBox="1"/>
      </xdr:nvSpPr>
      <xdr:spPr>
        <a:xfrm>
          <a:off x="20199427" y="989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66589</xdr:rowOff>
    </xdr:from>
    <xdr:to>
      <xdr:col>28</xdr:col>
      <xdr:colOff>365125</xdr:colOff>
      <xdr:row>57</xdr:row>
      <xdr:rowOff>168189</xdr:rowOff>
    </xdr:to>
    <xdr:sp macro="" textlink="">
      <xdr:nvSpPr>
        <xdr:cNvPr id="790" name="円/楕円 789"/>
        <xdr:cNvSpPr/>
      </xdr:nvSpPr>
      <xdr:spPr>
        <a:xfrm>
          <a:off x="19494500" y="9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159316</xdr:rowOff>
    </xdr:from>
    <xdr:ext cx="469744" cy="259045"/>
    <xdr:sp macro="" textlink="">
      <xdr:nvSpPr>
        <xdr:cNvPr id="791" name="テキスト ボックス 790"/>
        <xdr:cNvSpPr txBox="1"/>
      </xdr:nvSpPr>
      <xdr:spPr>
        <a:xfrm>
          <a:off x="19310427" y="99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111257</xdr:rowOff>
    </xdr:from>
    <xdr:to>
      <xdr:col>27</xdr:col>
      <xdr:colOff>161925</xdr:colOff>
      <xdr:row>58</xdr:row>
      <xdr:rowOff>41407</xdr:rowOff>
    </xdr:to>
    <xdr:sp macro="" textlink="">
      <xdr:nvSpPr>
        <xdr:cNvPr id="792" name="円/楕円 791"/>
        <xdr:cNvSpPr/>
      </xdr:nvSpPr>
      <xdr:spPr>
        <a:xfrm>
          <a:off x="186055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32534</xdr:rowOff>
    </xdr:from>
    <xdr:ext cx="469744" cy="259045"/>
    <xdr:sp macro="" textlink="">
      <xdr:nvSpPr>
        <xdr:cNvPr id="793" name="テキスト ボックス 792"/>
        <xdr:cNvSpPr txBox="1"/>
      </xdr:nvSpPr>
      <xdr:spPr>
        <a:xfrm>
          <a:off x="18421427" y="99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161520</xdr:rowOff>
    </xdr:from>
    <xdr:to>
      <xdr:col>32</xdr:col>
      <xdr:colOff>187325</xdr:colOff>
      <xdr:row>75</xdr:row>
      <xdr:rowOff>108264</xdr:rowOff>
    </xdr:to>
    <xdr:cxnSp macro="">
      <xdr:nvCxnSpPr>
        <xdr:cNvPr id="822" name="直線コネクタ 821"/>
        <xdr:cNvCxnSpPr/>
      </xdr:nvCxnSpPr>
      <xdr:spPr>
        <a:xfrm flipV="1">
          <a:off x="21323300" y="12848820"/>
          <a:ext cx="838200" cy="11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108264</xdr:rowOff>
    </xdr:from>
    <xdr:to>
      <xdr:col>31</xdr:col>
      <xdr:colOff>34925</xdr:colOff>
      <xdr:row>75</xdr:row>
      <xdr:rowOff>124384</xdr:rowOff>
    </xdr:to>
    <xdr:cxnSp macro="">
      <xdr:nvCxnSpPr>
        <xdr:cNvPr id="825" name="直線コネクタ 824"/>
        <xdr:cNvCxnSpPr/>
      </xdr:nvCxnSpPr>
      <xdr:spPr>
        <a:xfrm flipV="1">
          <a:off x="20434300" y="12967014"/>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124384</xdr:rowOff>
    </xdr:from>
    <xdr:to>
      <xdr:col>29</xdr:col>
      <xdr:colOff>517525</xdr:colOff>
      <xdr:row>75</xdr:row>
      <xdr:rowOff>125725</xdr:rowOff>
    </xdr:to>
    <xdr:cxnSp macro="">
      <xdr:nvCxnSpPr>
        <xdr:cNvPr id="828" name="直線コネクタ 827"/>
        <xdr:cNvCxnSpPr/>
      </xdr:nvCxnSpPr>
      <xdr:spPr>
        <a:xfrm flipV="1">
          <a:off x="19545300" y="1298313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125725</xdr:rowOff>
    </xdr:from>
    <xdr:to>
      <xdr:col>28</xdr:col>
      <xdr:colOff>314325</xdr:colOff>
      <xdr:row>76</xdr:row>
      <xdr:rowOff>27321</xdr:rowOff>
    </xdr:to>
    <xdr:cxnSp macro="">
      <xdr:nvCxnSpPr>
        <xdr:cNvPr id="831" name="直線コネクタ 830"/>
        <xdr:cNvCxnSpPr/>
      </xdr:nvCxnSpPr>
      <xdr:spPr>
        <a:xfrm flipV="1">
          <a:off x="18656300" y="12984475"/>
          <a:ext cx="889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110720</xdr:rowOff>
    </xdr:from>
    <xdr:to>
      <xdr:col>32</xdr:col>
      <xdr:colOff>238125</xdr:colOff>
      <xdr:row>75</xdr:row>
      <xdr:rowOff>40870</xdr:rowOff>
    </xdr:to>
    <xdr:sp macro="" textlink="">
      <xdr:nvSpPr>
        <xdr:cNvPr id="841" name="円/楕円 840"/>
        <xdr:cNvSpPr/>
      </xdr:nvSpPr>
      <xdr:spPr>
        <a:xfrm>
          <a:off x="22110700" y="127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133597</xdr:rowOff>
    </xdr:from>
    <xdr:ext cx="599010" cy="259045"/>
    <xdr:sp macro="" textlink="">
      <xdr:nvSpPr>
        <xdr:cNvPr id="842" name="繰出金該当値テキスト"/>
        <xdr:cNvSpPr txBox="1"/>
      </xdr:nvSpPr>
      <xdr:spPr>
        <a:xfrm>
          <a:off x="22212300" y="1264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57464</xdr:rowOff>
    </xdr:from>
    <xdr:to>
      <xdr:col>31</xdr:col>
      <xdr:colOff>85725</xdr:colOff>
      <xdr:row>75</xdr:row>
      <xdr:rowOff>159063</xdr:rowOff>
    </xdr:to>
    <xdr:sp macro="" textlink="">
      <xdr:nvSpPr>
        <xdr:cNvPr id="843" name="円/楕円 842"/>
        <xdr:cNvSpPr/>
      </xdr:nvSpPr>
      <xdr:spPr>
        <a:xfrm>
          <a:off x="21272500" y="12916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4141</xdr:rowOff>
    </xdr:from>
    <xdr:ext cx="599010" cy="259045"/>
    <xdr:sp macro="" textlink="">
      <xdr:nvSpPr>
        <xdr:cNvPr id="844" name="テキスト ボックス 843"/>
        <xdr:cNvSpPr txBox="1"/>
      </xdr:nvSpPr>
      <xdr:spPr>
        <a:xfrm>
          <a:off x="21023794" y="1269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73584</xdr:rowOff>
    </xdr:from>
    <xdr:to>
      <xdr:col>29</xdr:col>
      <xdr:colOff>568325</xdr:colOff>
      <xdr:row>76</xdr:row>
      <xdr:rowOff>3733</xdr:rowOff>
    </xdr:to>
    <xdr:sp macro="" textlink="">
      <xdr:nvSpPr>
        <xdr:cNvPr id="845" name="円/楕円 844"/>
        <xdr:cNvSpPr/>
      </xdr:nvSpPr>
      <xdr:spPr>
        <a:xfrm>
          <a:off x="20383500" y="1293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20261</xdr:rowOff>
    </xdr:from>
    <xdr:ext cx="599010" cy="259045"/>
    <xdr:sp macro="" textlink="">
      <xdr:nvSpPr>
        <xdr:cNvPr id="846" name="テキスト ボックス 845"/>
        <xdr:cNvSpPr txBox="1"/>
      </xdr:nvSpPr>
      <xdr:spPr>
        <a:xfrm>
          <a:off x="20134794" y="127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74925</xdr:rowOff>
    </xdr:from>
    <xdr:to>
      <xdr:col>28</xdr:col>
      <xdr:colOff>365125</xdr:colOff>
      <xdr:row>76</xdr:row>
      <xdr:rowOff>5076</xdr:rowOff>
    </xdr:to>
    <xdr:sp macro="" textlink="">
      <xdr:nvSpPr>
        <xdr:cNvPr id="847" name="円/楕円 846"/>
        <xdr:cNvSpPr/>
      </xdr:nvSpPr>
      <xdr:spPr>
        <a:xfrm>
          <a:off x="19494500" y="12933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21602</xdr:rowOff>
    </xdr:from>
    <xdr:ext cx="599010" cy="259045"/>
    <xdr:sp macro="" textlink="">
      <xdr:nvSpPr>
        <xdr:cNvPr id="848" name="テキスト ボックス 847"/>
        <xdr:cNvSpPr txBox="1"/>
      </xdr:nvSpPr>
      <xdr:spPr>
        <a:xfrm>
          <a:off x="19245794" y="1270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147971</xdr:rowOff>
    </xdr:from>
    <xdr:to>
      <xdr:col>27</xdr:col>
      <xdr:colOff>161925</xdr:colOff>
      <xdr:row>76</xdr:row>
      <xdr:rowOff>78121</xdr:rowOff>
    </xdr:to>
    <xdr:sp macro="" textlink="">
      <xdr:nvSpPr>
        <xdr:cNvPr id="849" name="円/楕円 848"/>
        <xdr:cNvSpPr/>
      </xdr:nvSpPr>
      <xdr:spPr>
        <a:xfrm>
          <a:off x="18605500" y="130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94647</xdr:rowOff>
    </xdr:from>
    <xdr:ext cx="599010" cy="259045"/>
    <xdr:sp macro="" textlink="">
      <xdr:nvSpPr>
        <xdr:cNvPr id="850" name="テキスト ボックス 849"/>
        <xdr:cNvSpPr txBox="1"/>
      </xdr:nvSpPr>
      <xdr:spPr>
        <a:xfrm>
          <a:off x="18356794" y="1278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人口一人当たりのコストにすると、人口も毎年減っておりますので、平均的に類似団体よりコストが高いです</a:t>
          </a:r>
          <a:r>
            <a:rPr kumimoji="1" lang="ja-JP" altLang="en-US" sz="1300">
              <a:solidFill>
                <a:schemeClr val="dk1"/>
              </a:solidFill>
              <a:effectLst/>
              <a:latin typeface="+mn-lt"/>
              <a:ea typeface="+mn-ea"/>
              <a:cs typeface="+mn-cs"/>
            </a:rPr>
            <a:t>。人件費は毎年、少額ですが増えております。物件費は</a:t>
          </a:r>
          <a:r>
            <a:rPr kumimoji="1" lang="ja-JP" altLang="ja-JP" sz="1300">
              <a:solidFill>
                <a:schemeClr val="dk1"/>
              </a:solidFill>
              <a:effectLst/>
              <a:latin typeface="+mn-lt"/>
              <a:ea typeface="+mn-ea"/>
              <a:cs typeface="+mn-cs"/>
            </a:rPr>
            <a:t>類似団体とほぼ同じ水準と考える。</a:t>
          </a:r>
          <a:r>
            <a:rPr kumimoji="1" lang="ja-JP" altLang="en-US" sz="1300">
              <a:solidFill>
                <a:schemeClr val="dk1"/>
              </a:solidFill>
              <a:effectLst/>
              <a:latin typeface="+mn-lt"/>
              <a:ea typeface="+mn-ea"/>
              <a:cs typeface="+mn-cs"/>
            </a:rPr>
            <a:t>維持修繕費も類似団体とほぼ同じ水準と考える。扶助費は、施設入所の方も類似団体より少ないと考える。補助費等は事務組合や広域連合の依存度も高く、毎年上昇している。普通建設事業費は類似団体とほぼ同じ水準と考える。災害復旧事業債は２６年度２７年度の支出はありません。公債費は類似団体より高いですが、毎年計画的に返済しており、問題ないと考えます。積立金は類似団体より高いのは、歳出の不用額を計上するのではなく、その分を積み立てております。投資及び出資金は２５年度から２７年度の支出はありません。貸付金は類似団体とほぼ同じ水準と考える。繰出金は国保事業勘定や介護保険勘定の負担増や簡易水道のインフラ整備に多額の費用を支出している。失業対策事業費及び前年度繰上充用金の支出はありません。</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
998
133.39
1,939,290
1,871,045
50,336
1,132,556
1,787,037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155555</xdr:rowOff>
    </xdr:from>
    <xdr:to>
      <xdr:col>6</xdr:col>
      <xdr:colOff>511175</xdr:colOff>
      <xdr:row>36</xdr:row>
      <xdr:rowOff>20257</xdr:rowOff>
    </xdr:to>
    <xdr:cxnSp macro="">
      <xdr:nvCxnSpPr>
        <xdr:cNvPr id="62" name="直線コネクタ 61"/>
        <xdr:cNvCxnSpPr/>
      </xdr:nvCxnSpPr>
      <xdr:spPr>
        <a:xfrm flipV="1">
          <a:off x="3797300" y="6156305"/>
          <a:ext cx="8382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20257</xdr:rowOff>
    </xdr:from>
    <xdr:to>
      <xdr:col>5</xdr:col>
      <xdr:colOff>358775</xdr:colOff>
      <xdr:row>36</xdr:row>
      <xdr:rowOff>160682</xdr:rowOff>
    </xdr:to>
    <xdr:cxnSp macro="">
      <xdr:nvCxnSpPr>
        <xdr:cNvPr id="65" name="直線コネクタ 64"/>
        <xdr:cNvCxnSpPr/>
      </xdr:nvCxnSpPr>
      <xdr:spPr>
        <a:xfrm flipV="1">
          <a:off x="2908300" y="6192457"/>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160682</xdr:rowOff>
    </xdr:from>
    <xdr:to>
      <xdr:col>4</xdr:col>
      <xdr:colOff>155575</xdr:colOff>
      <xdr:row>37</xdr:row>
      <xdr:rowOff>10198</xdr:rowOff>
    </xdr:to>
    <xdr:cxnSp macro="">
      <xdr:nvCxnSpPr>
        <xdr:cNvPr id="68" name="直線コネクタ 67"/>
        <xdr:cNvCxnSpPr/>
      </xdr:nvCxnSpPr>
      <xdr:spPr>
        <a:xfrm flipV="1">
          <a:off x="2019300" y="6332882"/>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10198</xdr:rowOff>
    </xdr:from>
    <xdr:to>
      <xdr:col>2</xdr:col>
      <xdr:colOff>638175</xdr:colOff>
      <xdr:row>37</xdr:row>
      <xdr:rowOff>25743</xdr:rowOff>
    </xdr:to>
    <xdr:cxnSp macro="">
      <xdr:nvCxnSpPr>
        <xdr:cNvPr id="71" name="直線コネクタ 70"/>
        <xdr:cNvCxnSpPr/>
      </xdr:nvCxnSpPr>
      <xdr:spPr>
        <a:xfrm flipV="1">
          <a:off x="1130300" y="635384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104755</xdr:rowOff>
    </xdr:from>
    <xdr:to>
      <xdr:col>6</xdr:col>
      <xdr:colOff>561975</xdr:colOff>
      <xdr:row>36</xdr:row>
      <xdr:rowOff>34905</xdr:rowOff>
    </xdr:to>
    <xdr:sp macro="" textlink="">
      <xdr:nvSpPr>
        <xdr:cNvPr id="81" name="円/楕円 80"/>
        <xdr:cNvSpPr/>
      </xdr:nvSpPr>
      <xdr:spPr>
        <a:xfrm>
          <a:off x="4584700" y="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127632</xdr:rowOff>
    </xdr:from>
    <xdr:ext cx="534377" cy="259045"/>
    <xdr:sp macro="" textlink="">
      <xdr:nvSpPr>
        <xdr:cNvPr id="82" name="議会費該当値テキスト"/>
        <xdr:cNvSpPr txBox="1"/>
      </xdr:nvSpPr>
      <xdr:spPr>
        <a:xfrm>
          <a:off x="4686300" y="59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140907</xdr:rowOff>
    </xdr:from>
    <xdr:to>
      <xdr:col>5</xdr:col>
      <xdr:colOff>409575</xdr:colOff>
      <xdr:row>36</xdr:row>
      <xdr:rowOff>71057</xdr:rowOff>
    </xdr:to>
    <xdr:sp macro="" textlink="">
      <xdr:nvSpPr>
        <xdr:cNvPr id="83" name="円/楕円 82"/>
        <xdr:cNvSpPr/>
      </xdr:nvSpPr>
      <xdr:spPr>
        <a:xfrm>
          <a:off x="3746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87584</xdr:rowOff>
    </xdr:from>
    <xdr:ext cx="534377" cy="259045"/>
    <xdr:sp macro="" textlink="">
      <xdr:nvSpPr>
        <xdr:cNvPr id="84" name="テキスト ボックス 83"/>
        <xdr:cNvSpPr txBox="1"/>
      </xdr:nvSpPr>
      <xdr:spPr>
        <a:xfrm>
          <a:off x="3530111" y="591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109882</xdr:rowOff>
    </xdr:from>
    <xdr:to>
      <xdr:col>4</xdr:col>
      <xdr:colOff>206375</xdr:colOff>
      <xdr:row>37</xdr:row>
      <xdr:rowOff>40032</xdr:rowOff>
    </xdr:to>
    <xdr:sp macro="" textlink="">
      <xdr:nvSpPr>
        <xdr:cNvPr id="85" name="円/楕円 84"/>
        <xdr:cNvSpPr/>
      </xdr:nvSpPr>
      <xdr:spPr>
        <a:xfrm>
          <a:off x="2857500" y="62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56559</xdr:rowOff>
    </xdr:from>
    <xdr:ext cx="534377" cy="259045"/>
    <xdr:sp macro="" textlink="">
      <xdr:nvSpPr>
        <xdr:cNvPr id="86" name="テキスト ボックス 85"/>
        <xdr:cNvSpPr txBox="1"/>
      </xdr:nvSpPr>
      <xdr:spPr>
        <a:xfrm>
          <a:off x="2641111" y="60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130848</xdr:rowOff>
    </xdr:from>
    <xdr:to>
      <xdr:col>3</xdr:col>
      <xdr:colOff>3175</xdr:colOff>
      <xdr:row>37</xdr:row>
      <xdr:rowOff>60998</xdr:rowOff>
    </xdr:to>
    <xdr:sp macro="" textlink="">
      <xdr:nvSpPr>
        <xdr:cNvPr id="87" name="円/楕円 86"/>
        <xdr:cNvSpPr/>
      </xdr:nvSpPr>
      <xdr:spPr>
        <a:xfrm>
          <a:off x="1968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77525</xdr:rowOff>
    </xdr:from>
    <xdr:ext cx="534377" cy="259045"/>
    <xdr:sp macro="" textlink="">
      <xdr:nvSpPr>
        <xdr:cNvPr id="88" name="テキスト ボックス 87"/>
        <xdr:cNvSpPr txBox="1"/>
      </xdr:nvSpPr>
      <xdr:spPr>
        <a:xfrm>
          <a:off x="1752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146393</xdr:rowOff>
    </xdr:from>
    <xdr:to>
      <xdr:col>1</xdr:col>
      <xdr:colOff>485775</xdr:colOff>
      <xdr:row>37</xdr:row>
      <xdr:rowOff>76543</xdr:rowOff>
    </xdr:to>
    <xdr:sp macro="" textlink="">
      <xdr:nvSpPr>
        <xdr:cNvPr id="89" name="円/楕円 88"/>
        <xdr:cNvSpPr/>
      </xdr:nvSpPr>
      <xdr:spPr>
        <a:xfrm>
          <a:off x="1079500" y="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93070</xdr:rowOff>
    </xdr:from>
    <xdr:ext cx="534377" cy="259045"/>
    <xdr:sp macro="" textlink="">
      <xdr:nvSpPr>
        <xdr:cNvPr id="90" name="テキスト ボックス 89"/>
        <xdr:cNvSpPr txBox="1"/>
      </xdr:nvSpPr>
      <xdr:spPr>
        <a:xfrm>
          <a:off x="863111" y="60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53231</xdr:rowOff>
    </xdr:from>
    <xdr:to>
      <xdr:col>6</xdr:col>
      <xdr:colOff>511175</xdr:colOff>
      <xdr:row>56</xdr:row>
      <xdr:rowOff>96114</xdr:rowOff>
    </xdr:to>
    <xdr:cxnSp macro="">
      <xdr:nvCxnSpPr>
        <xdr:cNvPr id="115" name="直線コネクタ 114"/>
        <xdr:cNvCxnSpPr/>
      </xdr:nvCxnSpPr>
      <xdr:spPr>
        <a:xfrm flipV="1">
          <a:off x="3797300" y="9654431"/>
          <a:ext cx="8382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68499</xdr:rowOff>
    </xdr:from>
    <xdr:to>
      <xdr:col>5</xdr:col>
      <xdr:colOff>358775</xdr:colOff>
      <xdr:row>56</xdr:row>
      <xdr:rowOff>96114</xdr:rowOff>
    </xdr:to>
    <xdr:cxnSp macro="">
      <xdr:nvCxnSpPr>
        <xdr:cNvPr id="118" name="直線コネクタ 117"/>
        <xdr:cNvCxnSpPr/>
      </xdr:nvCxnSpPr>
      <xdr:spPr>
        <a:xfrm>
          <a:off x="2908300" y="9669699"/>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68499</xdr:rowOff>
    </xdr:from>
    <xdr:to>
      <xdr:col>4</xdr:col>
      <xdr:colOff>155575</xdr:colOff>
      <xdr:row>56</xdr:row>
      <xdr:rowOff>100964</xdr:rowOff>
    </xdr:to>
    <xdr:cxnSp macro="">
      <xdr:nvCxnSpPr>
        <xdr:cNvPr id="121" name="直線コネクタ 120"/>
        <xdr:cNvCxnSpPr/>
      </xdr:nvCxnSpPr>
      <xdr:spPr>
        <a:xfrm flipV="1">
          <a:off x="2019300" y="9669699"/>
          <a:ext cx="889000" cy="3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100964</xdr:rowOff>
    </xdr:from>
    <xdr:to>
      <xdr:col>2</xdr:col>
      <xdr:colOff>638175</xdr:colOff>
      <xdr:row>56</xdr:row>
      <xdr:rowOff>154341</xdr:rowOff>
    </xdr:to>
    <xdr:cxnSp macro="">
      <xdr:nvCxnSpPr>
        <xdr:cNvPr id="124" name="直線コネクタ 123"/>
        <xdr:cNvCxnSpPr/>
      </xdr:nvCxnSpPr>
      <xdr:spPr>
        <a:xfrm flipV="1">
          <a:off x="1130300" y="9702164"/>
          <a:ext cx="889000" cy="5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2431</xdr:rowOff>
    </xdr:from>
    <xdr:to>
      <xdr:col>6</xdr:col>
      <xdr:colOff>561975</xdr:colOff>
      <xdr:row>56</xdr:row>
      <xdr:rowOff>104031</xdr:rowOff>
    </xdr:to>
    <xdr:sp macro="" textlink="">
      <xdr:nvSpPr>
        <xdr:cNvPr id="134" name="円/楕円 133"/>
        <xdr:cNvSpPr/>
      </xdr:nvSpPr>
      <xdr:spPr>
        <a:xfrm>
          <a:off x="4584700" y="96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25308</xdr:rowOff>
    </xdr:from>
    <xdr:ext cx="599010" cy="259045"/>
    <xdr:sp macro="" textlink="">
      <xdr:nvSpPr>
        <xdr:cNvPr id="135" name="総務費該当値テキスト"/>
        <xdr:cNvSpPr txBox="1"/>
      </xdr:nvSpPr>
      <xdr:spPr>
        <a:xfrm>
          <a:off x="4686300" y="94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45314</xdr:rowOff>
    </xdr:from>
    <xdr:to>
      <xdr:col>5</xdr:col>
      <xdr:colOff>409575</xdr:colOff>
      <xdr:row>56</xdr:row>
      <xdr:rowOff>146914</xdr:rowOff>
    </xdr:to>
    <xdr:sp macro="" textlink="">
      <xdr:nvSpPr>
        <xdr:cNvPr id="136" name="円/楕円 135"/>
        <xdr:cNvSpPr/>
      </xdr:nvSpPr>
      <xdr:spPr>
        <a:xfrm>
          <a:off x="3746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163441</xdr:rowOff>
    </xdr:from>
    <xdr:ext cx="599010" cy="259045"/>
    <xdr:sp macro="" textlink="">
      <xdr:nvSpPr>
        <xdr:cNvPr id="137" name="テキスト ボックス 136"/>
        <xdr:cNvSpPr txBox="1"/>
      </xdr:nvSpPr>
      <xdr:spPr>
        <a:xfrm>
          <a:off x="3497794" y="94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17699</xdr:rowOff>
    </xdr:from>
    <xdr:to>
      <xdr:col>4</xdr:col>
      <xdr:colOff>206375</xdr:colOff>
      <xdr:row>56</xdr:row>
      <xdr:rowOff>119299</xdr:rowOff>
    </xdr:to>
    <xdr:sp macro="" textlink="">
      <xdr:nvSpPr>
        <xdr:cNvPr id="138" name="円/楕円 137"/>
        <xdr:cNvSpPr/>
      </xdr:nvSpPr>
      <xdr:spPr>
        <a:xfrm>
          <a:off x="2857500" y="96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135826</xdr:rowOff>
    </xdr:from>
    <xdr:ext cx="599010" cy="259045"/>
    <xdr:sp macro="" textlink="">
      <xdr:nvSpPr>
        <xdr:cNvPr id="139" name="テキスト ボックス 138"/>
        <xdr:cNvSpPr txBox="1"/>
      </xdr:nvSpPr>
      <xdr:spPr>
        <a:xfrm>
          <a:off x="2608794" y="93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50164</xdr:rowOff>
    </xdr:from>
    <xdr:to>
      <xdr:col>3</xdr:col>
      <xdr:colOff>3175</xdr:colOff>
      <xdr:row>56</xdr:row>
      <xdr:rowOff>151764</xdr:rowOff>
    </xdr:to>
    <xdr:sp macro="" textlink="">
      <xdr:nvSpPr>
        <xdr:cNvPr id="140" name="円/楕円 139"/>
        <xdr:cNvSpPr/>
      </xdr:nvSpPr>
      <xdr:spPr>
        <a:xfrm>
          <a:off x="1968500" y="96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168291</xdr:rowOff>
    </xdr:from>
    <xdr:ext cx="599010" cy="259045"/>
    <xdr:sp macro="" textlink="">
      <xdr:nvSpPr>
        <xdr:cNvPr id="141" name="テキスト ボックス 140"/>
        <xdr:cNvSpPr txBox="1"/>
      </xdr:nvSpPr>
      <xdr:spPr>
        <a:xfrm>
          <a:off x="1719794" y="94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103541</xdr:rowOff>
    </xdr:from>
    <xdr:to>
      <xdr:col>1</xdr:col>
      <xdr:colOff>485775</xdr:colOff>
      <xdr:row>57</xdr:row>
      <xdr:rowOff>33691</xdr:rowOff>
    </xdr:to>
    <xdr:sp macro="" textlink="">
      <xdr:nvSpPr>
        <xdr:cNvPr id="142" name="円/楕円 141"/>
        <xdr:cNvSpPr/>
      </xdr:nvSpPr>
      <xdr:spPr>
        <a:xfrm>
          <a:off x="1079500" y="97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50218</xdr:rowOff>
    </xdr:from>
    <xdr:ext cx="599010" cy="259045"/>
    <xdr:sp macro="" textlink="">
      <xdr:nvSpPr>
        <xdr:cNvPr id="143" name="テキスト ボックス 142"/>
        <xdr:cNvSpPr txBox="1"/>
      </xdr:nvSpPr>
      <xdr:spPr>
        <a:xfrm>
          <a:off x="830794" y="947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60661</xdr:rowOff>
    </xdr:from>
    <xdr:to>
      <xdr:col>6</xdr:col>
      <xdr:colOff>511175</xdr:colOff>
      <xdr:row>78</xdr:row>
      <xdr:rowOff>69295</xdr:rowOff>
    </xdr:to>
    <xdr:cxnSp macro="">
      <xdr:nvCxnSpPr>
        <xdr:cNvPr id="172" name="直線コネクタ 171"/>
        <xdr:cNvCxnSpPr/>
      </xdr:nvCxnSpPr>
      <xdr:spPr>
        <a:xfrm flipV="1">
          <a:off x="3797300" y="13433761"/>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69295</xdr:rowOff>
    </xdr:from>
    <xdr:to>
      <xdr:col>5</xdr:col>
      <xdr:colOff>358775</xdr:colOff>
      <xdr:row>78</xdr:row>
      <xdr:rowOff>85899</xdr:rowOff>
    </xdr:to>
    <xdr:cxnSp macro="">
      <xdr:nvCxnSpPr>
        <xdr:cNvPr id="175" name="直線コネクタ 174"/>
        <xdr:cNvCxnSpPr/>
      </xdr:nvCxnSpPr>
      <xdr:spPr>
        <a:xfrm flipV="1">
          <a:off x="2908300" y="13442395"/>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85899</xdr:rowOff>
    </xdr:from>
    <xdr:to>
      <xdr:col>4</xdr:col>
      <xdr:colOff>155575</xdr:colOff>
      <xdr:row>78</xdr:row>
      <xdr:rowOff>87388</xdr:rowOff>
    </xdr:to>
    <xdr:cxnSp macro="">
      <xdr:nvCxnSpPr>
        <xdr:cNvPr id="178" name="直線コネクタ 177"/>
        <xdr:cNvCxnSpPr/>
      </xdr:nvCxnSpPr>
      <xdr:spPr>
        <a:xfrm flipV="1">
          <a:off x="2019300" y="13458999"/>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87388</xdr:rowOff>
    </xdr:from>
    <xdr:to>
      <xdr:col>2</xdr:col>
      <xdr:colOff>638175</xdr:colOff>
      <xdr:row>78</xdr:row>
      <xdr:rowOff>90525</xdr:rowOff>
    </xdr:to>
    <xdr:cxnSp macro="">
      <xdr:nvCxnSpPr>
        <xdr:cNvPr id="181" name="直線コネクタ 180"/>
        <xdr:cNvCxnSpPr/>
      </xdr:nvCxnSpPr>
      <xdr:spPr>
        <a:xfrm flipV="1">
          <a:off x="1130300" y="1346048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9861</xdr:rowOff>
    </xdr:from>
    <xdr:to>
      <xdr:col>6</xdr:col>
      <xdr:colOff>561975</xdr:colOff>
      <xdr:row>78</xdr:row>
      <xdr:rowOff>111461</xdr:rowOff>
    </xdr:to>
    <xdr:sp macro="" textlink="">
      <xdr:nvSpPr>
        <xdr:cNvPr id="191" name="円/楕円 190"/>
        <xdr:cNvSpPr/>
      </xdr:nvSpPr>
      <xdr:spPr>
        <a:xfrm>
          <a:off x="4584700" y="133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18495</xdr:rowOff>
    </xdr:from>
    <xdr:to>
      <xdr:col>5</xdr:col>
      <xdr:colOff>409575</xdr:colOff>
      <xdr:row>78</xdr:row>
      <xdr:rowOff>120095</xdr:rowOff>
    </xdr:to>
    <xdr:sp macro="" textlink="">
      <xdr:nvSpPr>
        <xdr:cNvPr id="193" name="円/楕円 192"/>
        <xdr:cNvSpPr/>
      </xdr:nvSpPr>
      <xdr:spPr>
        <a:xfrm>
          <a:off x="3746500" y="133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111222</xdr:rowOff>
    </xdr:from>
    <xdr:ext cx="599010" cy="259045"/>
    <xdr:sp macro="" textlink="">
      <xdr:nvSpPr>
        <xdr:cNvPr id="194" name="テキスト ボックス 193"/>
        <xdr:cNvSpPr txBox="1"/>
      </xdr:nvSpPr>
      <xdr:spPr>
        <a:xfrm>
          <a:off x="3497794" y="1348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35099</xdr:rowOff>
    </xdr:from>
    <xdr:to>
      <xdr:col>4</xdr:col>
      <xdr:colOff>206375</xdr:colOff>
      <xdr:row>78</xdr:row>
      <xdr:rowOff>136699</xdr:rowOff>
    </xdr:to>
    <xdr:sp macro="" textlink="">
      <xdr:nvSpPr>
        <xdr:cNvPr id="195" name="円/楕円 194"/>
        <xdr:cNvSpPr/>
      </xdr:nvSpPr>
      <xdr:spPr>
        <a:xfrm>
          <a:off x="2857500" y="134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127826</xdr:rowOff>
    </xdr:from>
    <xdr:ext cx="599010" cy="259045"/>
    <xdr:sp macro="" textlink="">
      <xdr:nvSpPr>
        <xdr:cNvPr id="196" name="テキスト ボックス 195"/>
        <xdr:cNvSpPr txBox="1"/>
      </xdr:nvSpPr>
      <xdr:spPr>
        <a:xfrm>
          <a:off x="2608794" y="1350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36588</xdr:rowOff>
    </xdr:from>
    <xdr:to>
      <xdr:col>3</xdr:col>
      <xdr:colOff>3175</xdr:colOff>
      <xdr:row>78</xdr:row>
      <xdr:rowOff>138188</xdr:rowOff>
    </xdr:to>
    <xdr:sp macro="" textlink="">
      <xdr:nvSpPr>
        <xdr:cNvPr id="197" name="円/楕円 196"/>
        <xdr:cNvSpPr/>
      </xdr:nvSpPr>
      <xdr:spPr>
        <a:xfrm>
          <a:off x="1968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129315</xdr:rowOff>
    </xdr:from>
    <xdr:ext cx="599010" cy="259045"/>
    <xdr:sp macro="" textlink="">
      <xdr:nvSpPr>
        <xdr:cNvPr id="198" name="テキスト ボックス 197"/>
        <xdr:cNvSpPr txBox="1"/>
      </xdr:nvSpPr>
      <xdr:spPr>
        <a:xfrm>
          <a:off x="1719794"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39725</xdr:rowOff>
    </xdr:from>
    <xdr:to>
      <xdr:col>1</xdr:col>
      <xdr:colOff>485775</xdr:colOff>
      <xdr:row>78</xdr:row>
      <xdr:rowOff>141325</xdr:rowOff>
    </xdr:to>
    <xdr:sp macro="" textlink="">
      <xdr:nvSpPr>
        <xdr:cNvPr id="199" name="円/楕円 198"/>
        <xdr:cNvSpPr/>
      </xdr:nvSpPr>
      <xdr:spPr>
        <a:xfrm>
          <a:off x="1079500" y="134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132452</xdr:rowOff>
    </xdr:from>
    <xdr:ext cx="599010" cy="259045"/>
    <xdr:sp macro="" textlink="">
      <xdr:nvSpPr>
        <xdr:cNvPr id="200" name="テキスト ボックス 199"/>
        <xdr:cNvSpPr txBox="1"/>
      </xdr:nvSpPr>
      <xdr:spPr>
        <a:xfrm>
          <a:off x="830794" y="135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143201</xdr:rowOff>
    </xdr:from>
    <xdr:to>
      <xdr:col>6</xdr:col>
      <xdr:colOff>511175</xdr:colOff>
      <xdr:row>96</xdr:row>
      <xdr:rowOff>82099</xdr:rowOff>
    </xdr:to>
    <xdr:cxnSp macro="">
      <xdr:nvCxnSpPr>
        <xdr:cNvPr id="231" name="直線コネクタ 230"/>
        <xdr:cNvCxnSpPr/>
      </xdr:nvCxnSpPr>
      <xdr:spPr>
        <a:xfrm flipV="1">
          <a:off x="3797300" y="16259501"/>
          <a:ext cx="838200" cy="28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82099</xdr:rowOff>
    </xdr:from>
    <xdr:to>
      <xdr:col>5</xdr:col>
      <xdr:colOff>358775</xdr:colOff>
      <xdr:row>97</xdr:row>
      <xdr:rowOff>33460</xdr:rowOff>
    </xdr:to>
    <xdr:cxnSp macro="">
      <xdr:nvCxnSpPr>
        <xdr:cNvPr id="234" name="直線コネクタ 233"/>
        <xdr:cNvCxnSpPr/>
      </xdr:nvCxnSpPr>
      <xdr:spPr>
        <a:xfrm flipV="1">
          <a:off x="2908300" y="16541299"/>
          <a:ext cx="889000" cy="1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158485</xdr:rowOff>
    </xdr:from>
    <xdr:to>
      <xdr:col>4</xdr:col>
      <xdr:colOff>155575</xdr:colOff>
      <xdr:row>97</xdr:row>
      <xdr:rowOff>33460</xdr:rowOff>
    </xdr:to>
    <xdr:cxnSp macro="">
      <xdr:nvCxnSpPr>
        <xdr:cNvPr id="237" name="直線コネクタ 236"/>
        <xdr:cNvCxnSpPr/>
      </xdr:nvCxnSpPr>
      <xdr:spPr>
        <a:xfrm>
          <a:off x="2019300" y="16617685"/>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158485</xdr:rowOff>
    </xdr:from>
    <xdr:to>
      <xdr:col>2</xdr:col>
      <xdr:colOff>638175</xdr:colOff>
      <xdr:row>97</xdr:row>
      <xdr:rowOff>52192</xdr:rowOff>
    </xdr:to>
    <xdr:cxnSp macro="">
      <xdr:nvCxnSpPr>
        <xdr:cNvPr id="240" name="直線コネクタ 239"/>
        <xdr:cNvCxnSpPr/>
      </xdr:nvCxnSpPr>
      <xdr:spPr>
        <a:xfrm flipV="1">
          <a:off x="1130300" y="16617685"/>
          <a:ext cx="8890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92401</xdr:rowOff>
    </xdr:from>
    <xdr:to>
      <xdr:col>6</xdr:col>
      <xdr:colOff>561975</xdr:colOff>
      <xdr:row>95</xdr:row>
      <xdr:rowOff>22551</xdr:rowOff>
    </xdr:to>
    <xdr:sp macro="" textlink="">
      <xdr:nvSpPr>
        <xdr:cNvPr id="250" name="円/楕円 249"/>
        <xdr:cNvSpPr/>
      </xdr:nvSpPr>
      <xdr:spPr>
        <a:xfrm>
          <a:off x="4584700" y="162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115278</xdr:rowOff>
    </xdr:from>
    <xdr:ext cx="599010" cy="259045"/>
    <xdr:sp macro="" textlink="">
      <xdr:nvSpPr>
        <xdr:cNvPr id="251" name="衛生費該当値テキスト"/>
        <xdr:cNvSpPr txBox="1"/>
      </xdr:nvSpPr>
      <xdr:spPr>
        <a:xfrm>
          <a:off x="4686300" y="160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31299</xdr:rowOff>
    </xdr:from>
    <xdr:to>
      <xdr:col>5</xdr:col>
      <xdr:colOff>409575</xdr:colOff>
      <xdr:row>96</xdr:row>
      <xdr:rowOff>132899</xdr:rowOff>
    </xdr:to>
    <xdr:sp macro="" textlink="">
      <xdr:nvSpPr>
        <xdr:cNvPr id="252" name="円/楕円 251"/>
        <xdr:cNvSpPr/>
      </xdr:nvSpPr>
      <xdr:spPr>
        <a:xfrm>
          <a:off x="3746500" y="16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149426</xdr:rowOff>
    </xdr:from>
    <xdr:ext cx="599010" cy="259045"/>
    <xdr:sp macro="" textlink="">
      <xdr:nvSpPr>
        <xdr:cNvPr id="253" name="テキスト ボックス 252"/>
        <xdr:cNvSpPr txBox="1"/>
      </xdr:nvSpPr>
      <xdr:spPr>
        <a:xfrm>
          <a:off x="3497794" y="1626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154110</xdr:rowOff>
    </xdr:from>
    <xdr:to>
      <xdr:col>4</xdr:col>
      <xdr:colOff>206375</xdr:colOff>
      <xdr:row>97</xdr:row>
      <xdr:rowOff>84260</xdr:rowOff>
    </xdr:to>
    <xdr:sp macro="" textlink="">
      <xdr:nvSpPr>
        <xdr:cNvPr id="254" name="円/楕円 253"/>
        <xdr:cNvSpPr/>
      </xdr:nvSpPr>
      <xdr:spPr>
        <a:xfrm>
          <a:off x="2857500" y="166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100787</xdr:rowOff>
    </xdr:from>
    <xdr:ext cx="599010" cy="259045"/>
    <xdr:sp macro="" textlink="">
      <xdr:nvSpPr>
        <xdr:cNvPr id="255" name="テキスト ボックス 254"/>
        <xdr:cNvSpPr txBox="1"/>
      </xdr:nvSpPr>
      <xdr:spPr>
        <a:xfrm>
          <a:off x="2608794" y="163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107685</xdr:rowOff>
    </xdr:from>
    <xdr:to>
      <xdr:col>3</xdr:col>
      <xdr:colOff>3175</xdr:colOff>
      <xdr:row>97</xdr:row>
      <xdr:rowOff>37835</xdr:rowOff>
    </xdr:to>
    <xdr:sp macro="" textlink="">
      <xdr:nvSpPr>
        <xdr:cNvPr id="256" name="円/楕円 255"/>
        <xdr:cNvSpPr/>
      </xdr:nvSpPr>
      <xdr:spPr>
        <a:xfrm>
          <a:off x="1968500" y="165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54362</xdr:rowOff>
    </xdr:from>
    <xdr:ext cx="599010" cy="259045"/>
    <xdr:sp macro="" textlink="">
      <xdr:nvSpPr>
        <xdr:cNvPr id="257" name="テキスト ボックス 256"/>
        <xdr:cNvSpPr txBox="1"/>
      </xdr:nvSpPr>
      <xdr:spPr>
        <a:xfrm>
          <a:off x="1719794" y="163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1392</xdr:rowOff>
    </xdr:from>
    <xdr:to>
      <xdr:col>1</xdr:col>
      <xdr:colOff>485775</xdr:colOff>
      <xdr:row>97</xdr:row>
      <xdr:rowOff>102992</xdr:rowOff>
    </xdr:to>
    <xdr:sp macro="" textlink="">
      <xdr:nvSpPr>
        <xdr:cNvPr id="258" name="円/楕円 257"/>
        <xdr:cNvSpPr/>
      </xdr:nvSpPr>
      <xdr:spPr>
        <a:xfrm>
          <a:off x="1079500" y="16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119519</xdr:rowOff>
    </xdr:from>
    <xdr:ext cx="599010" cy="259045"/>
    <xdr:sp macro="" textlink="">
      <xdr:nvSpPr>
        <xdr:cNvPr id="259" name="テキスト ボックス 258"/>
        <xdr:cNvSpPr txBox="1"/>
      </xdr:nvSpPr>
      <xdr:spPr>
        <a:xfrm>
          <a:off x="830794" y="164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52420</xdr:rowOff>
    </xdr:from>
    <xdr:to>
      <xdr:col>15</xdr:col>
      <xdr:colOff>180340</xdr:colOff>
      <xdr:row>38</xdr:row>
      <xdr:rowOff>139700</xdr:rowOff>
    </xdr:to>
    <xdr:cxnSp macro="">
      <xdr:nvCxnSpPr>
        <xdr:cNvPr id="281" name="直線コネクタ 280"/>
        <xdr:cNvCxnSpPr/>
      </xdr:nvCxnSpPr>
      <xdr:spPr>
        <a:xfrm flipV="1">
          <a:off x="10475595" y="5881720"/>
          <a:ext cx="1270" cy="77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170547</xdr:rowOff>
    </xdr:from>
    <xdr:ext cx="534377" cy="259045"/>
    <xdr:sp macro="" textlink="">
      <xdr:nvSpPr>
        <xdr:cNvPr id="284" name="労働費最大値テキスト"/>
        <xdr:cNvSpPr txBox="1"/>
      </xdr:nvSpPr>
      <xdr:spPr>
        <a:xfrm>
          <a:off x="10528300" y="56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34</xdr:row>
      <xdr:rowOff>52420</xdr:rowOff>
    </xdr:from>
    <xdr:to>
      <xdr:col>15</xdr:col>
      <xdr:colOff>269875</xdr:colOff>
      <xdr:row>34</xdr:row>
      <xdr:rowOff>52420</xdr:rowOff>
    </xdr:to>
    <xdr:cxnSp macro="">
      <xdr:nvCxnSpPr>
        <xdr:cNvPr id="285" name="直線コネクタ 284"/>
        <xdr:cNvCxnSpPr/>
      </xdr:nvCxnSpPr>
      <xdr:spPr>
        <a:xfrm>
          <a:off x="10388600" y="588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126258</xdr:rowOff>
    </xdr:from>
    <xdr:to>
      <xdr:col>15</xdr:col>
      <xdr:colOff>180975</xdr:colOff>
      <xdr:row>38</xdr:row>
      <xdr:rowOff>137482</xdr:rowOff>
    </xdr:to>
    <xdr:cxnSp macro="">
      <xdr:nvCxnSpPr>
        <xdr:cNvPr id="286" name="直線コネクタ 285"/>
        <xdr:cNvCxnSpPr/>
      </xdr:nvCxnSpPr>
      <xdr:spPr>
        <a:xfrm flipV="1">
          <a:off x="9639300" y="6641358"/>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36293</xdr:rowOff>
    </xdr:from>
    <xdr:ext cx="469744" cy="259045"/>
    <xdr:sp macro="" textlink="">
      <xdr:nvSpPr>
        <xdr:cNvPr id="287" name="労働費平均値テキスト"/>
        <xdr:cNvSpPr txBox="1"/>
      </xdr:nvSpPr>
      <xdr:spPr>
        <a:xfrm>
          <a:off x="10528300" y="637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13416</xdr:rowOff>
    </xdr:from>
    <xdr:to>
      <xdr:col>15</xdr:col>
      <xdr:colOff>231775</xdr:colOff>
      <xdr:row>38</xdr:row>
      <xdr:rowOff>115016</xdr:rowOff>
    </xdr:to>
    <xdr:sp macro="" textlink="">
      <xdr:nvSpPr>
        <xdr:cNvPr id="288" name="フローチャート : 判断 287"/>
        <xdr:cNvSpPr/>
      </xdr:nvSpPr>
      <xdr:spPr>
        <a:xfrm>
          <a:off x="10426700" y="652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132042</xdr:rowOff>
    </xdr:from>
    <xdr:to>
      <xdr:col>14</xdr:col>
      <xdr:colOff>28575</xdr:colOff>
      <xdr:row>38</xdr:row>
      <xdr:rowOff>137482</xdr:rowOff>
    </xdr:to>
    <xdr:cxnSp macro="">
      <xdr:nvCxnSpPr>
        <xdr:cNvPr id="289" name="直線コネクタ 288"/>
        <xdr:cNvCxnSpPr/>
      </xdr:nvCxnSpPr>
      <xdr:spPr>
        <a:xfrm>
          <a:off x="8750300" y="6647142"/>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34927</xdr:rowOff>
    </xdr:from>
    <xdr:to>
      <xdr:col>14</xdr:col>
      <xdr:colOff>79375</xdr:colOff>
      <xdr:row>38</xdr:row>
      <xdr:rowOff>136527</xdr:rowOff>
    </xdr:to>
    <xdr:sp macro="" textlink="">
      <xdr:nvSpPr>
        <xdr:cNvPr id="290" name="フローチャート : 判断 289"/>
        <xdr:cNvSpPr/>
      </xdr:nvSpPr>
      <xdr:spPr>
        <a:xfrm>
          <a:off x="9588500" y="655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153055</xdr:rowOff>
    </xdr:from>
    <xdr:ext cx="469744" cy="259045"/>
    <xdr:sp macro="" textlink="">
      <xdr:nvSpPr>
        <xdr:cNvPr id="291" name="テキスト ボックス 290"/>
        <xdr:cNvSpPr txBox="1"/>
      </xdr:nvSpPr>
      <xdr:spPr>
        <a:xfrm>
          <a:off x="9404427" y="63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171018</xdr:rowOff>
    </xdr:from>
    <xdr:to>
      <xdr:col>12</xdr:col>
      <xdr:colOff>511175</xdr:colOff>
      <xdr:row>38</xdr:row>
      <xdr:rowOff>132042</xdr:rowOff>
    </xdr:to>
    <xdr:cxnSp macro="">
      <xdr:nvCxnSpPr>
        <xdr:cNvPr id="292" name="直線コネクタ 291"/>
        <xdr:cNvCxnSpPr/>
      </xdr:nvCxnSpPr>
      <xdr:spPr>
        <a:xfrm>
          <a:off x="7861300" y="6171768"/>
          <a:ext cx="889000" cy="4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7244</xdr:rowOff>
    </xdr:from>
    <xdr:to>
      <xdr:col>12</xdr:col>
      <xdr:colOff>561975</xdr:colOff>
      <xdr:row>38</xdr:row>
      <xdr:rowOff>108844</xdr:rowOff>
    </xdr:to>
    <xdr:sp macro="" textlink="">
      <xdr:nvSpPr>
        <xdr:cNvPr id="293" name="フローチャート : 判断 292"/>
        <xdr:cNvSpPr/>
      </xdr:nvSpPr>
      <xdr:spPr>
        <a:xfrm>
          <a:off x="8699500" y="65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125371</xdr:rowOff>
    </xdr:from>
    <xdr:ext cx="469744" cy="259045"/>
    <xdr:sp macro="" textlink="">
      <xdr:nvSpPr>
        <xdr:cNvPr id="294" name="テキスト ボックス 293"/>
        <xdr:cNvSpPr txBox="1"/>
      </xdr:nvSpPr>
      <xdr:spPr>
        <a:xfrm>
          <a:off x="8515427" y="6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112840</xdr:rowOff>
    </xdr:from>
    <xdr:to>
      <xdr:col>11</xdr:col>
      <xdr:colOff>307975</xdr:colOff>
      <xdr:row>35</xdr:row>
      <xdr:rowOff>171018</xdr:rowOff>
    </xdr:to>
    <xdr:cxnSp macro="">
      <xdr:nvCxnSpPr>
        <xdr:cNvPr id="295" name="直線コネクタ 294"/>
        <xdr:cNvCxnSpPr/>
      </xdr:nvCxnSpPr>
      <xdr:spPr>
        <a:xfrm>
          <a:off x="6972300" y="5427790"/>
          <a:ext cx="889000" cy="7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154714</xdr:rowOff>
    </xdr:from>
    <xdr:to>
      <xdr:col>11</xdr:col>
      <xdr:colOff>358775</xdr:colOff>
      <xdr:row>38</xdr:row>
      <xdr:rowOff>84864</xdr:rowOff>
    </xdr:to>
    <xdr:sp macro="" textlink="">
      <xdr:nvSpPr>
        <xdr:cNvPr id="296" name="フローチャート : 判断 295"/>
        <xdr:cNvSpPr/>
      </xdr:nvSpPr>
      <xdr:spPr>
        <a:xfrm>
          <a:off x="7810500" y="64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75991</xdr:rowOff>
    </xdr:from>
    <xdr:ext cx="469744" cy="259045"/>
    <xdr:sp macro="" textlink="">
      <xdr:nvSpPr>
        <xdr:cNvPr id="297" name="テキスト ボックス 296"/>
        <xdr:cNvSpPr txBox="1"/>
      </xdr:nvSpPr>
      <xdr:spPr>
        <a:xfrm>
          <a:off x="7626427" y="65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92580</xdr:rowOff>
    </xdr:from>
    <xdr:to>
      <xdr:col>10</xdr:col>
      <xdr:colOff>155575</xdr:colOff>
      <xdr:row>38</xdr:row>
      <xdr:rowOff>22730</xdr:rowOff>
    </xdr:to>
    <xdr:sp macro="" textlink="">
      <xdr:nvSpPr>
        <xdr:cNvPr id="298" name="フローチャート : 判断 297"/>
        <xdr:cNvSpPr/>
      </xdr:nvSpPr>
      <xdr:spPr>
        <a:xfrm>
          <a:off x="6921500" y="64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13857</xdr:rowOff>
    </xdr:from>
    <xdr:ext cx="469744" cy="259045"/>
    <xdr:sp macro="" textlink="">
      <xdr:nvSpPr>
        <xdr:cNvPr id="299" name="テキスト ボックス 298"/>
        <xdr:cNvSpPr txBox="1"/>
      </xdr:nvSpPr>
      <xdr:spPr>
        <a:xfrm>
          <a:off x="6737427" y="65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75458</xdr:rowOff>
    </xdr:from>
    <xdr:to>
      <xdr:col>15</xdr:col>
      <xdr:colOff>231775</xdr:colOff>
      <xdr:row>39</xdr:row>
      <xdr:rowOff>5608</xdr:rowOff>
    </xdr:to>
    <xdr:sp macro="" textlink="">
      <xdr:nvSpPr>
        <xdr:cNvPr id="305" name="円/楕円 304"/>
        <xdr:cNvSpPr/>
      </xdr:nvSpPr>
      <xdr:spPr>
        <a:xfrm>
          <a:off x="104267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163293</xdr:rowOff>
    </xdr:from>
    <xdr:ext cx="378565" cy="259045"/>
    <xdr:sp macro="" textlink="">
      <xdr:nvSpPr>
        <xdr:cNvPr id="306" name="労働費該当値テキスト"/>
        <xdr:cNvSpPr txBox="1"/>
      </xdr:nvSpPr>
      <xdr:spPr>
        <a:xfrm>
          <a:off x="10528300" y="650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86682</xdr:rowOff>
    </xdr:from>
    <xdr:to>
      <xdr:col>14</xdr:col>
      <xdr:colOff>79375</xdr:colOff>
      <xdr:row>39</xdr:row>
      <xdr:rowOff>16832</xdr:rowOff>
    </xdr:to>
    <xdr:sp macro="" textlink="">
      <xdr:nvSpPr>
        <xdr:cNvPr id="307" name="円/楕円 306"/>
        <xdr:cNvSpPr/>
      </xdr:nvSpPr>
      <xdr:spPr>
        <a:xfrm>
          <a:off x="9588500" y="66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7959</xdr:rowOff>
    </xdr:from>
    <xdr:ext cx="313932" cy="259045"/>
    <xdr:sp macro="" textlink="">
      <xdr:nvSpPr>
        <xdr:cNvPr id="308" name="テキスト ボックス 307"/>
        <xdr:cNvSpPr txBox="1"/>
      </xdr:nvSpPr>
      <xdr:spPr>
        <a:xfrm>
          <a:off x="9482333" y="6694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81242</xdr:rowOff>
    </xdr:from>
    <xdr:to>
      <xdr:col>12</xdr:col>
      <xdr:colOff>561975</xdr:colOff>
      <xdr:row>39</xdr:row>
      <xdr:rowOff>11392</xdr:rowOff>
    </xdr:to>
    <xdr:sp macro="" textlink="">
      <xdr:nvSpPr>
        <xdr:cNvPr id="309" name="円/楕円 308"/>
        <xdr:cNvSpPr/>
      </xdr:nvSpPr>
      <xdr:spPr>
        <a:xfrm>
          <a:off x="8699500" y="65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2519</xdr:rowOff>
    </xdr:from>
    <xdr:ext cx="378565" cy="259045"/>
    <xdr:sp macro="" textlink="">
      <xdr:nvSpPr>
        <xdr:cNvPr id="310" name="テキスト ボックス 309"/>
        <xdr:cNvSpPr txBox="1"/>
      </xdr:nvSpPr>
      <xdr:spPr>
        <a:xfrm>
          <a:off x="8561017" y="668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120218</xdr:rowOff>
    </xdr:from>
    <xdr:to>
      <xdr:col>11</xdr:col>
      <xdr:colOff>358775</xdr:colOff>
      <xdr:row>36</xdr:row>
      <xdr:rowOff>50368</xdr:rowOff>
    </xdr:to>
    <xdr:sp macro="" textlink="">
      <xdr:nvSpPr>
        <xdr:cNvPr id="311" name="円/楕円 310"/>
        <xdr:cNvSpPr/>
      </xdr:nvSpPr>
      <xdr:spPr>
        <a:xfrm>
          <a:off x="7810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66895</xdr:rowOff>
    </xdr:from>
    <xdr:ext cx="534377" cy="259045"/>
    <xdr:sp macro="" textlink="">
      <xdr:nvSpPr>
        <xdr:cNvPr id="312" name="テキスト ボックス 311"/>
        <xdr:cNvSpPr txBox="1"/>
      </xdr:nvSpPr>
      <xdr:spPr>
        <a:xfrm>
          <a:off x="7594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62040</xdr:rowOff>
    </xdr:from>
    <xdr:to>
      <xdr:col>10</xdr:col>
      <xdr:colOff>155575</xdr:colOff>
      <xdr:row>31</xdr:row>
      <xdr:rowOff>163640</xdr:rowOff>
    </xdr:to>
    <xdr:sp macro="" textlink="">
      <xdr:nvSpPr>
        <xdr:cNvPr id="313" name="円/楕円 312"/>
        <xdr:cNvSpPr/>
      </xdr:nvSpPr>
      <xdr:spPr>
        <a:xfrm>
          <a:off x="6921500" y="5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8717</xdr:rowOff>
    </xdr:from>
    <xdr:ext cx="534377" cy="259045"/>
    <xdr:sp macro="" textlink="">
      <xdr:nvSpPr>
        <xdr:cNvPr id="314" name="テキスト ボックス 313"/>
        <xdr:cNvSpPr txBox="1"/>
      </xdr:nvSpPr>
      <xdr:spPr>
        <a:xfrm>
          <a:off x="6705111" y="51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6" name="直線コネクタ 335"/>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7"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38" name="直線コネクタ 337"/>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39"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0" name="直線コネクタ 339"/>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57203</xdr:rowOff>
    </xdr:from>
    <xdr:to>
      <xdr:col>15</xdr:col>
      <xdr:colOff>180975</xdr:colOff>
      <xdr:row>58</xdr:row>
      <xdr:rowOff>61390</xdr:rowOff>
    </xdr:to>
    <xdr:cxnSp macro="">
      <xdr:nvCxnSpPr>
        <xdr:cNvPr id="341" name="直線コネクタ 340"/>
        <xdr:cNvCxnSpPr/>
      </xdr:nvCxnSpPr>
      <xdr:spPr>
        <a:xfrm>
          <a:off x="9639300" y="10001303"/>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2"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3" name="フローチャート : 判断 342"/>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57203</xdr:rowOff>
    </xdr:from>
    <xdr:to>
      <xdr:col>14</xdr:col>
      <xdr:colOff>28575</xdr:colOff>
      <xdr:row>58</xdr:row>
      <xdr:rowOff>84452</xdr:rowOff>
    </xdr:to>
    <xdr:cxnSp macro="">
      <xdr:nvCxnSpPr>
        <xdr:cNvPr id="344" name="直線コネクタ 343"/>
        <xdr:cNvCxnSpPr/>
      </xdr:nvCxnSpPr>
      <xdr:spPr>
        <a:xfrm flipV="1">
          <a:off x="8750300" y="10001303"/>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5" name="フローチャート : 判断 344"/>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6" name="テキスト ボックス 345"/>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64457</xdr:rowOff>
    </xdr:from>
    <xdr:to>
      <xdr:col>12</xdr:col>
      <xdr:colOff>511175</xdr:colOff>
      <xdr:row>58</xdr:row>
      <xdr:rowOff>84452</xdr:rowOff>
    </xdr:to>
    <xdr:cxnSp macro="">
      <xdr:nvCxnSpPr>
        <xdr:cNvPr id="347" name="直線コネクタ 346"/>
        <xdr:cNvCxnSpPr/>
      </xdr:nvCxnSpPr>
      <xdr:spPr>
        <a:xfrm>
          <a:off x="7861300" y="10008557"/>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48" name="フローチャート : 判断 347"/>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49" name="テキスト ボックス 348"/>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49435</xdr:rowOff>
    </xdr:from>
    <xdr:to>
      <xdr:col>11</xdr:col>
      <xdr:colOff>307975</xdr:colOff>
      <xdr:row>58</xdr:row>
      <xdr:rowOff>64457</xdr:rowOff>
    </xdr:to>
    <xdr:cxnSp macro="">
      <xdr:nvCxnSpPr>
        <xdr:cNvPr id="350" name="直線コネクタ 349"/>
        <xdr:cNvCxnSpPr/>
      </xdr:nvCxnSpPr>
      <xdr:spPr>
        <a:xfrm>
          <a:off x="6972300" y="999353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1" name="フローチャート : 判断 350"/>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2" name="テキスト ボックス 351"/>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3" name="フローチャート : 判断 352"/>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4" name="テキスト ボックス 353"/>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10590</xdr:rowOff>
    </xdr:from>
    <xdr:to>
      <xdr:col>15</xdr:col>
      <xdr:colOff>231775</xdr:colOff>
      <xdr:row>58</xdr:row>
      <xdr:rowOff>112190</xdr:rowOff>
    </xdr:to>
    <xdr:sp macro="" textlink="">
      <xdr:nvSpPr>
        <xdr:cNvPr id="360" name="円/楕円 359"/>
        <xdr:cNvSpPr/>
      </xdr:nvSpPr>
      <xdr:spPr>
        <a:xfrm>
          <a:off x="10426700" y="99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1"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6403</xdr:rowOff>
    </xdr:from>
    <xdr:to>
      <xdr:col>14</xdr:col>
      <xdr:colOff>79375</xdr:colOff>
      <xdr:row>58</xdr:row>
      <xdr:rowOff>108003</xdr:rowOff>
    </xdr:to>
    <xdr:sp macro="" textlink="">
      <xdr:nvSpPr>
        <xdr:cNvPr id="362" name="円/楕円 361"/>
        <xdr:cNvSpPr/>
      </xdr:nvSpPr>
      <xdr:spPr>
        <a:xfrm>
          <a:off x="9588500" y="99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99130</xdr:rowOff>
    </xdr:from>
    <xdr:ext cx="534377" cy="259045"/>
    <xdr:sp macro="" textlink="">
      <xdr:nvSpPr>
        <xdr:cNvPr id="363" name="テキスト ボックス 362"/>
        <xdr:cNvSpPr txBox="1"/>
      </xdr:nvSpPr>
      <xdr:spPr>
        <a:xfrm>
          <a:off x="9372111" y="100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33652</xdr:rowOff>
    </xdr:from>
    <xdr:to>
      <xdr:col>12</xdr:col>
      <xdr:colOff>561975</xdr:colOff>
      <xdr:row>58</xdr:row>
      <xdr:rowOff>135252</xdr:rowOff>
    </xdr:to>
    <xdr:sp macro="" textlink="">
      <xdr:nvSpPr>
        <xdr:cNvPr id="364" name="円/楕円 363"/>
        <xdr:cNvSpPr/>
      </xdr:nvSpPr>
      <xdr:spPr>
        <a:xfrm>
          <a:off x="8699500" y="99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126379</xdr:rowOff>
    </xdr:from>
    <xdr:ext cx="534377" cy="259045"/>
    <xdr:sp macro="" textlink="">
      <xdr:nvSpPr>
        <xdr:cNvPr id="365" name="テキスト ボックス 364"/>
        <xdr:cNvSpPr txBox="1"/>
      </xdr:nvSpPr>
      <xdr:spPr>
        <a:xfrm>
          <a:off x="8483111" y="100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13657</xdr:rowOff>
    </xdr:from>
    <xdr:to>
      <xdr:col>11</xdr:col>
      <xdr:colOff>358775</xdr:colOff>
      <xdr:row>58</xdr:row>
      <xdr:rowOff>115257</xdr:rowOff>
    </xdr:to>
    <xdr:sp macro="" textlink="">
      <xdr:nvSpPr>
        <xdr:cNvPr id="366" name="円/楕円 365"/>
        <xdr:cNvSpPr/>
      </xdr:nvSpPr>
      <xdr:spPr>
        <a:xfrm>
          <a:off x="7810500" y="99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106384</xdr:rowOff>
    </xdr:from>
    <xdr:ext cx="534377" cy="259045"/>
    <xdr:sp macro="" textlink="">
      <xdr:nvSpPr>
        <xdr:cNvPr id="367" name="テキスト ボックス 366"/>
        <xdr:cNvSpPr txBox="1"/>
      </xdr:nvSpPr>
      <xdr:spPr>
        <a:xfrm>
          <a:off x="7594111" y="100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170085</xdr:rowOff>
    </xdr:from>
    <xdr:to>
      <xdr:col>10</xdr:col>
      <xdr:colOff>155575</xdr:colOff>
      <xdr:row>58</xdr:row>
      <xdr:rowOff>100235</xdr:rowOff>
    </xdr:to>
    <xdr:sp macro="" textlink="">
      <xdr:nvSpPr>
        <xdr:cNvPr id="368" name="円/楕円 367"/>
        <xdr:cNvSpPr/>
      </xdr:nvSpPr>
      <xdr:spPr>
        <a:xfrm>
          <a:off x="6921500" y="9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116762</xdr:rowOff>
    </xdr:from>
    <xdr:ext cx="534377" cy="259045"/>
    <xdr:sp macro="" textlink="">
      <xdr:nvSpPr>
        <xdr:cNvPr id="369" name="テキスト ボックス 368"/>
        <xdr:cNvSpPr txBox="1"/>
      </xdr:nvSpPr>
      <xdr:spPr>
        <a:xfrm>
          <a:off x="6705111" y="9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5" name="直線コネクタ 394"/>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6"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7" name="直線コネクタ 396"/>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398"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399" name="直線コネクタ 398"/>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75862</xdr:rowOff>
    </xdr:from>
    <xdr:to>
      <xdr:col>15</xdr:col>
      <xdr:colOff>180975</xdr:colOff>
      <xdr:row>77</xdr:row>
      <xdr:rowOff>109573</xdr:rowOff>
    </xdr:to>
    <xdr:cxnSp macro="">
      <xdr:nvCxnSpPr>
        <xdr:cNvPr id="400" name="直線コネクタ 399"/>
        <xdr:cNvCxnSpPr/>
      </xdr:nvCxnSpPr>
      <xdr:spPr>
        <a:xfrm flipV="1">
          <a:off x="9639300" y="13277512"/>
          <a:ext cx="8382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1"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2" name="フローチャート : 判断 401"/>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111847</xdr:rowOff>
    </xdr:from>
    <xdr:to>
      <xdr:col>14</xdr:col>
      <xdr:colOff>28575</xdr:colOff>
      <xdr:row>77</xdr:row>
      <xdr:rowOff>109573</xdr:rowOff>
    </xdr:to>
    <xdr:cxnSp macro="">
      <xdr:nvCxnSpPr>
        <xdr:cNvPr id="403" name="直線コネクタ 402"/>
        <xdr:cNvCxnSpPr/>
      </xdr:nvCxnSpPr>
      <xdr:spPr>
        <a:xfrm>
          <a:off x="8750300" y="12970597"/>
          <a:ext cx="889000" cy="3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4" name="フローチャート : 判断 403"/>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5" name="テキスト ボックス 404"/>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111847</xdr:rowOff>
    </xdr:from>
    <xdr:to>
      <xdr:col>12</xdr:col>
      <xdr:colOff>511175</xdr:colOff>
      <xdr:row>77</xdr:row>
      <xdr:rowOff>133429</xdr:rowOff>
    </xdr:to>
    <xdr:cxnSp macro="">
      <xdr:nvCxnSpPr>
        <xdr:cNvPr id="406" name="直線コネクタ 405"/>
        <xdr:cNvCxnSpPr/>
      </xdr:nvCxnSpPr>
      <xdr:spPr>
        <a:xfrm flipV="1">
          <a:off x="7861300" y="12970597"/>
          <a:ext cx="889000" cy="3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7" name="フローチャート : 判断 406"/>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08" name="テキスト ボックス 407"/>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133429</xdr:rowOff>
    </xdr:from>
    <xdr:to>
      <xdr:col>11</xdr:col>
      <xdr:colOff>307975</xdr:colOff>
      <xdr:row>78</xdr:row>
      <xdr:rowOff>67855</xdr:rowOff>
    </xdr:to>
    <xdr:cxnSp macro="">
      <xdr:nvCxnSpPr>
        <xdr:cNvPr id="409" name="直線コネクタ 408"/>
        <xdr:cNvCxnSpPr/>
      </xdr:nvCxnSpPr>
      <xdr:spPr>
        <a:xfrm flipV="1">
          <a:off x="6972300" y="13335079"/>
          <a:ext cx="889000" cy="10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0" name="フローチャート : 判断 409"/>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1" name="テキスト ボックス 410"/>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2" name="フローチャート : 判断 411"/>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3" name="テキスト ボックス 412"/>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25062</xdr:rowOff>
    </xdr:from>
    <xdr:to>
      <xdr:col>15</xdr:col>
      <xdr:colOff>231775</xdr:colOff>
      <xdr:row>77</xdr:row>
      <xdr:rowOff>126662</xdr:rowOff>
    </xdr:to>
    <xdr:sp macro="" textlink="">
      <xdr:nvSpPr>
        <xdr:cNvPr id="419" name="円/楕円 418"/>
        <xdr:cNvSpPr/>
      </xdr:nvSpPr>
      <xdr:spPr>
        <a:xfrm>
          <a:off x="10426700" y="132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47939</xdr:rowOff>
    </xdr:from>
    <xdr:ext cx="599010" cy="259045"/>
    <xdr:sp macro="" textlink="">
      <xdr:nvSpPr>
        <xdr:cNvPr id="420" name="商工費該当値テキスト"/>
        <xdr:cNvSpPr txBox="1"/>
      </xdr:nvSpPr>
      <xdr:spPr>
        <a:xfrm>
          <a:off x="10528300" y="1307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58773</xdr:rowOff>
    </xdr:from>
    <xdr:to>
      <xdr:col>14</xdr:col>
      <xdr:colOff>79375</xdr:colOff>
      <xdr:row>77</xdr:row>
      <xdr:rowOff>160373</xdr:rowOff>
    </xdr:to>
    <xdr:sp macro="" textlink="">
      <xdr:nvSpPr>
        <xdr:cNvPr id="421" name="円/楕円 420"/>
        <xdr:cNvSpPr/>
      </xdr:nvSpPr>
      <xdr:spPr>
        <a:xfrm>
          <a:off x="9588500" y="13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5450</xdr:rowOff>
    </xdr:from>
    <xdr:ext cx="599010" cy="259045"/>
    <xdr:sp macro="" textlink="">
      <xdr:nvSpPr>
        <xdr:cNvPr id="422" name="テキスト ボックス 421"/>
        <xdr:cNvSpPr txBox="1"/>
      </xdr:nvSpPr>
      <xdr:spPr>
        <a:xfrm>
          <a:off x="9339794" y="130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61047</xdr:rowOff>
    </xdr:from>
    <xdr:to>
      <xdr:col>12</xdr:col>
      <xdr:colOff>561975</xdr:colOff>
      <xdr:row>75</xdr:row>
      <xdr:rowOff>162647</xdr:rowOff>
    </xdr:to>
    <xdr:sp macro="" textlink="">
      <xdr:nvSpPr>
        <xdr:cNvPr id="423" name="円/楕円 422"/>
        <xdr:cNvSpPr/>
      </xdr:nvSpPr>
      <xdr:spPr>
        <a:xfrm>
          <a:off x="8699500" y="129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7724</xdr:rowOff>
    </xdr:from>
    <xdr:ext cx="599010" cy="259045"/>
    <xdr:sp macro="" textlink="">
      <xdr:nvSpPr>
        <xdr:cNvPr id="424" name="テキスト ボックス 423"/>
        <xdr:cNvSpPr txBox="1"/>
      </xdr:nvSpPr>
      <xdr:spPr>
        <a:xfrm>
          <a:off x="8450794" y="1269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82629</xdr:rowOff>
    </xdr:from>
    <xdr:to>
      <xdr:col>11</xdr:col>
      <xdr:colOff>358775</xdr:colOff>
      <xdr:row>78</xdr:row>
      <xdr:rowOff>12779</xdr:rowOff>
    </xdr:to>
    <xdr:sp macro="" textlink="">
      <xdr:nvSpPr>
        <xdr:cNvPr id="425" name="円/楕円 424"/>
        <xdr:cNvSpPr/>
      </xdr:nvSpPr>
      <xdr:spPr>
        <a:xfrm>
          <a:off x="7810500" y="132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29306</xdr:rowOff>
    </xdr:from>
    <xdr:ext cx="534377" cy="259045"/>
    <xdr:sp macro="" textlink="">
      <xdr:nvSpPr>
        <xdr:cNvPr id="426" name="テキスト ボックス 425"/>
        <xdr:cNvSpPr txBox="1"/>
      </xdr:nvSpPr>
      <xdr:spPr>
        <a:xfrm>
          <a:off x="7594111" y="130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17055</xdr:rowOff>
    </xdr:from>
    <xdr:to>
      <xdr:col>10</xdr:col>
      <xdr:colOff>155575</xdr:colOff>
      <xdr:row>78</xdr:row>
      <xdr:rowOff>118655</xdr:rowOff>
    </xdr:to>
    <xdr:sp macro="" textlink="">
      <xdr:nvSpPr>
        <xdr:cNvPr id="427" name="円/楕円 426"/>
        <xdr:cNvSpPr/>
      </xdr:nvSpPr>
      <xdr:spPr>
        <a:xfrm>
          <a:off x="6921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135182</xdr:rowOff>
    </xdr:from>
    <xdr:ext cx="534377" cy="259045"/>
    <xdr:sp macro="" textlink="">
      <xdr:nvSpPr>
        <xdr:cNvPr id="428" name="テキスト ボックス 427"/>
        <xdr:cNvSpPr txBox="1"/>
      </xdr:nvSpPr>
      <xdr:spPr>
        <a:xfrm>
          <a:off x="6705111" y="1316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4" name="直線コネクタ 453"/>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5"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6" name="直線コネクタ 455"/>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7"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8" name="直線コネクタ 457"/>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69645</xdr:rowOff>
    </xdr:from>
    <xdr:to>
      <xdr:col>15</xdr:col>
      <xdr:colOff>180975</xdr:colOff>
      <xdr:row>98</xdr:row>
      <xdr:rowOff>82939</xdr:rowOff>
    </xdr:to>
    <xdr:cxnSp macro="">
      <xdr:nvCxnSpPr>
        <xdr:cNvPr id="459" name="直線コネクタ 458"/>
        <xdr:cNvCxnSpPr/>
      </xdr:nvCxnSpPr>
      <xdr:spPr>
        <a:xfrm flipV="1">
          <a:off x="9639300" y="16700295"/>
          <a:ext cx="838200" cy="18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0"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1" name="フローチャート : 判断 460"/>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24919</xdr:rowOff>
    </xdr:from>
    <xdr:to>
      <xdr:col>14</xdr:col>
      <xdr:colOff>28575</xdr:colOff>
      <xdr:row>98</xdr:row>
      <xdr:rowOff>82939</xdr:rowOff>
    </xdr:to>
    <xdr:cxnSp macro="">
      <xdr:nvCxnSpPr>
        <xdr:cNvPr id="462" name="直線コネクタ 461"/>
        <xdr:cNvCxnSpPr/>
      </xdr:nvCxnSpPr>
      <xdr:spPr>
        <a:xfrm>
          <a:off x="8750300" y="16827019"/>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3" name="フローチャート : 判断 462"/>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4" name="テキスト ボックス 463"/>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24919</xdr:rowOff>
    </xdr:from>
    <xdr:to>
      <xdr:col>12</xdr:col>
      <xdr:colOff>511175</xdr:colOff>
      <xdr:row>98</xdr:row>
      <xdr:rowOff>27908</xdr:rowOff>
    </xdr:to>
    <xdr:cxnSp macro="">
      <xdr:nvCxnSpPr>
        <xdr:cNvPr id="465" name="直線コネクタ 464"/>
        <xdr:cNvCxnSpPr/>
      </xdr:nvCxnSpPr>
      <xdr:spPr>
        <a:xfrm flipV="1">
          <a:off x="7861300" y="16827019"/>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6" name="フローチャート : 判断 465"/>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7" name="テキスト ボックス 466"/>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27908</xdr:rowOff>
    </xdr:from>
    <xdr:to>
      <xdr:col>11</xdr:col>
      <xdr:colOff>307975</xdr:colOff>
      <xdr:row>98</xdr:row>
      <xdr:rowOff>75220</xdr:rowOff>
    </xdr:to>
    <xdr:cxnSp macro="">
      <xdr:nvCxnSpPr>
        <xdr:cNvPr id="468" name="直線コネクタ 467"/>
        <xdr:cNvCxnSpPr/>
      </xdr:nvCxnSpPr>
      <xdr:spPr>
        <a:xfrm flipV="1">
          <a:off x="6972300" y="16830008"/>
          <a:ext cx="889000" cy="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9" name="フローチャート : 判断 468"/>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0" name="テキスト ボックス 469"/>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1" name="フローチャート : 判断 470"/>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2" name="テキスト ボックス 471"/>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18845</xdr:rowOff>
    </xdr:from>
    <xdr:to>
      <xdr:col>15</xdr:col>
      <xdr:colOff>231775</xdr:colOff>
      <xdr:row>97</xdr:row>
      <xdr:rowOff>120445</xdr:rowOff>
    </xdr:to>
    <xdr:sp macro="" textlink="">
      <xdr:nvSpPr>
        <xdr:cNvPr id="478" name="円/楕円 477"/>
        <xdr:cNvSpPr/>
      </xdr:nvSpPr>
      <xdr:spPr>
        <a:xfrm>
          <a:off x="10426700" y="166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41722</xdr:rowOff>
    </xdr:from>
    <xdr:ext cx="599010" cy="259045"/>
    <xdr:sp macro="" textlink="">
      <xdr:nvSpPr>
        <xdr:cNvPr id="479" name="土木費該当値テキスト"/>
        <xdr:cNvSpPr txBox="1"/>
      </xdr:nvSpPr>
      <xdr:spPr>
        <a:xfrm>
          <a:off x="10528300" y="1650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32139</xdr:rowOff>
    </xdr:from>
    <xdr:to>
      <xdr:col>14</xdr:col>
      <xdr:colOff>79375</xdr:colOff>
      <xdr:row>98</xdr:row>
      <xdr:rowOff>133739</xdr:rowOff>
    </xdr:to>
    <xdr:sp macro="" textlink="">
      <xdr:nvSpPr>
        <xdr:cNvPr id="480" name="円/楕円 479"/>
        <xdr:cNvSpPr/>
      </xdr:nvSpPr>
      <xdr:spPr>
        <a:xfrm>
          <a:off x="9588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124866</xdr:rowOff>
    </xdr:from>
    <xdr:ext cx="599010" cy="259045"/>
    <xdr:sp macro="" textlink="">
      <xdr:nvSpPr>
        <xdr:cNvPr id="481" name="テキスト ボックス 480"/>
        <xdr:cNvSpPr txBox="1"/>
      </xdr:nvSpPr>
      <xdr:spPr>
        <a:xfrm>
          <a:off x="9339794" y="169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145569</xdr:rowOff>
    </xdr:from>
    <xdr:to>
      <xdr:col>12</xdr:col>
      <xdr:colOff>561975</xdr:colOff>
      <xdr:row>98</xdr:row>
      <xdr:rowOff>75719</xdr:rowOff>
    </xdr:to>
    <xdr:sp macro="" textlink="">
      <xdr:nvSpPr>
        <xdr:cNvPr id="482" name="円/楕円 481"/>
        <xdr:cNvSpPr/>
      </xdr:nvSpPr>
      <xdr:spPr>
        <a:xfrm>
          <a:off x="8699500" y="16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92246</xdr:rowOff>
    </xdr:from>
    <xdr:ext cx="599010" cy="259045"/>
    <xdr:sp macro="" textlink="">
      <xdr:nvSpPr>
        <xdr:cNvPr id="483" name="テキスト ボックス 482"/>
        <xdr:cNvSpPr txBox="1"/>
      </xdr:nvSpPr>
      <xdr:spPr>
        <a:xfrm>
          <a:off x="8450794" y="165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148558</xdr:rowOff>
    </xdr:from>
    <xdr:to>
      <xdr:col>11</xdr:col>
      <xdr:colOff>358775</xdr:colOff>
      <xdr:row>98</xdr:row>
      <xdr:rowOff>78708</xdr:rowOff>
    </xdr:to>
    <xdr:sp macro="" textlink="">
      <xdr:nvSpPr>
        <xdr:cNvPr id="484" name="円/楕円 483"/>
        <xdr:cNvSpPr/>
      </xdr:nvSpPr>
      <xdr:spPr>
        <a:xfrm>
          <a:off x="7810500" y="167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95235</xdr:rowOff>
    </xdr:from>
    <xdr:ext cx="599010" cy="259045"/>
    <xdr:sp macro="" textlink="">
      <xdr:nvSpPr>
        <xdr:cNvPr id="485" name="テキスト ボックス 484"/>
        <xdr:cNvSpPr txBox="1"/>
      </xdr:nvSpPr>
      <xdr:spPr>
        <a:xfrm>
          <a:off x="7561794" y="1655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24420</xdr:rowOff>
    </xdr:from>
    <xdr:to>
      <xdr:col>10</xdr:col>
      <xdr:colOff>155575</xdr:colOff>
      <xdr:row>98</xdr:row>
      <xdr:rowOff>126020</xdr:rowOff>
    </xdr:to>
    <xdr:sp macro="" textlink="">
      <xdr:nvSpPr>
        <xdr:cNvPr id="486" name="円/楕円 485"/>
        <xdr:cNvSpPr/>
      </xdr:nvSpPr>
      <xdr:spPr>
        <a:xfrm>
          <a:off x="6921500" y="168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142547</xdr:rowOff>
    </xdr:from>
    <xdr:ext cx="599010" cy="259045"/>
    <xdr:sp macro="" textlink="">
      <xdr:nvSpPr>
        <xdr:cNvPr id="487" name="テキスト ボックス 486"/>
        <xdr:cNvSpPr txBox="1"/>
      </xdr:nvSpPr>
      <xdr:spPr>
        <a:xfrm>
          <a:off x="6672794" y="1660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3" name="直線コネクタ 512"/>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6"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7" name="直線コネクタ 516"/>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171234</xdr:rowOff>
    </xdr:from>
    <xdr:to>
      <xdr:col>23</xdr:col>
      <xdr:colOff>517525</xdr:colOff>
      <xdr:row>38</xdr:row>
      <xdr:rowOff>39798</xdr:rowOff>
    </xdr:to>
    <xdr:cxnSp macro="">
      <xdr:nvCxnSpPr>
        <xdr:cNvPr id="518" name="直線コネクタ 517"/>
        <xdr:cNvCxnSpPr/>
      </xdr:nvCxnSpPr>
      <xdr:spPr>
        <a:xfrm flipV="1">
          <a:off x="15481300" y="6514884"/>
          <a:ext cx="838200" cy="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9"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0" name="フローチャート : 判断 519"/>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39798</xdr:rowOff>
    </xdr:from>
    <xdr:to>
      <xdr:col>22</xdr:col>
      <xdr:colOff>365125</xdr:colOff>
      <xdr:row>38</xdr:row>
      <xdr:rowOff>59954</xdr:rowOff>
    </xdr:to>
    <xdr:cxnSp macro="">
      <xdr:nvCxnSpPr>
        <xdr:cNvPr id="521" name="直線コネクタ 520"/>
        <xdr:cNvCxnSpPr/>
      </xdr:nvCxnSpPr>
      <xdr:spPr>
        <a:xfrm flipV="1">
          <a:off x="14592300" y="6554898"/>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2" name="フローチャート : 判断 521"/>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3" name="テキスト ボックス 522"/>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59954</xdr:rowOff>
    </xdr:from>
    <xdr:to>
      <xdr:col>21</xdr:col>
      <xdr:colOff>161925</xdr:colOff>
      <xdr:row>38</xdr:row>
      <xdr:rowOff>61110</xdr:rowOff>
    </xdr:to>
    <xdr:cxnSp macro="">
      <xdr:nvCxnSpPr>
        <xdr:cNvPr id="524" name="直線コネクタ 523"/>
        <xdr:cNvCxnSpPr/>
      </xdr:nvCxnSpPr>
      <xdr:spPr>
        <a:xfrm flipV="1">
          <a:off x="13703300" y="6575054"/>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5" name="フローチャート : 判断 524"/>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6" name="テキスト ボックス 525"/>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22444</xdr:rowOff>
    </xdr:from>
    <xdr:to>
      <xdr:col>19</xdr:col>
      <xdr:colOff>644525</xdr:colOff>
      <xdr:row>38</xdr:row>
      <xdr:rowOff>61110</xdr:rowOff>
    </xdr:to>
    <xdr:cxnSp macro="">
      <xdr:nvCxnSpPr>
        <xdr:cNvPr id="527" name="直線コネクタ 526"/>
        <xdr:cNvCxnSpPr/>
      </xdr:nvCxnSpPr>
      <xdr:spPr>
        <a:xfrm>
          <a:off x="12814300" y="6537544"/>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8" name="フローチャート : 判断 527"/>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29" name="テキスト ボックス 528"/>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0" name="フローチャート : 判断 529"/>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1" name="テキスト ボックス 530"/>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120434</xdr:rowOff>
    </xdr:from>
    <xdr:to>
      <xdr:col>23</xdr:col>
      <xdr:colOff>568325</xdr:colOff>
      <xdr:row>38</xdr:row>
      <xdr:rowOff>50584</xdr:rowOff>
    </xdr:to>
    <xdr:sp macro="" textlink="">
      <xdr:nvSpPr>
        <xdr:cNvPr id="537" name="円/楕円 536"/>
        <xdr:cNvSpPr/>
      </xdr:nvSpPr>
      <xdr:spPr>
        <a:xfrm>
          <a:off x="16268700" y="64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143311</xdr:rowOff>
    </xdr:from>
    <xdr:ext cx="534377" cy="259045"/>
    <xdr:sp macro="" textlink="">
      <xdr:nvSpPr>
        <xdr:cNvPr id="538" name="消防費該当値テキスト"/>
        <xdr:cNvSpPr txBox="1"/>
      </xdr:nvSpPr>
      <xdr:spPr>
        <a:xfrm>
          <a:off x="16370300" y="63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160448</xdr:rowOff>
    </xdr:from>
    <xdr:to>
      <xdr:col>22</xdr:col>
      <xdr:colOff>415925</xdr:colOff>
      <xdr:row>38</xdr:row>
      <xdr:rowOff>90598</xdr:rowOff>
    </xdr:to>
    <xdr:sp macro="" textlink="">
      <xdr:nvSpPr>
        <xdr:cNvPr id="539" name="円/楕円 538"/>
        <xdr:cNvSpPr/>
      </xdr:nvSpPr>
      <xdr:spPr>
        <a:xfrm>
          <a:off x="15430500" y="65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107125</xdr:rowOff>
    </xdr:from>
    <xdr:ext cx="534377" cy="259045"/>
    <xdr:sp macro="" textlink="">
      <xdr:nvSpPr>
        <xdr:cNvPr id="540" name="テキスト ボックス 539"/>
        <xdr:cNvSpPr txBox="1"/>
      </xdr:nvSpPr>
      <xdr:spPr>
        <a:xfrm>
          <a:off x="15214111" y="62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9154</xdr:rowOff>
    </xdr:from>
    <xdr:to>
      <xdr:col>21</xdr:col>
      <xdr:colOff>212725</xdr:colOff>
      <xdr:row>38</xdr:row>
      <xdr:rowOff>110754</xdr:rowOff>
    </xdr:to>
    <xdr:sp macro="" textlink="">
      <xdr:nvSpPr>
        <xdr:cNvPr id="541" name="円/楕円 540"/>
        <xdr:cNvSpPr/>
      </xdr:nvSpPr>
      <xdr:spPr>
        <a:xfrm>
          <a:off x="14541500" y="65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127281</xdr:rowOff>
    </xdr:from>
    <xdr:ext cx="534377" cy="259045"/>
    <xdr:sp macro="" textlink="">
      <xdr:nvSpPr>
        <xdr:cNvPr id="542" name="テキスト ボックス 541"/>
        <xdr:cNvSpPr txBox="1"/>
      </xdr:nvSpPr>
      <xdr:spPr>
        <a:xfrm>
          <a:off x="14325111" y="62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10310</xdr:rowOff>
    </xdr:from>
    <xdr:to>
      <xdr:col>20</xdr:col>
      <xdr:colOff>9525</xdr:colOff>
      <xdr:row>38</xdr:row>
      <xdr:rowOff>111910</xdr:rowOff>
    </xdr:to>
    <xdr:sp macro="" textlink="">
      <xdr:nvSpPr>
        <xdr:cNvPr id="543" name="円/楕円 542"/>
        <xdr:cNvSpPr/>
      </xdr:nvSpPr>
      <xdr:spPr>
        <a:xfrm>
          <a:off x="13652500" y="6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128438</xdr:rowOff>
    </xdr:from>
    <xdr:ext cx="534377" cy="259045"/>
    <xdr:sp macro="" textlink="">
      <xdr:nvSpPr>
        <xdr:cNvPr id="544" name="テキスト ボックス 543"/>
        <xdr:cNvSpPr txBox="1"/>
      </xdr:nvSpPr>
      <xdr:spPr>
        <a:xfrm>
          <a:off x="13436111" y="630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143094</xdr:rowOff>
    </xdr:from>
    <xdr:to>
      <xdr:col>18</xdr:col>
      <xdr:colOff>492125</xdr:colOff>
      <xdr:row>38</xdr:row>
      <xdr:rowOff>73244</xdr:rowOff>
    </xdr:to>
    <xdr:sp macro="" textlink="">
      <xdr:nvSpPr>
        <xdr:cNvPr id="545" name="円/楕円 544"/>
        <xdr:cNvSpPr/>
      </xdr:nvSpPr>
      <xdr:spPr>
        <a:xfrm>
          <a:off x="12763500" y="64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89771</xdr:rowOff>
    </xdr:from>
    <xdr:ext cx="534377" cy="259045"/>
    <xdr:sp macro="" textlink="">
      <xdr:nvSpPr>
        <xdr:cNvPr id="546" name="テキスト ボックス 545"/>
        <xdr:cNvSpPr txBox="1"/>
      </xdr:nvSpPr>
      <xdr:spPr>
        <a:xfrm>
          <a:off x="12547111" y="62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0" name="テキスト ボックス 559"/>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2" name="テキスト ボックス 561"/>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6" name="直線コネクタ 565"/>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7"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8" name="直線コネクタ 567"/>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9"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0" name="直線コネクタ 569"/>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124471</xdr:rowOff>
    </xdr:from>
    <xdr:to>
      <xdr:col>23</xdr:col>
      <xdr:colOff>517525</xdr:colOff>
      <xdr:row>57</xdr:row>
      <xdr:rowOff>126281</xdr:rowOff>
    </xdr:to>
    <xdr:cxnSp macro="">
      <xdr:nvCxnSpPr>
        <xdr:cNvPr id="571" name="直線コネクタ 570"/>
        <xdr:cNvCxnSpPr/>
      </xdr:nvCxnSpPr>
      <xdr:spPr>
        <a:xfrm flipV="1">
          <a:off x="15481300" y="989712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2"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3" name="フローチャート : 判断 572"/>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117184</xdr:rowOff>
    </xdr:from>
    <xdr:to>
      <xdr:col>22</xdr:col>
      <xdr:colOff>365125</xdr:colOff>
      <xdr:row>57</xdr:row>
      <xdr:rowOff>126281</xdr:rowOff>
    </xdr:to>
    <xdr:cxnSp macro="">
      <xdr:nvCxnSpPr>
        <xdr:cNvPr id="574" name="直線コネクタ 573"/>
        <xdr:cNvCxnSpPr/>
      </xdr:nvCxnSpPr>
      <xdr:spPr>
        <a:xfrm>
          <a:off x="14592300" y="9889834"/>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5" name="フローチャート : 判断 574"/>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6" name="テキスト ボックス 575"/>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117184</xdr:rowOff>
    </xdr:from>
    <xdr:to>
      <xdr:col>21</xdr:col>
      <xdr:colOff>161925</xdr:colOff>
      <xdr:row>57</xdr:row>
      <xdr:rowOff>130171</xdr:rowOff>
    </xdr:to>
    <xdr:cxnSp macro="">
      <xdr:nvCxnSpPr>
        <xdr:cNvPr id="577" name="直線コネクタ 576"/>
        <xdr:cNvCxnSpPr/>
      </xdr:nvCxnSpPr>
      <xdr:spPr>
        <a:xfrm flipV="1">
          <a:off x="13703300" y="9889834"/>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8" name="フローチャート : 判断 577"/>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9" name="テキスト ボックス 578"/>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130171</xdr:rowOff>
    </xdr:from>
    <xdr:to>
      <xdr:col>19</xdr:col>
      <xdr:colOff>644525</xdr:colOff>
      <xdr:row>57</xdr:row>
      <xdr:rowOff>133831</xdr:rowOff>
    </xdr:to>
    <xdr:cxnSp macro="">
      <xdr:nvCxnSpPr>
        <xdr:cNvPr id="580" name="直線コネクタ 579"/>
        <xdr:cNvCxnSpPr/>
      </xdr:nvCxnSpPr>
      <xdr:spPr>
        <a:xfrm flipV="1">
          <a:off x="12814300" y="9902821"/>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1" name="フローチャート : 判断 580"/>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2" name="テキスト ボックス 581"/>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3" name="フローチャート : 判断 582"/>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4" name="テキスト ボックス 583"/>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73671</xdr:rowOff>
    </xdr:from>
    <xdr:to>
      <xdr:col>23</xdr:col>
      <xdr:colOff>568325</xdr:colOff>
      <xdr:row>58</xdr:row>
      <xdr:rowOff>3821</xdr:rowOff>
    </xdr:to>
    <xdr:sp macro="" textlink="">
      <xdr:nvSpPr>
        <xdr:cNvPr id="590" name="円/楕円 589"/>
        <xdr:cNvSpPr/>
      </xdr:nvSpPr>
      <xdr:spPr>
        <a:xfrm>
          <a:off x="162687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99010" cy="259045"/>
    <xdr:sp macro="" textlink="">
      <xdr:nvSpPr>
        <xdr:cNvPr id="591" name="教育費該当値テキスト"/>
        <xdr:cNvSpPr txBox="1"/>
      </xdr:nvSpPr>
      <xdr:spPr>
        <a:xfrm>
          <a:off x="16370300" y="98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75481</xdr:rowOff>
    </xdr:from>
    <xdr:to>
      <xdr:col>22</xdr:col>
      <xdr:colOff>415925</xdr:colOff>
      <xdr:row>58</xdr:row>
      <xdr:rowOff>5631</xdr:rowOff>
    </xdr:to>
    <xdr:sp macro="" textlink="">
      <xdr:nvSpPr>
        <xdr:cNvPr id="592" name="円/楕円 591"/>
        <xdr:cNvSpPr/>
      </xdr:nvSpPr>
      <xdr:spPr>
        <a:xfrm>
          <a:off x="15430500" y="98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168208</xdr:rowOff>
    </xdr:from>
    <xdr:ext cx="599010" cy="259045"/>
    <xdr:sp macro="" textlink="">
      <xdr:nvSpPr>
        <xdr:cNvPr id="593" name="テキスト ボックス 592"/>
        <xdr:cNvSpPr txBox="1"/>
      </xdr:nvSpPr>
      <xdr:spPr>
        <a:xfrm>
          <a:off x="15181794" y="994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66384</xdr:rowOff>
    </xdr:from>
    <xdr:to>
      <xdr:col>21</xdr:col>
      <xdr:colOff>212725</xdr:colOff>
      <xdr:row>57</xdr:row>
      <xdr:rowOff>167984</xdr:rowOff>
    </xdr:to>
    <xdr:sp macro="" textlink="">
      <xdr:nvSpPr>
        <xdr:cNvPr id="594" name="円/楕円 593"/>
        <xdr:cNvSpPr/>
      </xdr:nvSpPr>
      <xdr:spPr>
        <a:xfrm>
          <a:off x="14541500" y="98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13061</xdr:rowOff>
    </xdr:from>
    <xdr:ext cx="599010" cy="259045"/>
    <xdr:sp macro="" textlink="">
      <xdr:nvSpPr>
        <xdr:cNvPr id="595" name="テキスト ボックス 594"/>
        <xdr:cNvSpPr txBox="1"/>
      </xdr:nvSpPr>
      <xdr:spPr>
        <a:xfrm>
          <a:off x="14292794" y="96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79371</xdr:rowOff>
    </xdr:from>
    <xdr:to>
      <xdr:col>20</xdr:col>
      <xdr:colOff>9525</xdr:colOff>
      <xdr:row>58</xdr:row>
      <xdr:rowOff>9521</xdr:rowOff>
    </xdr:to>
    <xdr:sp macro="" textlink="">
      <xdr:nvSpPr>
        <xdr:cNvPr id="596" name="円/楕円 595"/>
        <xdr:cNvSpPr/>
      </xdr:nvSpPr>
      <xdr:spPr>
        <a:xfrm>
          <a:off x="13652500" y="98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26048</xdr:rowOff>
    </xdr:from>
    <xdr:ext cx="599010" cy="259045"/>
    <xdr:sp macro="" textlink="">
      <xdr:nvSpPr>
        <xdr:cNvPr id="597" name="テキスト ボックス 596"/>
        <xdr:cNvSpPr txBox="1"/>
      </xdr:nvSpPr>
      <xdr:spPr>
        <a:xfrm>
          <a:off x="13403794" y="962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83031</xdr:rowOff>
    </xdr:from>
    <xdr:to>
      <xdr:col>18</xdr:col>
      <xdr:colOff>492125</xdr:colOff>
      <xdr:row>58</xdr:row>
      <xdr:rowOff>13181</xdr:rowOff>
    </xdr:to>
    <xdr:sp macro="" textlink="">
      <xdr:nvSpPr>
        <xdr:cNvPr id="598" name="円/楕円 597"/>
        <xdr:cNvSpPr/>
      </xdr:nvSpPr>
      <xdr:spPr>
        <a:xfrm>
          <a:off x="12763500" y="98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4308</xdr:rowOff>
    </xdr:from>
    <xdr:ext cx="599010" cy="259045"/>
    <xdr:sp macro="" textlink="">
      <xdr:nvSpPr>
        <xdr:cNvPr id="599" name="テキスト ボックス 598"/>
        <xdr:cNvSpPr txBox="1"/>
      </xdr:nvSpPr>
      <xdr:spPr>
        <a:xfrm>
          <a:off x="12514794" y="994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9" name="テキスト ボックス 61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3" name="直線コネクタ 622"/>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4"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6"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7" name="直線コネクタ 626"/>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29"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0" name="フローチャート : 判断 629"/>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100098</xdr:rowOff>
    </xdr:from>
    <xdr:to>
      <xdr:col>22</xdr:col>
      <xdr:colOff>365125</xdr:colOff>
      <xdr:row>79</xdr:row>
      <xdr:rowOff>44450</xdr:rowOff>
    </xdr:to>
    <xdr:cxnSp macro="">
      <xdr:nvCxnSpPr>
        <xdr:cNvPr id="631" name="直線コネクタ 630"/>
        <xdr:cNvCxnSpPr/>
      </xdr:nvCxnSpPr>
      <xdr:spPr>
        <a:xfrm>
          <a:off x="14592300" y="13473198"/>
          <a:ext cx="889000" cy="1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2" name="フローチャート : 判断 631"/>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3" name="テキスト ボックス 632"/>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100098</xdr:rowOff>
    </xdr:from>
    <xdr:to>
      <xdr:col>21</xdr:col>
      <xdr:colOff>161925</xdr:colOff>
      <xdr:row>78</xdr:row>
      <xdr:rowOff>120290</xdr:rowOff>
    </xdr:to>
    <xdr:cxnSp macro="">
      <xdr:nvCxnSpPr>
        <xdr:cNvPr id="634" name="直線コネクタ 633"/>
        <xdr:cNvCxnSpPr/>
      </xdr:nvCxnSpPr>
      <xdr:spPr>
        <a:xfrm flipV="1">
          <a:off x="13703300" y="13473198"/>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5" name="フローチャート : 判断 634"/>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6" name="テキスト ボックス 635"/>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120290</xdr:rowOff>
    </xdr:from>
    <xdr:to>
      <xdr:col>19</xdr:col>
      <xdr:colOff>644525</xdr:colOff>
      <xdr:row>79</xdr:row>
      <xdr:rowOff>4604</xdr:rowOff>
    </xdr:to>
    <xdr:cxnSp macro="">
      <xdr:nvCxnSpPr>
        <xdr:cNvPr id="637" name="直線コネクタ 636"/>
        <xdr:cNvCxnSpPr/>
      </xdr:nvCxnSpPr>
      <xdr:spPr>
        <a:xfrm flipV="1">
          <a:off x="12814300" y="13493390"/>
          <a:ext cx="889000" cy="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8" name="フローチャート : 判断 637"/>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39" name="テキスト ボックス 638"/>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0" name="フローチャート : 判断 639"/>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1" name="テキスト ボックス 640"/>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48"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49298</xdr:rowOff>
    </xdr:from>
    <xdr:to>
      <xdr:col>21</xdr:col>
      <xdr:colOff>212725</xdr:colOff>
      <xdr:row>78</xdr:row>
      <xdr:rowOff>150898</xdr:rowOff>
    </xdr:to>
    <xdr:sp macro="" textlink="">
      <xdr:nvSpPr>
        <xdr:cNvPr id="651" name="円/楕円 650"/>
        <xdr:cNvSpPr/>
      </xdr:nvSpPr>
      <xdr:spPr>
        <a:xfrm>
          <a:off x="14541500" y="134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167425</xdr:rowOff>
    </xdr:from>
    <xdr:ext cx="534377" cy="259045"/>
    <xdr:sp macro="" textlink="">
      <xdr:nvSpPr>
        <xdr:cNvPr id="652" name="テキスト ボックス 651"/>
        <xdr:cNvSpPr txBox="1"/>
      </xdr:nvSpPr>
      <xdr:spPr>
        <a:xfrm>
          <a:off x="14325111" y="131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69490</xdr:rowOff>
    </xdr:from>
    <xdr:to>
      <xdr:col>20</xdr:col>
      <xdr:colOff>9525</xdr:colOff>
      <xdr:row>78</xdr:row>
      <xdr:rowOff>171090</xdr:rowOff>
    </xdr:to>
    <xdr:sp macro="" textlink="">
      <xdr:nvSpPr>
        <xdr:cNvPr id="653" name="円/楕円 652"/>
        <xdr:cNvSpPr/>
      </xdr:nvSpPr>
      <xdr:spPr>
        <a:xfrm>
          <a:off x="13652500" y="134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16167</xdr:rowOff>
    </xdr:from>
    <xdr:ext cx="534377" cy="259045"/>
    <xdr:sp macro="" textlink="">
      <xdr:nvSpPr>
        <xdr:cNvPr id="654" name="テキスト ボックス 653"/>
        <xdr:cNvSpPr txBox="1"/>
      </xdr:nvSpPr>
      <xdr:spPr>
        <a:xfrm>
          <a:off x="13436111" y="132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125254</xdr:rowOff>
    </xdr:from>
    <xdr:to>
      <xdr:col>18</xdr:col>
      <xdr:colOff>492125</xdr:colOff>
      <xdr:row>79</xdr:row>
      <xdr:rowOff>55404</xdr:rowOff>
    </xdr:to>
    <xdr:sp macro="" textlink="">
      <xdr:nvSpPr>
        <xdr:cNvPr id="655" name="円/楕円 654"/>
        <xdr:cNvSpPr/>
      </xdr:nvSpPr>
      <xdr:spPr>
        <a:xfrm>
          <a:off x="12763500" y="13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71931</xdr:rowOff>
    </xdr:from>
    <xdr:ext cx="534377" cy="259045"/>
    <xdr:sp macro="" textlink="">
      <xdr:nvSpPr>
        <xdr:cNvPr id="656" name="テキスト ボックス 655"/>
        <xdr:cNvSpPr txBox="1"/>
      </xdr:nvSpPr>
      <xdr:spPr>
        <a:xfrm>
          <a:off x="12547111" y="13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0" name="直線コネクタ 679"/>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1"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2" name="直線コネクタ 681"/>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3"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4" name="直線コネクタ 683"/>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170642</xdr:rowOff>
    </xdr:from>
    <xdr:to>
      <xdr:col>23</xdr:col>
      <xdr:colOff>517525</xdr:colOff>
      <xdr:row>97</xdr:row>
      <xdr:rowOff>37630</xdr:rowOff>
    </xdr:to>
    <xdr:cxnSp macro="">
      <xdr:nvCxnSpPr>
        <xdr:cNvPr id="685" name="直線コネクタ 684"/>
        <xdr:cNvCxnSpPr/>
      </xdr:nvCxnSpPr>
      <xdr:spPr>
        <a:xfrm>
          <a:off x="15481300" y="16629842"/>
          <a:ext cx="8382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6"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7" name="フローチャート : 判断 686"/>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89126</xdr:rowOff>
    </xdr:from>
    <xdr:to>
      <xdr:col>22</xdr:col>
      <xdr:colOff>365125</xdr:colOff>
      <xdr:row>96</xdr:row>
      <xdr:rowOff>170642</xdr:rowOff>
    </xdr:to>
    <xdr:cxnSp macro="">
      <xdr:nvCxnSpPr>
        <xdr:cNvPr id="688" name="直線コネクタ 687"/>
        <xdr:cNvCxnSpPr/>
      </xdr:nvCxnSpPr>
      <xdr:spPr>
        <a:xfrm>
          <a:off x="14592300" y="16548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9" name="フローチャート : 判断 688"/>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0" name="テキスト ボックス 689"/>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76211</xdr:rowOff>
    </xdr:from>
    <xdr:to>
      <xdr:col>21</xdr:col>
      <xdr:colOff>161925</xdr:colOff>
      <xdr:row>96</xdr:row>
      <xdr:rowOff>89126</xdr:rowOff>
    </xdr:to>
    <xdr:cxnSp macro="">
      <xdr:nvCxnSpPr>
        <xdr:cNvPr id="691" name="直線コネクタ 690"/>
        <xdr:cNvCxnSpPr/>
      </xdr:nvCxnSpPr>
      <xdr:spPr>
        <a:xfrm>
          <a:off x="13703300" y="16363961"/>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2" name="フローチャート : 判断 691"/>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3" name="テキスト ボックス 692"/>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157877</xdr:rowOff>
    </xdr:from>
    <xdr:to>
      <xdr:col>19</xdr:col>
      <xdr:colOff>644525</xdr:colOff>
      <xdr:row>95</xdr:row>
      <xdr:rowOff>76211</xdr:rowOff>
    </xdr:to>
    <xdr:cxnSp macro="">
      <xdr:nvCxnSpPr>
        <xdr:cNvPr id="694" name="直線コネクタ 693"/>
        <xdr:cNvCxnSpPr/>
      </xdr:nvCxnSpPr>
      <xdr:spPr>
        <a:xfrm>
          <a:off x="12814300" y="16274177"/>
          <a:ext cx="889000" cy="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5" name="フローチャート : 判断 694"/>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6" name="テキスト ボックス 695"/>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7" name="フローチャート : 判断 696"/>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8" name="テキスト ボックス 697"/>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158280</xdr:rowOff>
    </xdr:from>
    <xdr:to>
      <xdr:col>23</xdr:col>
      <xdr:colOff>568325</xdr:colOff>
      <xdr:row>97</xdr:row>
      <xdr:rowOff>88430</xdr:rowOff>
    </xdr:to>
    <xdr:sp macro="" textlink="">
      <xdr:nvSpPr>
        <xdr:cNvPr id="704" name="円/楕円 703"/>
        <xdr:cNvSpPr/>
      </xdr:nvSpPr>
      <xdr:spPr>
        <a:xfrm>
          <a:off x="162687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9707</xdr:rowOff>
    </xdr:from>
    <xdr:ext cx="599010" cy="259045"/>
    <xdr:sp macro="" textlink="">
      <xdr:nvSpPr>
        <xdr:cNvPr id="705" name="公債費該当値テキスト"/>
        <xdr:cNvSpPr txBox="1"/>
      </xdr:nvSpPr>
      <xdr:spPr>
        <a:xfrm>
          <a:off x="16370300" y="164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119842</xdr:rowOff>
    </xdr:from>
    <xdr:to>
      <xdr:col>22</xdr:col>
      <xdr:colOff>415925</xdr:colOff>
      <xdr:row>97</xdr:row>
      <xdr:rowOff>49992</xdr:rowOff>
    </xdr:to>
    <xdr:sp macro="" textlink="">
      <xdr:nvSpPr>
        <xdr:cNvPr id="706" name="円/楕円 705"/>
        <xdr:cNvSpPr/>
      </xdr:nvSpPr>
      <xdr:spPr>
        <a:xfrm>
          <a:off x="15430500" y="16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66519</xdr:rowOff>
    </xdr:from>
    <xdr:ext cx="599010" cy="259045"/>
    <xdr:sp macro="" textlink="">
      <xdr:nvSpPr>
        <xdr:cNvPr id="707" name="テキスト ボックス 706"/>
        <xdr:cNvSpPr txBox="1"/>
      </xdr:nvSpPr>
      <xdr:spPr>
        <a:xfrm>
          <a:off x="15181794" y="163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38326</xdr:rowOff>
    </xdr:from>
    <xdr:to>
      <xdr:col>21</xdr:col>
      <xdr:colOff>212725</xdr:colOff>
      <xdr:row>96</xdr:row>
      <xdr:rowOff>139926</xdr:rowOff>
    </xdr:to>
    <xdr:sp macro="" textlink="">
      <xdr:nvSpPr>
        <xdr:cNvPr id="708" name="円/楕円 707"/>
        <xdr:cNvSpPr/>
      </xdr:nvSpPr>
      <xdr:spPr>
        <a:xfrm>
          <a:off x="14541500" y="164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156453</xdr:rowOff>
    </xdr:from>
    <xdr:ext cx="599010" cy="259045"/>
    <xdr:sp macro="" textlink="">
      <xdr:nvSpPr>
        <xdr:cNvPr id="709" name="テキスト ボックス 708"/>
        <xdr:cNvSpPr txBox="1"/>
      </xdr:nvSpPr>
      <xdr:spPr>
        <a:xfrm>
          <a:off x="14292794" y="162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25411</xdr:rowOff>
    </xdr:from>
    <xdr:to>
      <xdr:col>20</xdr:col>
      <xdr:colOff>9525</xdr:colOff>
      <xdr:row>95</xdr:row>
      <xdr:rowOff>127011</xdr:rowOff>
    </xdr:to>
    <xdr:sp macro="" textlink="">
      <xdr:nvSpPr>
        <xdr:cNvPr id="710" name="円/楕円 709"/>
        <xdr:cNvSpPr/>
      </xdr:nvSpPr>
      <xdr:spPr>
        <a:xfrm>
          <a:off x="13652500" y="163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143538</xdr:rowOff>
    </xdr:from>
    <xdr:ext cx="599010" cy="259045"/>
    <xdr:sp macro="" textlink="">
      <xdr:nvSpPr>
        <xdr:cNvPr id="711" name="テキスト ボックス 710"/>
        <xdr:cNvSpPr txBox="1"/>
      </xdr:nvSpPr>
      <xdr:spPr>
        <a:xfrm>
          <a:off x="13403794" y="160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107077</xdr:rowOff>
    </xdr:from>
    <xdr:to>
      <xdr:col>18</xdr:col>
      <xdr:colOff>492125</xdr:colOff>
      <xdr:row>95</xdr:row>
      <xdr:rowOff>37227</xdr:rowOff>
    </xdr:to>
    <xdr:sp macro="" textlink="">
      <xdr:nvSpPr>
        <xdr:cNvPr id="712" name="円/楕円 711"/>
        <xdr:cNvSpPr/>
      </xdr:nvSpPr>
      <xdr:spPr>
        <a:xfrm>
          <a:off x="12763500" y="162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53754</xdr:rowOff>
    </xdr:from>
    <xdr:ext cx="599010" cy="259045"/>
    <xdr:sp macro="" textlink="">
      <xdr:nvSpPr>
        <xdr:cNvPr id="713" name="テキスト ボックス 712"/>
        <xdr:cNvSpPr txBox="1"/>
      </xdr:nvSpPr>
      <xdr:spPr>
        <a:xfrm>
          <a:off x="12514794" y="1599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5" name="直線コネクタ 734"/>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8"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9" name="直線コネクタ 738"/>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1"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2" name="フローチャート : 判断 741"/>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4" name="フローチャート : 判断 743"/>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5" name="テキスト ボックス 744"/>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7" name="フローチャート : 判断 746"/>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8" name="テキスト ボックス 747"/>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0" name="フローチャート : 判断 749"/>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1" name="テキスト ボックス 750"/>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2" name="フローチャート : 判断 751"/>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3" name="テキスト ボックス 752"/>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0"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コストにすると、人口も毎年減っておりますので、平均的に類似団体よりコストが高いです。議会費は議員報酬は低いと思いますが、定数は類似団体より多いと思います。総務費はＩＴ関連の費用が多額であります。民生費は社会福祉保障については類似団体より抑制しております。衛生費は南和広域医療の関係で大幅に支出されております。労働費は失業対策費であり、類似団体より相当低いです。農林水産費は類似団体とほぼ同じ水準と考える。商工費では本村は観光村立を目指しており、観光施設の整備に力を入れている。土木費は村道整備に力を入れている。国庫補助や地方債の財源も確保している。消防費は奈良県広域消防組合の支出が多額である。教育費は</a:t>
          </a:r>
          <a:r>
            <a:rPr kumimoji="1" lang="ja-JP" altLang="ja-JP" sz="1300">
              <a:solidFill>
                <a:schemeClr val="dk1"/>
              </a:solidFill>
              <a:effectLst/>
              <a:latin typeface="+mn-lt"/>
              <a:ea typeface="+mn-ea"/>
              <a:cs typeface="+mn-cs"/>
            </a:rPr>
            <a:t>類似団体とほぼ同じ水準と考える</a:t>
          </a:r>
          <a:r>
            <a:rPr kumimoji="1" lang="ja-JP" altLang="en-US" sz="1300">
              <a:solidFill>
                <a:schemeClr val="dk1"/>
              </a:solidFill>
              <a:effectLst/>
              <a:latin typeface="+mn-lt"/>
              <a:ea typeface="+mn-ea"/>
              <a:cs typeface="+mn-cs"/>
            </a:rPr>
            <a:t>。災害復旧費は２６年度２７年度の支出はありません。公債費は類似団体より高いですが、毎年計画的に返済しており、問題ないと考えます。諸支出金や前年度繰上充用金はありません。</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財政調整基金も毎年増えて計画的に運用してきているので、特に問題はありません。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常に黒字額を維持し、計画的に運用してきているので、特に問題はありません。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1939290</v>
      </c>
      <c r="BO4" s="379"/>
      <c r="BP4" s="379"/>
      <c r="BQ4" s="379"/>
      <c r="BR4" s="379"/>
      <c r="BS4" s="379"/>
      <c r="BT4" s="379"/>
      <c r="BU4" s="380"/>
      <c r="BV4" s="378">
        <v>1680609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1871045</v>
      </c>
      <c r="BO5" s="416"/>
      <c r="BP5" s="416"/>
      <c r="BQ5" s="416"/>
      <c r="BR5" s="416"/>
      <c r="BS5" s="416"/>
      <c r="BT5" s="416"/>
      <c r="BU5" s="417"/>
      <c r="BV5" s="415">
        <v>1624127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79.900000000000006</v>
      </c>
      <c r="CU5" s="413"/>
      <c r="CV5" s="413"/>
      <c r="CW5" s="413"/>
      <c r="CX5" s="413"/>
      <c r="CY5" s="413"/>
      <c r="CZ5" s="413"/>
      <c r="DA5" s="414"/>
      <c r="DB5" s="412">
        <v>83.3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68245</v>
      </c>
      <c r="BO6" s="416"/>
      <c r="BP6" s="416"/>
      <c r="BQ6" s="416"/>
      <c r="BR6" s="416"/>
      <c r="BS6" s="416"/>
      <c r="BT6" s="416"/>
      <c r="BU6" s="417"/>
      <c r="BV6" s="415">
        <v>56482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83.9</v>
      </c>
      <c r="CU6" s="453"/>
      <c r="CV6" s="453"/>
      <c r="CW6" s="453"/>
      <c r="CX6" s="453"/>
      <c r="CY6" s="453"/>
      <c r="CZ6" s="453"/>
      <c r="DA6" s="454"/>
      <c r="DB6" s="452">
        <v>87.8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17909</v>
      </c>
      <c r="BO7" s="416"/>
      <c r="BP7" s="416"/>
      <c r="BQ7" s="416"/>
      <c r="BR7" s="416"/>
      <c r="BS7" s="416"/>
      <c r="BT7" s="416"/>
      <c r="BU7" s="417"/>
      <c r="BV7" s="415">
        <v>4131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1132556</v>
      </c>
      <c r="CU7" s="416"/>
      <c r="CV7" s="416"/>
      <c r="CW7" s="416"/>
      <c r="CX7" s="416"/>
      <c r="CY7" s="416"/>
      <c r="CZ7" s="416"/>
      <c r="DA7" s="417"/>
      <c r="DB7" s="415">
        <v>1073133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50336</v>
      </c>
      <c r="BO8" s="416"/>
      <c r="BP8" s="416"/>
      <c r="BQ8" s="416"/>
      <c r="BR8" s="416"/>
      <c r="BS8" s="416"/>
      <c r="BT8" s="416"/>
      <c r="BU8" s="417"/>
      <c r="BV8" s="415">
        <v>52351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895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-2015</v>
      </c>
      <c r="BO9" s="416"/>
      <c r="BP9" s="416"/>
      <c r="BQ9" s="416"/>
      <c r="BR9" s="416"/>
      <c r="BS9" s="416"/>
      <c r="BT9" s="416"/>
      <c r="BU9" s="417"/>
      <c r="BV9" s="415">
        <v>18602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14.8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1039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253905</v>
      </c>
      <c r="BO10" s="416"/>
      <c r="BP10" s="416"/>
      <c r="BQ10" s="416"/>
      <c r="BR10" s="416"/>
      <c r="BS10" s="416"/>
      <c r="BT10" s="416"/>
      <c r="BU10" s="417"/>
      <c r="BV10" s="415">
        <v>177678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1005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998</v>
      </c>
      <c r="S13" s="497"/>
      <c r="T13" s="497"/>
      <c r="U13" s="497"/>
      <c r="V13" s="498"/>
      <c r="W13" s="431" t="s">
        <v>120</v>
      </c>
      <c r="X13" s="432"/>
      <c r="Y13" s="432"/>
      <c r="Z13" s="432"/>
      <c r="AA13" s="432"/>
      <c r="AB13" s="422"/>
      <c r="AC13" s="466">
        <v>29</v>
      </c>
      <c r="AD13" s="467"/>
      <c r="AE13" s="467"/>
      <c r="AF13" s="467"/>
      <c r="AG13" s="506"/>
      <c r="AH13" s="466">
        <v>21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251890</v>
      </c>
      <c r="BO13" s="416"/>
      <c r="BP13" s="416"/>
      <c r="BQ13" s="416"/>
      <c r="BR13" s="416"/>
      <c r="BS13" s="416"/>
      <c r="BT13" s="416"/>
      <c r="BU13" s="417"/>
      <c r="BV13" s="415">
        <v>196280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1033</v>
      </c>
      <c r="S14" s="497"/>
      <c r="T14" s="497"/>
      <c r="U14" s="497"/>
      <c r="V14" s="498"/>
      <c r="W14" s="405"/>
      <c r="X14" s="406"/>
      <c r="Y14" s="406"/>
      <c r="Z14" s="406"/>
      <c r="AA14" s="406"/>
      <c r="AB14" s="395"/>
      <c r="AC14" s="499">
        <v>6.8</v>
      </c>
      <c r="AD14" s="500"/>
      <c r="AE14" s="500"/>
      <c r="AF14" s="500"/>
      <c r="AG14" s="501"/>
      <c r="AH14" s="499">
        <v>4.0999999999999996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1025</v>
      </c>
      <c r="S15" s="497"/>
      <c r="T15" s="497"/>
      <c r="U15" s="497"/>
      <c r="V15" s="498"/>
      <c r="W15" s="431" t="s">
        <v>127</v>
      </c>
      <c r="X15" s="432"/>
      <c r="Y15" s="432"/>
      <c r="Z15" s="432"/>
      <c r="AA15" s="432"/>
      <c r="AB15" s="422"/>
      <c r="AC15" s="466">
        <v>92</v>
      </c>
      <c r="AD15" s="467"/>
      <c r="AE15" s="467"/>
      <c r="AF15" s="467"/>
      <c r="AG15" s="506"/>
      <c r="AH15" s="466">
        <v>119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200651</v>
      </c>
      <c r="BO15" s="379"/>
      <c r="BP15" s="379"/>
      <c r="BQ15" s="379"/>
      <c r="BR15" s="379"/>
      <c r="BS15" s="379"/>
      <c r="BT15" s="379"/>
      <c r="BU15" s="380"/>
      <c r="BV15" s="378">
        <v>195934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21.5</v>
      </c>
      <c r="AD16" s="500"/>
      <c r="AE16" s="500"/>
      <c r="AF16" s="500"/>
      <c r="AG16" s="501"/>
      <c r="AH16" s="499">
        <v>23.2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1017889</v>
      </c>
      <c r="BO16" s="416"/>
      <c r="BP16" s="416"/>
      <c r="BQ16" s="416"/>
      <c r="BR16" s="416"/>
      <c r="BS16" s="416"/>
      <c r="BT16" s="416"/>
      <c r="BU16" s="417"/>
      <c r="BV16" s="415">
        <v>958719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307</v>
      </c>
      <c r="AD17" s="467"/>
      <c r="AE17" s="467"/>
      <c r="AF17" s="467"/>
      <c r="AG17" s="506"/>
      <c r="AH17" s="466">
        <v>374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257592</v>
      </c>
      <c r="BO17" s="416"/>
      <c r="BP17" s="416"/>
      <c r="BQ17" s="416"/>
      <c r="BR17" s="416"/>
      <c r="BS17" s="416"/>
      <c r="BT17" s="416"/>
      <c r="BU17" s="417"/>
      <c r="BV17" s="415">
        <v>252505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133.38999999999999</v>
      </c>
      <c r="M18" s="528"/>
      <c r="N18" s="528"/>
      <c r="O18" s="528"/>
      <c r="P18" s="528"/>
      <c r="Q18" s="528"/>
      <c r="R18" s="529"/>
      <c r="S18" s="529"/>
      <c r="T18" s="529"/>
      <c r="U18" s="529"/>
      <c r="V18" s="530"/>
      <c r="W18" s="433"/>
      <c r="X18" s="434"/>
      <c r="Y18" s="434"/>
      <c r="Z18" s="434"/>
      <c r="AA18" s="434"/>
      <c r="AB18" s="425"/>
      <c r="AC18" s="531">
        <v>71.7</v>
      </c>
      <c r="AD18" s="532"/>
      <c r="AE18" s="532"/>
      <c r="AF18" s="532"/>
      <c r="AG18" s="533"/>
      <c r="AH18" s="531">
        <v>72.8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945506</v>
      </c>
      <c r="BO18" s="416"/>
      <c r="BP18" s="416"/>
      <c r="BQ18" s="416"/>
      <c r="BR18" s="416"/>
      <c r="BS18" s="416"/>
      <c r="BT18" s="416"/>
      <c r="BU18" s="417"/>
      <c r="BV18" s="415">
        <v>932433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1407264</v>
      </c>
      <c r="BO19" s="416"/>
      <c r="BP19" s="416"/>
      <c r="BQ19" s="416"/>
      <c r="BR19" s="416"/>
      <c r="BS19" s="416"/>
      <c r="BT19" s="416"/>
      <c r="BU19" s="417"/>
      <c r="BV19" s="415">
        <v>1316384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517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1787037</v>
      </c>
      <c r="BO23" s="416"/>
      <c r="BP23" s="416"/>
      <c r="BQ23" s="416"/>
      <c r="BR23" s="416"/>
      <c r="BS23" s="416"/>
      <c r="BT23" s="416"/>
      <c r="BU23" s="417"/>
      <c r="BV23" s="415">
        <v>1687370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6600</v>
      </c>
      <c r="R24" s="467"/>
      <c r="S24" s="467"/>
      <c r="T24" s="467"/>
      <c r="U24" s="467"/>
      <c r="V24" s="506"/>
      <c r="W24" s="561"/>
      <c r="X24" s="549"/>
      <c r="Y24" s="550"/>
      <c r="Z24" s="465" t="s">
        <v>151</v>
      </c>
      <c r="AA24" s="445"/>
      <c r="AB24" s="445"/>
      <c r="AC24" s="445"/>
      <c r="AD24" s="445"/>
      <c r="AE24" s="445"/>
      <c r="AF24" s="445"/>
      <c r="AG24" s="446"/>
      <c r="AH24" s="466">
        <v>37</v>
      </c>
      <c r="AI24" s="467"/>
      <c r="AJ24" s="467"/>
      <c r="AK24" s="467"/>
      <c r="AL24" s="506"/>
      <c r="AM24" s="466">
        <v>101639</v>
      </c>
      <c r="AN24" s="467"/>
      <c r="AO24" s="467"/>
      <c r="AP24" s="467"/>
      <c r="AQ24" s="467"/>
      <c r="AR24" s="506"/>
      <c r="AS24" s="466">
        <v>2747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1654795</v>
      </c>
      <c r="BO24" s="416"/>
      <c r="BP24" s="416"/>
      <c r="BQ24" s="416"/>
      <c r="BR24" s="416"/>
      <c r="BS24" s="416"/>
      <c r="BT24" s="416"/>
      <c r="BU24" s="417"/>
      <c r="BV24" s="415">
        <v>1535576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5650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89338</v>
      </c>
      <c r="BO25" s="379"/>
      <c r="BP25" s="379"/>
      <c r="BQ25" s="379"/>
      <c r="BR25" s="379"/>
      <c r="BS25" s="379"/>
      <c r="BT25" s="379"/>
      <c r="BU25" s="380"/>
      <c r="BV25" s="378">
        <v>203452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5150</v>
      </c>
      <c r="R26" s="467"/>
      <c r="S26" s="467"/>
      <c r="T26" s="467"/>
      <c r="U26" s="467"/>
      <c r="V26" s="506"/>
      <c r="W26" s="561"/>
      <c r="X26" s="549"/>
      <c r="Y26" s="550"/>
      <c r="Z26" s="465" t="s">
        <v>157</v>
      </c>
      <c r="AA26" s="571"/>
      <c r="AB26" s="571"/>
      <c r="AC26" s="571"/>
      <c r="AD26" s="571"/>
      <c r="AE26" s="571"/>
      <c r="AF26" s="571"/>
      <c r="AG26" s="572"/>
      <c r="AH26" s="466">
        <v>4</v>
      </c>
      <c r="AI26" s="467"/>
      <c r="AJ26" s="467"/>
      <c r="AK26" s="467"/>
      <c r="AL26" s="506"/>
      <c r="AM26" s="466">
        <v>10028</v>
      </c>
      <c r="AN26" s="467"/>
      <c r="AO26" s="467"/>
      <c r="AP26" s="467"/>
      <c r="AQ26" s="467"/>
      <c r="AR26" s="506"/>
      <c r="AS26" s="466">
        <v>2507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2100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33207</v>
      </c>
      <c r="BO27" s="585"/>
      <c r="BP27" s="585"/>
      <c r="BQ27" s="585"/>
      <c r="BR27" s="585"/>
      <c r="BS27" s="585"/>
      <c r="BT27" s="585"/>
      <c r="BU27" s="586"/>
      <c r="BV27" s="584">
        <v>33200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1700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1663356</v>
      </c>
      <c r="BO28" s="379"/>
      <c r="BP28" s="379"/>
      <c r="BQ28" s="379"/>
      <c r="BR28" s="379"/>
      <c r="BS28" s="379"/>
      <c r="BT28" s="379"/>
      <c r="BU28" s="380"/>
      <c r="BV28" s="378">
        <v>1409451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1600</v>
      </c>
      <c r="R29" s="467"/>
      <c r="S29" s="467"/>
      <c r="T29" s="467"/>
      <c r="U29" s="467"/>
      <c r="V29" s="506"/>
      <c r="W29" s="562"/>
      <c r="X29" s="563"/>
      <c r="Y29" s="564"/>
      <c r="Z29" s="465" t="s">
        <v>167</v>
      </c>
      <c r="AA29" s="445"/>
      <c r="AB29" s="445"/>
      <c r="AC29" s="445"/>
      <c r="AD29" s="445"/>
      <c r="AE29" s="445"/>
      <c r="AF29" s="445"/>
      <c r="AG29" s="446"/>
      <c r="AH29" s="466">
        <v>37</v>
      </c>
      <c r="AI29" s="467"/>
      <c r="AJ29" s="467"/>
      <c r="AK29" s="467"/>
      <c r="AL29" s="506"/>
      <c r="AM29" s="466">
        <v>101639</v>
      </c>
      <c r="AN29" s="467"/>
      <c r="AO29" s="467"/>
      <c r="AP29" s="467"/>
      <c r="AQ29" s="467"/>
      <c r="AR29" s="506"/>
      <c r="AS29" s="466">
        <v>2747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107575</v>
      </c>
      <c r="BO29" s="416"/>
      <c r="BP29" s="416"/>
      <c r="BQ29" s="416"/>
      <c r="BR29" s="416"/>
      <c r="BS29" s="416"/>
      <c r="BT29" s="416"/>
      <c r="BU29" s="417"/>
      <c r="BV29" s="415">
        <v>105591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88.9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685018</v>
      </c>
      <c r="BO30" s="585"/>
      <c r="BP30" s="585"/>
      <c r="BQ30" s="585"/>
      <c r="BR30" s="585"/>
      <c r="BS30" s="585"/>
      <c r="BT30" s="585"/>
      <c r="BU30" s="586"/>
      <c r="BV30" s="584">
        <v>778454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下北山むらづくりセンター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観光施設事業会計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上・下北山衛生一部事務組合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奈良広域水質検査センター組合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南和広域医療組合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530</v>
      </c>
      <c r="D34" s="1181"/>
      <c r="E34" s="1182"/>
      <c r="F34" s="32">
        <v>4.53</v>
      </c>
      <c r="G34" s="33">
        <v>3.16</v>
      </c>
      <c r="H34" s="33">
        <v>2.87</v>
      </c>
      <c r="I34" s="33">
        <v>4.87</v>
      </c>
      <c r="J34" s="34">
        <v>4.4400000000000004</v>
      </c>
      <c r="K34" s="22"/>
      <c r="L34" s="22"/>
      <c r="M34" s="22"/>
      <c r="N34" s="22"/>
      <c r="O34" s="22"/>
      <c r="P34" s="22"/>
    </row>
    <row r="35" spans="1:16" ht="39" customHeight="1">
      <c r="A35" s="22"/>
      <c r="B35" s="35"/>
      <c r="C35" s="1175" t="s">
        <v>531</v>
      </c>
      <c r="D35" s="1176"/>
      <c r="E35" s="1177"/>
      <c r="F35" s="36">
        <v>1.94</v>
      </c>
      <c r="G35" s="37">
        <v>1.58</v>
      </c>
      <c r="H35" s="37">
        <v>0.77</v>
      </c>
      <c r="I35" s="37">
        <v>0.2</v>
      </c>
      <c r="J35" s="38">
        <v>1.08</v>
      </c>
      <c r="K35" s="22"/>
      <c r="L35" s="22"/>
      <c r="M35" s="22"/>
      <c r="N35" s="22"/>
      <c r="O35" s="22"/>
      <c r="P35" s="22"/>
    </row>
    <row r="36" spans="1:16" ht="39" customHeight="1">
      <c r="A36" s="22"/>
      <c r="B36" s="35"/>
      <c r="C36" s="1175" t="s">
        <v>532</v>
      </c>
      <c r="D36" s="1176"/>
      <c r="E36" s="1177"/>
      <c r="F36" s="36">
        <v>0.73</v>
      </c>
      <c r="G36" s="37">
        <v>0.52</v>
      </c>
      <c r="H36" s="37">
        <v>0.51</v>
      </c>
      <c r="I36" s="37">
        <v>0.67</v>
      </c>
      <c r="J36" s="38">
        <v>0.6</v>
      </c>
      <c r="K36" s="22"/>
      <c r="L36" s="22"/>
      <c r="M36" s="22"/>
      <c r="N36" s="22"/>
      <c r="O36" s="22"/>
      <c r="P36" s="22"/>
    </row>
    <row r="37" spans="1:16" ht="39" customHeight="1">
      <c r="A37" s="22"/>
      <c r="B37" s="35"/>
      <c r="C37" s="1175" t="s">
        <v>533</v>
      </c>
      <c r="D37" s="1176"/>
      <c r="E37" s="1177"/>
      <c r="F37" s="36">
        <v>0.19</v>
      </c>
      <c r="G37" s="37">
        <v>0.17</v>
      </c>
      <c r="H37" s="37">
        <v>0.26</v>
      </c>
      <c r="I37" s="37">
        <v>0.17</v>
      </c>
      <c r="J37" s="38">
        <v>0.34</v>
      </c>
      <c r="K37" s="22"/>
      <c r="L37" s="22"/>
      <c r="M37" s="22"/>
      <c r="N37" s="22"/>
      <c r="O37" s="22"/>
      <c r="P37" s="22"/>
    </row>
    <row r="38" spans="1:16" ht="39" customHeight="1">
      <c r="A38" s="22"/>
      <c r="B38" s="35"/>
      <c r="C38" s="1175" t="s">
        <v>534</v>
      </c>
      <c r="D38" s="1176"/>
      <c r="E38" s="1177"/>
      <c r="F38" s="36" t="s">
        <v>486</v>
      </c>
      <c r="G38" s="37">
        <v>1.06</v>
      </c>
      <c r="H38" s="37">
        <v>1.38</v>
      </c>
      <c r="I38" s="37">
        <v>1.21</v>
      </c>
      <c r="J38" s="38">
        <v>0.32</v>
      </c>
      <c r="K38" s="22"/>
      <c r="L38" s="22"/>
      <c r="M38" s="22"/>
      <c r="N38" s="22"/>
      <c r="O38" s="22"/>
      <c r="P38" s="22"/>
    </row>
    <row r="39" spans="1:16" ht="39" customHeight="1">
      <c r="A39" s="22"/>
      <c r="B39" s="35"/>
      <c r="C39" s="1175" t="s">
        <v>535</v>
      </c>
      <c r="D39" s="1176"/>
      <c r="E39" s="1177"/>
      <c r="F39" s="36">
        <v>0.04</v>
      </c>
      <c r="G39" s="37">
        <v>0.04</v>
      </c>
      <c r="H39" s="37">
        <v>7.0000000000000007E-2</v>
      </c>
      <c r="I39" s="37">
        <v>0.06</v>
      </c>
      <c r="J39" s="38">
        <v>0.17</v>
      </c>
      <c r="K39" s="22"/>
      <c r="L39" s="22"/>
      <c r="M39" s="22"/>
      <c r="N39" s="22"/>
      <c r="O39" s="22"/>
      <c r="P39" s="22"/>
    </row>
    <row r="40" spans="1:16" ht="39" customHeight="1">
      <c r="A40" s="22"/>
      <c r="B40" s="35"/>
      <c r="C40" s="1175" t="s">
        <v>536</v>
      </c>
      <c r="D40" s="1176"/>
      <c r="E40" s="1177"/>
      <c r="F40" s="36">
        <v>7.0000000000000007E-2</v>
      </c>
      <c r="G40" s="37">
        <v>0.03</v>
      </c>
      <c r="H40" s="37">
        <v>0.03</v>
      </c>
      <c r="I40" s="37">
        <v>0.05</v>
      </c>
      <c r="J40" s="38">
        <v>0.04</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538</v>
      </c>
      <c r="D43" s="1179"/>
      <c r="E43" s="1180"/>
      <c r="F43" s="41">
        <v>0.56999999999999995</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431</v>
      </c>
      <c r="L45" s="60">
        <v>369</v>
      </c>
      <c r="M45" s="60">
        <v>261</v>
      </c>
      <c r="N45" s="60">
        <v>210</v>
      </c>
      <c r="O45" s="61">
        <v>184</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22</v>
      </c>
      <c r="L48" s="64">
        <v>17</v>
      </c>
      <c r="M48" s="64">
        <v>17</v>
      </c>
      <c r="N48" s="64">
        <v>18</v>
      </c>
      <c r="O48" s="65">
        <v>21</v>
      </c>
      <c r="P48" s="48"/>
      <c r="Q48" s="48"/>
      <c r="R48" s="48"/>
      <c r="S48" s="48"/>
      <c r="T48" s="48"/>
      <c r="U48" s="48"/>
    </row>
    <row r="49" spans="1:21" ht="30.75" customHeight="1">
      <c r="A49" s="48"/>
      <c r="B49" s="1193"/>
      <c r="C49" s="1194"/>
      <c r="D49" s="62"/>
      <c r="E49" s="1185" t="s">
        <v>15</v>
      </c>
      <c r="F49" s="1185"/>
      <c r="G49" s="1185"/>
      <c r="H49" s="1185"/>
      <c r="I49" s="1185"/>
      <c r="J49" s="1186"/>
      <c r="K49" s="63">
        <v>30</v>
      </c>
      <c r="L49" s="64">
        <v>30</v>
      </c>
      <c r="M49" s="64">
        <v>30</v>
      </c>
      <c r="N49" s="64">
        <v>30</v>
      </c>
      <c r="O49" s="65">
        <v>30</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354</v>
      </c>
      <c r="L52" s="64">
        <v>305</v>
      </c>
      <c r="M52" s="64">
        <v>241</v>
      </c>
      <c r="N52" s="64">
        <v>203</v>
      </c>
      <c r="O52" s="65">
        <v>186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129</v>
      </c>
      <c r="L53" s="69">
        <v>111</v>
      </c>
      <c r="M53" s="69">
        <v>67</v>
      </c>
      <c r="N53" s="69">
        <v>55</v>
      </c>
      <c r="O53" s="70">
        <v>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1788</v>
      </c>
      <c r="J41" s="83">
        <v>1634</v>
      </c>
      <c r="K41" s="83">
        <v>1667</v>
      </c>
      <c r="L41" s="83">
        <v>1687</v>
      </c>
      <c r="M41" s="84">
        <v>1787</v>
      </c>
    </row>
    <row r="42" spans="2:13" ht="27.75" customHeight="1">
      <c r="B42" s="1201"/>
      <c r="C42" s="1202"/>
      <c r="D42" s="85"/>
      <c r="E42" s="1207" t="s">
        <v>25</v>
      </c>
      <c r="F42" s="1207"/>
      <c r="G42" s="1207"/>
      <c r="H42" s="1208"/>
      <c r="I42" s="86" t="s">
        <v>486</v>
      </c>
      <c r="J42" s="87" t="s">
        <v>486</v>
      </c>
      <c r="K42" s="87" t="s">
        <v>486</v>
      </c>
      <c r="L42" s="87" t="s">
        <v>486</v>
      </c>
      <c r="M42" s="88" t="s">
        <v>486</v>
      </c>
    </row>
    <row r="43" spans="2:13" ht="27.75" customHeight="1">
      <c r="B43" s="1201"/>
      <c r="C43" s="1202"/>
      <c r="D43" s="85"/>
      <c r="E43" s="1207" t="s">
        <v>26</v>
      </c>
      <c r="F43" s="1207"/>
      <c r="G43" s="1207"/>
      <c r="H43" s="1208"/>
      <c r="I43" s="86">
        <v>188</v>
      </c>
      <c r="J43" s="87">
        <v>169</v>
      </c>
      <c r="K43" s="87">
        <v>158</v>
      </c>
      <c r="L43" s="87">
        <v>180</v>
      </c>
      <c r="M43" s="88">
        <v>218</v>
      </c>
    </row>
    <row r="44" spans="2:13" ht="27.75" customHeight="1">
      <c r="B44" s="1201"/>
      <c r="C44" s="1202"/>
      <c r="D44" s="85"/>
      <c r="E44" s="1207" t="s">
        <v>27</v>
      </c>
      <c r="F44" s="1207"/>
      <c r="G44" s="1207"/>
      <c r="H44" s="1208"/>
      <c r="I44" s="86">
        <v>117</v>
      </c>
      <c r="J44" s="87">
        <v>97</v>
      </c>
      <c r="K44" s="87">
        <v>79</v>
      </c>
      <c r="L44" s="87">
        <v>84</v>
      </c>
      <c r="M44" s="88">
        <v>141</v>
      </c>
    </row>
    <row r="45" spans="2:13" ht="27.75" customHeight="1">
      <c r="B45" s="1201"/>
      <c r="C45" s="1202"/>
      <c r="D45" s="85"/>
      <c r="E45" s="1207" t="s">
        <v>28</v>
      </c>
      <c r="F45" s="1207"/>
      <c r="G45" s="1207"/>
      <c r="H45" s="1208"/>
      <c r="I45" s="86">
        <v>325</v>
      </c>
      <c r="J45" s="87">
        <v>311</v>
      </c>
      <c r="K45" s="87">
        <v>393</v>
      </c>
      <c r="L45" s="87">
        <v>346</v>
      </c>
      <c r="M45" s="88">
        <v>344</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1614</v>
      </c>
      <c r="J49" s="87">
        <v>1863</v>
      </c>
      <c r="K49" s="87">
        <v>2172</v>
      </c>
      <c r="L49" s="87">
        <v>2362</v>
      </c>
      <c r="M49" s="88">
        <v>2511</v>
      </c>
    </row>
    <row r="50" spans="2:13" ht="27.75" customHeight="1">
      <c r="B50" s="1201"/>
      <c r="C50" s="1202"/>
      <c r="D50" s="85"/>
      <c r="E50" s="1207" t="s">
        <v>34</v>
      </c>
      <c r="F50" s="1207"/>
      <c r="G50" s="1207"/>
      <c r="H50" s="1208"/>
      <c r="I50" s="86">
        <v>116</v>
      </c>
      <c r="J50" s="87">
        <v>85</v>
      </c>
      <c r="K50" s="87">
        <v>64</v>
      </c>
      <c r="L50" s="87">
        <v>51</v>
      </c>
      <c r="M50" s="88">
        <v>50</v>
      </c>
    </row>
    <row r="51" spans="2:13" ht="27.75" customHeight="1">
      <c r="B51" s="1203"/>
      <c r="C51" s="1204"/>
      <c r="D51" s="85"/>
      <c r="E51" s="1207" t="s">
        <v>35</v>
      </c>
      <c r="F51" s="1207"/>
      <c r="G51" s="1207"/>
      <c r="H51" s="1208"/>
      <c r="I51" s="86">
        <v>1571</v>
      </c>
      <c r="J51" s="87">
        <v>1516</v>
      </c>
      <c r="K51" s="87">
        <v>1519</v>
      </c>
      <c r="L51" s="87">
        <v>1532</v>
      </c>
      <c r="M51" s="88">
        <v>1636</v>
      </c>
    </row>
    <row r="52" spans="2:13" ht="27.75" customHeight="1" thickBot="1">
      <c r="B52" s="1211" t="s">
        <v>36</v>
      </c>
      <c r="C52" s="1212"/>
      <c r="D52" s="90"/>
      <c r="E52" s="1213" t="s">
        <v>37</v>
      </c>
      <c r="F52" s="1213"/>
      <c r="G52" s="1213"/>
      <c r="H52" s="1214"/>
      <c r="I52" s="91">
        <v>-883</v>
      </c>
      <c r="J52" s="92">
        <v>-1253</v>
      </c>
      <c r="K52" s="92">
        <v>-1458</v>
      </c>
      <c r="L52" s="92">
        <v>-1647</v>
      </c>
      <c r="M52" s="93">
        <v>-1707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550</v>
      </c>
      <c r="H51" s="1240"/>
      <c r="I51" s="1245" t="s">
        <v>551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553</v>
      </c>
      <c r="H55" s="1220"/>
      <c r="I55" s="1225" t="s">
        <v>551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7" t="s">
        <v>557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550</v>
      </c>
      <c r="H73" s="1240"/>
      <c r="I73" s="1245" t="s">
        <v>551</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556</v>
      </c>
      <c r="J75" s="1225"/>
      <c r="K75" s="1247">
        <v>17.899999999999999</v>
      </c>
      <c r="L75" s="1247">
        <v>15.4</v>
      </c>
      <c r="M75" s="1247">
        <v>11.9</v>
      </c>
      <c r="N75" s="1247">
        <v>8.4</v>
      </c>
      <c r="O75" s="1247">
        <v>6.2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553</v>
      </c>
      <c r="H77" s="1220"/>
      <c r="I77" s="1225" t="s">
        <v>551</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556</v>
      </c>
      <c r="J79" s="1217"/>
      <c r="K79" s="1218">
        <v>10.8</v>
      </c>
      <c r="L79" s="1218">
        <v>9.6999999999999993</v>
      </c>
      <c r="M79" s="1218">
        <v>8.6</v>
      </c>
      <c r="N79" s="1218">
        <v>7.7</v>
      </c>
      <c r="O79" s="1218">
        <v>6.4</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203033</v>
      </c>
      <c r="E3" s="116"/>
      <c r="F3" s="117">
        <v>203567</v>
      </c>
      <c r="G3" s="118"/>
      <c r="H3" s="119"/>
    </row>
    <row r="4" spans="1:8">
      <c r="A4" s="120"/>
      <c r="B4" s="121"/>
      <c r="C4" s="122"/>
      <c r="D4" s="123">
        <v>18549</v>
      </c>
      <c r="E4" s="124"/>
      <c r="F4" s="125">
        <v>121137</v>
      </c>
      <c r="G4" s="126"/>
      <c r="H4" s="127"/>
    </row>
    <row r="5" spans="1:8">
      <c r="A5" s="108" t="s">
        <v>519</v>
      </c>
      <c r="B5" s="113"/>
      <c r="C5" s="114"/>
      <c r="D5" s="115">
        <v>233428</v>
      </c>
      <c r="E5" s="116"/>
      <c r="F5" s="117">
        <v>185018</v>
      </c>
      <c r="G5" s="118"/>
      <c r="H5" s="119"/>
    </row>
    <row r="6" spans="1:8">
      <c r="A6" s="120"/>
      <c r="B6" s="121"/>
      <c r="C6" s="122"/>
      <c r="D6" s="123">
        <v>73605</v>
      </c>
      <c r="E6" s="124"/>
      <c r="F6" s="125">
        <v>95064</v>
      </c>
      <c r="G6" s="126"/>
      <c r="H6" s="127"/>
    </row>
    <row r="7" spans="1:8">
      <c r="A7" s="108" t="s">
        <v>520</v>
      </c>
      <c r="B7" s="113"/>
      <c r="C7" s="114"/>
      <c r="D7" s="115">
        <v>310576</v>
      </c>
      <c r="E7" s="116"/>
      <c r="F7" s="117">
        <v>238802</v>
      </c>
      <c r="G7" s="118"/>
      <c r="H7" s="119"/>
    </row>
    <row r="8" spans="1:8">
      <c r="A8" s="120"/>
      <c r="B8" s="121"/>
      <c r="C8" s="122"/>
      <c r="D8" s="123">
        <v>165345</v>
      </c>
      <c r="E8" s="124"/>
      <c r="F8" s="125">
        <v>128562</v>
      </c>
      <c r="G8" s="126"/>
      <c r="H8" s="127"/>
    </row>
    <row r="9" spans="1:8">
      <c r="A9" s="108" t="s">
        <v>521</v>
      </c>
      <c r="B9" s="113"/>
      <c r="C9" s="114"/>
      <c r="D9" s="115">
        <v>169782</v>
      </c>
      <c r="E9" s="116"/>
      <c r="F9" s="117">
        <v>288550</v>
      </c>
      <c r="G9" s="118"/>
      <c r="H9" s="119"/>
    </row>
    <row r="10" spans="1:8">
      <c r="A10" s="120"/>
      <c r="B10" s="121"/>
      <c r="C10" s="122"/>
      <c r="D10" s="123">
        <v>90933</v>
      </c>
      <c r="E10" s="124"/>
      <c r="F10" s="125">
        <v>141525</v>
      </c>
      <c r="G10" s="126"/>
      <c r="H10" s="127"/>
    </row>
    <row r="11" spans="1:8">
      <c r="A11" s="108" t="s">
        <v>522</v>
      </c>
      <c r="B11" s="113"/>
      <c r="C11" s="114"/>
      <c r="D11" s="115">
        <v>247610</v>
      </c>
      <c r="E11" s="116"/>
      <c r="F11" s="117">
        <v>287914</v>
      </c>
      <c r="G11" s="118"/>
      <c r="H11" s="119"/>
    </row>
    <row r="12" spans="1:8">
      <c r="A12" s="120"/>
      <c r="B12" s="121"/>
      <c r="C12" s="128"/>
      <c r="D12" s="123">
        <v>167026</v>
      </c>
      <c r="E12" s="124"/>
      <c r="F12" s="125">
        <v>146531</v>
      </c>
      <c r="G12" s="126"/>
      <c r="H12" s="127"/>
    </row>
    <row r="13" spans="1:8">
      <c r="A13" s="108"/>
      <c r="B13" s="113"/>
      <c r="C13" s="129"/>
      <c r="D13" s="130">
        <v>232886</v>
      </c>
      <c r="E13" s="131"/>
      <c r="F13" s="132">
        <v>240770</v>
      </c>
      <c r="G13" s="133"/>
      <c r="H13" s="119"/>
    </row>
    <row r="14" spans="1:8">
      <c r="A14" s="120"/>
      <c r="B14" s="121"/>
      <c r="C14" s="122"/>
      <c r="D14" s="123">
        <v>103092</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4.53</v>
      </c>
      <c r="C19" s="134">
        <f>ROUND(VALUE(SUBSTITUTE(実質収支比率等に係る経年分析!G$48,"▲","-")),2)</f>
        <v>3.17</v>
      </c>
      <c r="D19" s="134">
        <f>ROUND(VALUE(SUBSTITUTE(実質収支比率等に係る経年分析!H$48,"▲","-")),2)</f>
        <v>2.87</v>
      </c>
      <c r="E19" s="134">
        <f>ROUND(VALUE(SUBSTITUTE(実質収支比率等に係る経年分析!I$48,"▲","-")),2)</f>
        <v>4.88</v>
      </c>
      <c r="F19" s="134">
        <f>ROUND(VALUE(SUBSTITUTE(実質収支比率等に係る経年分析!J$48,"▲","-")),2)</f>
        <v>4.4400000000000004</v>
      </c>
    </row>
    <row r="20" spans="1:11">
      <c r="A20" s="134" t="s">
        <v>42</v>
      </c>
      <c r="B20" s="134">
        <f>ROUND(VALUE(SUBSTITUTE(実質収支比率等に係る経年分析!F$47,"▲","-")),2)</f>
        <v>65.989999999999995</v>
      </c>
      <c r="C20" s="134">
        <f>ROUND(VALUE(SUBSTITUTE(実質収支比率等に係る経年分析!G$47,"▲","-")),2)</f>
        <v>77.95</v>
      </c>
      <c r="D20" s="134">
        <f>ROUND(VALUE(SUBSTITUTE(実質収支比率等に係る経年分析!H$47,"▲","-")),2)</f>
        <v>104.85</v>
      </c>
      <c r="E20" s="134">
        <f>ROUND(VALUE(SUBSTITUTE(実質収支比率等に係る経年分析!I$47,"▲","-")),2)</f>
        <v>131.34</v>
      </c>
      <c r="F20" s="134">
        <f>ROUND(VALUE(SUBSTITUTE(実質収支比率等に係る経年分析!J$47,"▲","-")),2)</f>
        <v>146.87</v>
      </c>
    </row>
    <row r="21" spans="1:11">
      <c r="A21" s="134" t="s">
        <v>43</v>
      </c>
      <c r="B21" s="134">
        <f>IF(ISNUMBER(VALUE(SUBSTITUTE(実質収支比率等に係る経年分析!F$49,"▲","-"))),ROUND(VALUE(SUBSTITUTE(実質収支比率等に係る経年分析!F$49,"▲","-")),2),NA())</f>
        <v>15.54</v>
      </c>
      <c r="C21" s="134">
        <f>IF(ISNUMBER(VALUE(SUBSTITUTE(実質収支比率等に係る経年分析!G$49,"▲","-"))),ROUND(VALUE(SUBSTITUTE(実質収支比率等に係る経年分析!G$49,"▲","-")),2),NA())</f>
        <v>19.22</v>
      </c>
      <c r="D21" s="134">
        <f>IF(ISNUMBER(VALUE(SUBSTITUTE(実質収支比率等に係る経年分析!H$49,"▲","-"))),ROUND(VALUE(SUBSTITUTE(実質収支比率等に係る経年分析!H$49,"▲","-")),2),NA())</f>
        <v>22.66</v>
      </c>
      <c r="E21" s="134">
        <f>IF(ISNUMBER(VALUE(SUBSTITUTE(実質収支比率等に係る経年分析!I$49,"▲","-"))),ROUND(VALUE(SUBSTITUTE(実質収支比率等に係る経年分析!I$49,"▲","-")),2),NA())</f>
        <v>18.29</v>
      </c>
      <c r="F21" s="134">
        <f>IF(ISNUMBER(VALUE(SUBSTITUTE(実質収支比率等に係る経年分析!J$49,"▲","-"))),ROUND(VALUE(SUBSTITUTE(実質収支比率等に係る経年分析!J$49,"▲","-")),2),NA())</f>
        <v>22.24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介護保険事業会計（保険事業勘定）</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観光施設事業会計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国民健康保険事業会計（直診勘定）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c r="A35" s="135" t="str">
        <f>IF(連結実質赤字比率に係る赤字・黒字の構成分析!C$35="",NA(),連結実質赤字比率に係る赤字・黒字の構成分析!C$35)</f>
        <v>国民健康保険事業会計（事業勘定）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4.4400000000000004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354</v>
      </c>
      <c r="E42" s="136"/>
      <c r="F42" s="136"/>
      <c r="G42" s="136">
        <f>'実質公債費比率（分子）の構造'!L$52</f>
        <v>305</v>
      </c>
      <c r="H42" s="136"/>
      <c r="I42" s="136"/>
      <c r="J42" s="136">
        <f>'実質公債費比率（分子）の構造'!M$52</f>
        <v>241</v>
      </c>
      <c r="K42" s="136"/>
      <c r="L42" s="136"/>
      <c r="M42" s="136">
        <f>'実質公債費比率（分子）の構造'!N$52</f>
        <v>203</v>
      </c>
      <c r="N42" s="136"/>
      <c r="O42" s="136"/>
      <c r="P42" s="136">
        <f>'実質公債費比率（分子）の構造'!O$52</f>
        <v>186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30</v>
      </c>
      <c r="C45" s="136"/>
      <c r="D45" s="136"/>
      <c r="E45" s="136">
        <f>'実質公債費比率（分子）の構造'!L$49</f>
        <v>30</v>
      </c>
      <c r="F45" s="136"/>
      <c r="G45" s="136"/>
      <c r="H45" s="136">
        <f>'実質公債費比率（分子）の構造'!M$49</f>
        <v>30</v>
      </c>
      <c r="I45" s="136"/>
      <c r="J45" s="136"/>
      <c r="K45" s="136">
        <f>'実質公債費比率（分子）の構造'!N$49</f>
        <v>30</v>
      </c>
      <c r="L45" s="136"/>
      <c r="M45" s="136"/>
      <c r="N45" s="136">
        <f>'実質公債費比率（分子）の構造'!O$49</f>
        <v>30</v>
      </c>
      <c r="O45" s="136"/>
      <c r="P45" s="136"/>
    </row>
    <row r="46" spans="1:16">
      <c r="A46" s="136" t="s">
        <v>54</v>
      </c>
      <c r="B46" s="136">
        <f>'実質公債費比率（分子）の構造'!K$48</f>
        <v>22</v>
      </c>
      <c r="C46" s="136"/>
      <c r="D46" s="136"/>
      <c r="E46" s="136">
        <f>'実質公債費比率（分子）の構造'!L$48</f>
        <v>17</v>
      </c>
      <c r="F46" s="136"/>
      <c r="G46" s="136"/>
      <c r="H46" s="136">
        <f>'実質公債費比率（分子）の構造'!M$48</f>
        <v>17</v>
      </c>
      <c r="I46" s="136"/>
      <c r="J46" s="136"/>
      <c r="K46" s="136">
        <f>'実質公債費比率（分子）の構造'!N$48</f>
        <v>18</v>
      </c>
      <c r="L46" s="136"/>
      <c r="M46" s="136"/>
      <c r="N46" s="136">
        <f>'実質公債費比率（分子）の構造'!O$48</f>
        <v>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431</v>
      </c>
      <c r="C49" s="136"/>
      <c r="D49" s="136"/>
      <c r="E49" s="136">
        <f>'実質公債費比率（分子）の構造'!L$45</f>
        <v>369</v>
      </c>
      <c r="F49" s="136"/>
      <c r="G49" s="136"/>
      <c r="H49" s="136">
        <f>'実質公債費比率（分子）の構造'!M$45</f>
        <v>261</v>
      </c>
      <c r="I49" s="136"/>
      <c r="J49" s="136"/>
      <c r="K49" s="136">
        <f>'実質公債費比率（分子）の構造'!N$45</f>
        <v>210</v>
      </c>
      <c r="L49" s="136"/>
      <c r="M49" s="136"/>
      <c r="N49" s="136">
        <f>'実質公債費比率（分子）の構造'!O$45</f>
        <v>184</v>
      </c>
      <c r="O49" s="136"/>
      <c r="P49" s="136"/>
    </row>
    <row r="50" spans="1:16">
      <c r="A50" s="136" t="s">
        <v>58</v>
      </c>
      <c r="B50" s="136" t="e">
        <f>NA()</f>
        <v>#N/A</v>
      </c>
      <c r="C50" s="136">
        <f>IF(ISNUMBER('実質公債費比率（分子）の構造'!K$53),'実質公債費比率（分子）の構造'!K$53,NA())</f>
        <v>129</v>
      </c>
      <c r="D50" s="136" t="e">
        <f>NA()</f>
        <v>#N/A</v>
      </c>
      <c r="E50" s="136" t="e">
        <f>NA()</f>
        <v>#N/A</v>
      </c>
      <c r="F50" s="136">
        <f>IF(ISNUMBER('実質公債費比率（分子）の構造'!L$53),'実質公債費比率（分子）の構造'!L$53,NA())</f>
        <v>111</v>
      </c>
      <c r="G50" s="136" t="e">
        <f>NA()</f>
        <v>#N/A</v>
      </c>
      <c r="H50" s="136" t="e">
        <f>NA()</f>
        <v>#N/A</v>
      </c>
      <c r="I50" s="136">
        <f>IF(ISNUMBER('実質公債費比率（分子）の構造'!M$53),'実質公債費比率（分子）の構造'!M$53,NA())</f>
        <v>67</v>
      </c>
      <c r="J50" s="136" t="e">
        <f>NA()</f>
        <v>#N/A</v>
      </c>
      <c r="K50" s="136" t="e">
        <f>NA()</f>
        <v>#N/A</v>
      </c>
      <c r="L50" s="136">
        <f>IF(ISNUMBER('実質公債費比率（分子）の構造'!N$53),'実質公債費比率（分子）の構造'!N$53,NA())</f>
        <v>55</v>
      </c>
      <c r="M50" s="136" t="e">
        <f>NA()</f>
        <v>#N/A</v>
      </c>
      <c r="N50" s="136" t="e">
        <f>NA()</f>
        <v>#N/A</v>
      </c>
      <c r="O50" s="136">
        <f>IF(ISNUMBER('実質公債費比率（分子）の構造'!O$53),'実質公債費比率（分子）の構造'!O$53,NA())</f>
        <v>49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1571</v>
      </c>
      <c r="E56" s="135"/>
      <c r="F56" s="135"/>
      <c r="G56" s="135">
        <f>'将来負担比率（分子）の構造'!J$51</f>
        <v>1516</v>
      </c>
      <c r="H56" s="135"/>
      <c r="I56" s="135"/>
      <c r="J56" s="135">
        <f>'将来負担比率（分子）の構造'!K$51</f>
        <v>1519</v>
      </c>
      <c r="K56" s="135"/>
      <c r="L56" s="135"/>
      <c r="M56" s="135">
        <f>'将来負担比率（分子）の構造'!L$51</f>
        <v>1532</v>
      </c>
      <c r="N56" s="135"/>
      <c r="O56" s="135"/>
      <c r="P56" s="135">
        <f>'将来負担比率（分子）の構造'!M$51</f>
        <v>1636</v>
      </c>
    </row>
    <row r="57" spans="1:16">
      <c r="A57" s="135" t="s">
        <v>34</v>
      </c>
      <c r="B57" s="135"/>
      <c r="C57" s="135"/>
      <c r="D57" s="135">
        <f>'将来負担比率（分子）の構造'!I$50</f>
        <v>116</v>
      </c>
      <c r="E57" s="135"/>
      <c r="F57" s="135"/>
      <c r="G57" s="135">
        <f>'将来負担比率（分子）の構造'!J$50</f>
        <v>85</v>
      </c>
      <c r="H57" s="135"/>
      <c r="I57" s="135"/>
      <c r="J57" s="135">
        <f>'将来負担比率（分子）の構造'!K$50</f>
        <v>64</v>
      </c>
      <c r="K57" s="135"/>
      <c r="L57" s="135"/>
      <c r="M57" s="135">
        <f>'将来負担比率（分子）の構造'!L$50</f>
        <v>51</v>
      </c>
      <c r="N57" s="135"/>
      <c r="O57" s="135"/>
      <c r="P57" s="135">
        <f>'将来負担比率（分子）の構造'!M$50</f>
        <v>50</v>
      </c>
    </row>
    <row r="58" spans="1:16">
      <c r="A58" s="135" t="s">
        <v>33</v>
      </c>
      <c r="B58" s="135"/>
      <c r="C58" s="135"/>
      <c r="D58" s="135">
        <f>'将来負担比率（分子）の構造'!I$49</f>
        <v>1614</v>
      </c>
      <c r="E58" s="135"/>
      <c r="F58" s="135"/>
      <c r="G58" s="135">
        <f>'将来負担比率（分子）の構造'!J$49</f>
        <v>1863</v>
      </c>
      <c r="H58" s="135"/>
      <c r="I58" s="135"/>
      <c r="J58" s="135">
        <f>'将来負担比率（分子）の構造'!K$49</f>
        <v>2172</v>
      </c>
      <c r="K58" s="135"/>
      <c r="L58" s="135"/>
      <c r="M58" s="135">
        <f>'将来負担比率（分子）の構造'!L$49</f>
        <v>2362</v>
      </c>
      <c r="N58" s="135"/>
      <c r="O58" s="135"/>
      <c r="P58" s="135">
        <f>'将来負担比率（分子）の構造'!M$49</f>
        <v>2511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325</v>
      </c>
      <c r="C62" s="135"/>
      <c r="D62" s="135"/>
      <c r="E62" s="135">
        <f>'将来負担比率（分子）の構造'!J$45</f>
        <v>311</v>
      </c>
      <c r="F62" s="135"/>
      <c r="G62" s="135"/>
      <c r="H62" s="135">
        <f>'将来負担比率（分子）の構造'!K$45</f>
        <v>393</v>
      </c>
      <c r="I62" s="135"/>
      <c r="J62" s="135"/>
      <c r="K62" s="135">
        <f>'将来負担比率（分子）の構造'!L$45</f>
        <v>346</v>
      </c>
      <c r="L62" s="135"/>
      <c r="M62" s="135"/>
      <c r="N62" s="135">
        <f>'将来負担比率（分子）の構造'!M$45</f>
        <v>344</v>
      </c>
      <c r="O62" s="135"/>
      <c r="P62" s="135"/>
    </row>
    <row r="63" spans="1:16">
      <c r="A63" s="135" t="s">
        <v>27</v>
      </c>
      <c r="B63" s="135">
        <f>'将来負担比率（分子）の構造'!I$44</f>
        <v>117</v>
      </c>
      <c r="C63" s="135"/>
      <c r="D63" s="135"/>
      <c r="E63" s="135">
        <f>'将来負担比率（分子）の構造'!J$44</f>
        <v>97</v>
      </c>
      <c r="F63" s="135"/>
      <c r="G63" s="135"/>
      <c r="H63" s="135">
        <f>'将来負担比率（分子）の構造'!K$44</f>
        <v>79</v>
      </c>
      <c r="I63" s="135"/>
      <c r="J63" s="135"/>
      <c r="K63" s="135">
        <f>'将来負担比率（分子）の構造'!L$44</f>
        <v>84</v>
      </c>
      <c r="L63" s="135"/>
      <c r="M63" s="135"/>
      <c r="N63" s="135">
        <f>'将来負担比率（分子）の構造'!M$44</f>
        <v>141</v>
      </c>
      <c r="O63" s="135"/>
      <c r="P63" s="135"/>
    </row>
    <row r="64" spans="1:16">
      <c r="A64" s="135" t="s">
        <v>26</v>
      </c>
      <c r="B64" s="135">
        <f>'将来負担比率（分子）の構造'!I$43</f>
        <v>188</v>
      </c>
      <c r="C64" s="135"/>
      <c r="D64" s="135"/>
      <c r="E64" s="135">
        <f>'将来負担比率（分子）の構造'!J$43</f>
        <v>169</v>
      </c>
      <c r="F64" s="135"/>
      <c r="G64" s="135"/>
      <c r="H64" s="135">
        <f>'将来負担比率（分子）の構造'!K$43</f>
        <v>158</v>
      </c>
      <c r="I64" s="135"/>
      <c r="J64" s="135"/>
      <c r="K64" s="135">
        <f>'将来負担比率（分子）の構造'!L$43</f>
        <v>180</v>
      </c>
      <c r="L64" s="135"/>
      <c r="M64" s="135"/>
      <c r="N64" s="135">
        <f>'将来負担比率（分子）の構造'!M$43</f>
        <v>218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1788</v>
      </c>
      <c r="C66" s="135"/>
      <c r="D66" s="135"/>
      <c r="E66" s="135">
        <f>'将来負担比率（分子）の構造'!J$41</f>
        <v>1634</v>
      </c>
      <c r="F66" s="135"/>
      <c r="G66" s="135"/>
      <c r="H66" s="135">
        <f>'将来負担比率（分子）の構造'!K$41</f>
        <v>1667</v>
      </c>
      <c r="I66" s="135"/>
      <c r="J66" s="135"/>
      <c r="K66" s="135">
        <f>'将来負担比率（分子）の構造'!L$41</f>
        <v>1687</v>
      </c>
      <c r="L66" s="135"/>
      <c r="M66" s="135"/>
      <c r="N66" s="135">
        <f>'将来負担比率（分子）の構造'!M$41</f>
        <v>1787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255643</v>
      </c>
      <c r="S5" s="613"/>
      <c r="T5" s="613"/>
      <c r="U5" s="613"/>
      <c r="V5" s="613"/>
      <c r="W5" s="613"/>
      <c r="X5" s="613"/>
      <c r="Y5" s="614"/>
      <c r="Z5" s="615">
        <v>13.2</v>
      </c>
      <c r="AA5" s="615"/>
      <c r="AB5" s="615"/>
      <c r="AC5" s="615"/>
      <c r="AD5" s="616">
        <v>255643</v>
      </c>
      <c r="AE5" s="616"/>
      <c r="AF5" s="616"/>
      <c r="AG5" s="616"/>
      <c r="AH5" s="616"/>
      <c r="AI5" s="616"/>
      <c r="AJ5" s="616"/>
      <c r="AK5" s="616"/>
      <c r="AL5" s="617">
        <v>22.7</v>
      </c>
      <c r="AM5" s="618"/>
      <c r="AN5" s="618"/>
      <c r="AO5" s="619"/>
      <c r="AP5" s="609" t="s">
        <v>206</v>
      </c>
      <c r="AQ5" s="610"/>
      <c r="AR5" s="610"/>
      <c r="AS5" s="610"/>
      <c r="AT5" s="610"/>
      <c r="AU5" s="610"/>
      <c r="AV5" s="610"/>
      <c r="AW5" s="610"/>
      <c r="AX5" s="610"/>
      <c r="AY5" s="610"/>
      <c r="AZ5" s="610"/>
      <c r="BA5" s="610"/>
      <c r="BB5" s="610"/>
      <c r="BC5" s="610"/>
      <c r="BD5" s="610"/>
      <c r="BE5" s="610"/>
      <c r="BF5" s="611"/>
      <c r="BG5" s="623">
        <v>255643</v>
      </c>
      <c r="BH5" s="624"/>
      <c r="BI5" s="624"/>
      <c r="BJ5" s="624"/>
      <c r="BK5" s="624"/>
      <c r="BL5" s="624"/>
      <c r="BM5" s="624"/>
      <c r="BN5" s="625"/>
      <c r="BO5" s="626">
        <v>100</v>
      </c>
      <c r="BP5" s="626"/>
      <c r="BQ5" s="626"/>
      <c r="BR5" s="626"/>
      <c r="BS5" s="627">
        <v>30392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13960</v>
      </c>
      <c r="S6" s="624"/>
      <c r="T6" s="624"/>
      <c r="U6" s="624"/>
      <c r="V6" s="624"/>
      <c r="W6" s="624"/>
      <c r="X6" s="624"/>
      <c r="Y6" s="625"/>
      <c r="Z6" s="626">
        <v>0.7</v>
      </c>
      <c r="AA6" s="626"/>
      <c r="AB6" s="626"/>
      <c r="AC6" s="626"/>
      <c r="AD6" s="627">
        <v>13960</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255643</v>
      </c>
      <c r="BH6" s="624"/>
      <c r="BI6" s="624"/>
      <c r="BJ6" s="624"/>
      <c r="BK6" s="624"/>
      <c r="BL6" s="624"/>
      <c r="BM6" s="624"/>
      <c r="BN6" s="625"/>
      <c r="BO6" s="626">
        <v>100</v>
      </c>
      <c r="BP6" s="626"/>
      <c r="BQ6" s="626"/>
      <c r="BR6" s="626"/>
      <c r="BS6" s="627">
        <v>30392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38722</v>
      </c>
      <c r="CS6" s="624"/>
      <c r="CT6" s="624"/>
      <c r="CU6" s="624"/>
      <c r="CV6" s="624"/>
      <c r="CW6" s="624"/>
      <c r="CX6" s="624"/>
      <c r="CY6" s="625"/>
      <c r="CZ6" s="626">
        <v>2.1</v>
      </c>
      <c r="DA6" s="626"/>
      <c r="DB6" s="626"/>
      <c r="DC6" s="626"/>
      <c r="DD6" s="632" t="s">
        <v>213</v>
      </c>
      <c r="DE6" s="624"/>
      <c r="DF6" s="624"/>
      <c r="DG6" s="624"/>
      <c r="DH6" s="624"/>
      <c r="DI6" s="624"/>
      <c r="DJ6" s="624"/>
      <c r="DK6" s="624"/>
      <c r="DL6" s="624"/>
      <c r="DM6" s="624"/>
      <c r="DN6" s="624"/>
      <c r="DO6" s="624"/>
      <c r="DP6" s="625"/>
      <c r="DQ6" s="632">
        <v>38722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225</v>
      </c>
      <c r="S7" s="624"/>
      <c r="T7" s="624"/>
      <c r="U7" s="624"/>
      <c r="V7" s="624"/>
      <c r="W7" s="624"/>
      <c r="X7" s="624"/>
      <c r="Y7" s="625"/>
      <c r="Z7" s="626">
        <v>0</v>
      </c>
      <c r="AA7" s="626"/>
      <c r="AB7" s="626"/>
      <c r="AC7" s="626"/>
      <c r="AD7" s="627">
        <v>225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44402</v>
      </c>
      <c r="BH7" s="624"/>
      <c r="BI7" s="624"/>
      <c r="BJ7" s="624"/>
      <c r="BK7" s="624"/>
      <c r="BL7" s="624"/>
      <c r="BM7" s="624"/>
      <c r="BN7" s="625"/>
      <c r="BO7" s="626">
        <v>17.399999999999999</v>
      </c>
      <c r="BP7" s="626"/>
      <c r="BQ7" s="626"/>
      <c r="BR7" s="626"/>
      <c r="BS7" s="627" t="s">
        <v>213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554059</v>
      </c>
      <c r="CS7" s="624"/>
      <c r="CT7" s="624"/>
      <c r="CU7" s="624"/>
      <c r="CV7" s="624"/>
      <c r="CW7" s="624"/>
      <c r="CX7" s="624"/>
      <c r="CY7" s="625"/>
      <c r="CZ7" s="626">
        <v>29.6</v>
      </c>
      <c r="DA7" s="626"/>
      <c r="DB7" s="626"/>
      <c r="DC7" s="626"/>
      <c r="DD7" s="632">
        <v>2250</v>
      </c>
      <c r="DE7" s="624"/>
      <c r="DF7" s="624"/>
      <c r="DG7" s="624"/>
      <c r="DH7" s="624"/>
      <c r="DI7" s="624"/>
      <c r="DJ7" s="624"/>
      <c r="DK7" s="624"/>
      <c r="DL7" s="624"/>
      <c r="DM7" s="624"/>
      <c r="DN7" s="624"/>
      <c r="DO7" s="624"/>
      <c r="DP7" s="625"/>
      <c r="DQ7" s="632">
        <v>495216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943</v>
      </c>
      <c r="S8" s="624"/>
      <c r="T8" s="624"/>
      <c r="U8" s="624"/>
      <c r="V8" s="624"/>
      <c r="W8" s="624"/>
      <c r="X8" s="624"/>
      <c r="Y8" s="625"/>
      <c r="Z8" s="626">
        <v>0</v>
      </c>
      <c r="AA8" s="626"/>
      <c r="AB8" s="626"/>
      <c r="AC8" s="626"/>
      <c r="AD8" s="627">
        <v>943</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1433</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204744</v>
      </c>
      <c r="CS8" s="624"/>
      <c r="CT8" s="624"/>
      <c r="CU8" s="624"/>
      <c r="CV8" s="624"/>
      <c r="CW8" s="624"/>
      <c r="CX8" s="624"/>
      <c r="CY8" s="625"/>
      <c r="CZ8" s="626">
        <v>10.9</v>
      </c>
      <c r="DA8" s="626"/>
      <c r="DB8" s="626"/>
      <c r="DC8" s="626"/>
      <c r="DD8" s="632">
        <v>3196</v>
      </c>
      <c r="DE8" s="624"/>
      <c r="DF8" s="624"/>
      <c r="DG8" s="624"/>
      <c r="DH8" s="624"/>
      <c r="DI8" s="624"/>
      <c r="DJ8" s="624"/>
      <c r="DK8" s="624"/>
      <c r="DL8" s="624"/>
      <c r="DM8" s="624"/>
      <c r="DN8" s="624"/>
      <c r="DO8" s="624"/>
      <c r="DP8" s="625"/>
      <c r="DQ8" s="632">
        <v>149954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882</v>
      </c>
      <c r="S9" s="624"/>
      <c r="T9" s="624"/>
      <c r="U9" s="624"/>
      <c r="V9" s="624"/>
      <c r="W9" s="624"/>
      <c r="X9" s="624"/>
      <c r="Y9" s="625"/>
      <c r="Z9" s="626">
        <v>0</v>
      </c>
      <c r="AA9" s="626"/>
      <c r="AB9" s="626"/>
      <c r="AC9" s="626"/>
      <c r="AD9" s="627">
        <v>882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33078</v>
      </c>
      <c r="BH9" s="624"/>
      <c r="BI9" s="624"/>
      <c r="BJ9" s="624"/>
      <c r="BK9" s="624"/>
      <c r="BL9" s="624"/>
      <c r="BM9" s="624"/>
      <c r="BN9" s="625"/>
      <c r="BO9" s="626">
        <v>12.9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250173</v>
      </c>
      <c r="CS9" s="624"/>
      <c r="CT9" s="624"/>
      <c r="CU9" s="624"/>
      <c r="CV9" s="624"/>
      <c r="CW9" s="624"/>
      <c r="CX9" s="624"/>
      <c r="CY9" s="625"/>
      <c r="CZ9" s="626">
        <v>13.4</v>
      </c>
      <c r="DA9" s="626"/>
      <c r="DB9" s="626"/>
      <c r="DC9" s="626"/>
      <c r="DD9" s="632">
        <v>332</v>
      </c>
      <c r="DE9" s="624"/>
      <c r="DF9" s="624"/>
      <c r="DG9" s="624"/>
      <c r="DH9" s="624"/>
      <c r="DI9" s="624"/>
      <c r="DJ9" s="624"/>
      <c r="DK9" s="624"/>
      <c r="DL9" s="624"/>
      <c r="DM9" s="624"/>
      <c r="DN9" s="624"/>
      <c r="DO9" s="624"/>
      <c r="DP9" s="625"/>
      <c r="DQ9" s="632">
        <v>129051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20245</v>
      </c>
      <c r="S10" s="624"/>
      <c r="T10" s="624"/>
      <c r="U10" s="624"/>
      <c r="V10" s="624"/>
      <c r="W10" s="624"/>
      <c r="X10" s="624"/>
      <c r="Y10" s="625"/>
      <c r="Z10" s="626">
        <v>1</v>
      </c>
      <c r="AA10" s="626"/>
      <c r="AB10" s="626"/>
      <c r="AC10" s="626"/>
      <c r="AD10" s="627">
        <v>20245</v>
      </c>
      <c r="AE10" s="627"/>
      <c r="AF10" s="627"/>
      <c r="AG10" s="627"/>
      <c r="AH10" s="627"/>
      <c r="AI10" s="627"/>
      <c r="AJ10" s="627"/>
      <c r="AK10" s="627"/>
      <c r="AL10" s="628">
        <v>1.8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5434</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591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591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1223</v>
      </c>
      <c r="S11" s="624"/>
      <c r="T11" s="624"/>
      <c r="U11" s="624"/>
      <c r="V11" s="624"/>
      <c r="W11" s="624"/>
      <c r="X11" s="624"/>
      <c r="Y11" s="625"/>
      <c r="Z11" s="626">
        <v>0.1</v>
      </c>
      <c r="AA11" s="626"/>
      <c r="AB11" s="626"/>
      <c r="AC11" s="626"/>
      <c r="AD11" s="627">
        <v>1223</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4457</v>
      </c>
      <c r="BH11" s="624"/>
      <c r="BI11" s="624"/>
      <c r="BJ11" s="624"/>
      <c r="BK11" s="624"/>
      <c r="BL11" s="624"/>
      <c r="BM11" s="624"/>
      <c r="BN11" s="625"/>
      <c r="BO11" s="626">
        <v>1.7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86069</v>
      </c>
      <c r="CS11" s="624"/>
      <c r="CT11" s="624"/>
      <c r="CU11" s="624"/>
      <c r="CV11" s="624"/>
      <c r="CW11" s="624"/>
      <c r="CX11" s="624"/>
      <c r="CY11" s="625"/>
      <c r="CZ11" s="626">
        <v>4.5999999999999996</v>
      </c>
      <c r="DA11" s="626"/>
      <c r="DB11" s="626"/>
      <c r="DC11" s="626"/>
      <c r="DD11" s="632">
        <v>49046</v>
      </c>
      <c r="DE11" s="624"/>
      <c r="DF11" s="624"/>
      <c r="DG11" s="624"/>
      <c r="DH11" s="624"/>
      <c r="DI11" s="624"/>
      <c r="DJ11" s="624"/>
      <c r="DK11" s="624"/>
      <c r="DL11" s="624"/>
      <c r="DM11" s="624"/>
      <c r="DN11" s="624"/>
      <c r="DO11" s="624"/>
      <c r="DP11" s="625"/>
      <c r="DQ11" s="632">
        <v>27533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204021</v>
      </c>
      <c r="BH12" s="624"/>
      <c r="BI12" s="624"/>
      <c r="BJ12" s="624"/>
      <c r="BK12" s="624"/>
      <c r="BL12" s="624"/>
      <c r="BM12" s="624"/>
      <c r="BN12" s="625"/>
      <c r="BO12" s="626">
        <v>79.8</v>
      </c>
      <c r="BP12" s="626"/>
      <c r="BQ12" s="626"/>
      <c r="BR12" s="626"/>
      <c r="BS12" s="632">
        <v>30392</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112608</v>
      </c>
      <c r="CS12" s="624"/>
      <c r="CT12" s="624"/>
      <c r="CU12" s="624"/>
      <c r="CV12" s="624"/>
      <c r="CW12" s="624"/>
      <c r="CX12" s="624"/>
      <c r="CY12" s="625"/>
      <c r="CZ12" s="626">
        <v>6</v>
      </c>
      <c r="DA12" s="626"/>
      <c r="DB12" s="626"/>
      <c r="DC12" s="626"/>
      <c r="DD12" s="632">
        <v>4292</v>
      </c>
      <c r="DE12" s="624"/>
      <c r="DF12" s="624"/>
      <c r="DG12" s="624"/>
      <c r="DH12" s="624"/>
      <c r="DI12" s="624"/>
      <c r="DJ12" s="624"/>
      <c r="DK12" s="624"/>
      <c r="DL12" s="624"/>
      <c r="DM12" s="624"/>
      <c r="DN12" s="624"/>
      <c r="DO12" s="624"/>
      <c r="DP12" s="625"/>
      <c r="DQ12" s="632">
        <v>105043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3188</v>
      </c>
      <c r="S13" s="624"/>
      <c r="T13" s="624"/>
      <c r="U13" s="624"/>
      <c r="V13" s="624"/>
      <c r="W13" s="624"/>
      <c r="X13" s="624"/>
      <c r="Y13" s="625"/>
      <c r="Z13" s="626">
        <v>0.2</v>
      </c>
      <c r="AA13" s="626"/>
      <c r="AB13" s="626"/>
      <c r="AC13" s="626"/>
      <c r="AD13" s="627">
        <v>3188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202100</v>
      </c>
      <c r="BH13" s="624"/>
      <c r="BI13" s="624"/>
      <c r="BJ13" s="624"/>
      <c r="BK13" s="624"/>
      <c r="BL13" s="624"/>
      <c r="BM13" s="624"/>
      <c r="BN13" s="625"/>
      <c r="BO13" s="626">
        <v>79.099999999999994</v>
      </c>
      <c r="BP13" s="626"/>
      <c r="BQ13" s="626"/>
      <c r="BR13" s="626"/>
      <c r="BS13" s="632">
        <v>30392</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229043</v>
      </c>
      <c r="CS13" s="624"/>
      <c r="CT13" s="624"/>
      <c r="CU13" s="624"/>
      <c r="CV13" s="624"/>
      <c r="CW13" s="624"/>
      <c r="CX13" s="624"/>
      <c r="CY13" s="625"/>
      <c r="CZ13" s="626">
        <v>12.2</v>
      </c>
      <c r="DA13" s="626"/>
      <c r="DB13" s="626"/>
      <c r="DC13" s="626"/>
      <c r="DD13" s="632">
        <v>180203</v>
      </c>
      <c r="DE13" s="624"/>
      <c r="DF13" s="624"/>
      <c r="DG13" s="624"/>
      <c r="DH13" s="624"/>
      <c r="DI13" s="624"/>
      <c r="DJ13" s="624"/>
      <c r="DK13" s="624"/>
      <c r="DL13" s="624"/>
      <c r="DM13" s="624"/>
      <c r="DN13" s="624"/>
      <c r="DO13" s="624"/>
      <c r="DP13" s="625"/>
      <c r="DQ13" s="632">
        <v>54148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2844</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83258</v>
      </c>
      <c r="CS14" s="624"/>
      <c r="CT14" s="624"/>
      <c r="CU14" s="624"/>
      <c r="CV14" s="624"/>
      <c r="CW14" s="624"/>
      <c r="CX14" s="624"/>
      <c r="CY14" s="625"/>
      <c r="CZ14" s="626">
        <v>4.4000000000000004</v>
      </c>
      <c r="DA14" s="626"/>
      <c r="DB14" s="626"/>
      <c r="DC14" s="626"/>
      <c r="DD14" s="632">
        <v>5670</v>
      </c>
      <c r="DE14" s="624"/>
      <c r="DF14" s="624"/>
      <c r="DG14" s="624"/>
      <c r="DH14" s="624"/>
      <c r="DI14" s="624"/>
      <c r="DJ14" s="624"/>
      <c r="DK14" s="624"/>
      <c r="DL14" s="624"/>
      <c r="DM14" s="624"/>
      <c r="DN14" s="624"/>
      <c r="DO14" s="624"/>
      <c r="DP14" s="625"/>
      <c r="DQ14" s="632">
        <v>70344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62</v>
      </c>
      <c r="S15" s="624"/>
      <c r="T15" s="624"/>
      <c r="U15" s="624"/>
      <c r="V15" s="624"/>
      <c r="W15" s="624"/>
      <c r="X15" s="624"/>
      <c r="Y15" s="625"/>
      <c r="Z15" s="626">
        <v>0</v>
      </c>
      <c r="AA15" s="626"/>
      <c r="AB15" s="626"/>
      <c r="AC15" s="626"/>
      <c r="AD15" s="627">
        <v>62</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4376</v>
      </c>
      <c r="BH15" s="624"/>
      <c r="BI15" s="624"/>
      <c r="BJ15" s="624"/>
      <c r="BK15" s="624"/>
      <c r="BL15" s="624"/>
      <c r="BM15" s="624"/>
      <c r="BN15" s="625"/>
      <c r="BO15" s="626">
        <v>1.7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127280</v>
      </c>
      <c r="CS15" s="624"/>
      <c r="CT15" s="624"/>
      <c r="CU15" s="624"/>
      <c r="CV15" s="624"/>
      <c r="CW15" s="624"/>
      <c r="CX15" s="624"/>
      <c r="CY15" s="625"/>
      <c r="CZ15" s="626">
        <v>6.8</v>
      </c>
      <c r="DA15" s="626"/>
      <c r="DB15" s="626"/>
      <c r="DC15" s="626"/>
      <c r="DD15" s="632">
        <v>3859</v>
      </c>
      <c r="DE15" s="624"/>
      <c r="DF15" s="624"/>
      <c r="DG15" s="624"/>
      <c r="DH15" s="624"/>
      <c r="DI15" s="624"/>
      <c r="DJ15" s="624"/>
      <c r="DK15" s="624"/>
      <c r="DL15" s="624"/>
      <c r="DM15" s="624"/>
      <c r="DN15" s="624"/>
      <c r="DO15" s="624"/>
      <c r="DP15" s="625"/>
      <c r="DQ15" s="632">
        <v>100068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940857</v>
      </c>
      <c r="S16" s="624"/>
      <c r="T16" s="624"/>
      <c r="U16" s="624"/>
      <c r="V16" s="624"/>
      <c r="W16" s="624"/>
      <c r="X16" s="624"/>
      <c r="Y16" s="625"/>
      <c r="Z16" s="626">
        <v>48.5</v>
      </c>
      <c r="AA16" s="626"/>
      <c r="AB16" s="626"/>
      <c r="AC16" s="626"/>
      <c r="AD16" s="627">
        <v>817238</v>
      </c>
      <c r="AE16" s="627"/>
      <c r="AF16" s="627"/>
      <c r="AG16" s="627"/>
      <c r="AH16" s="627"/>
      <c r="AI16" s="627"/>
      <c r="AJ16" s="627"/>
      <c r="AK16" s="627"/>
      <c r="AL16" s="628">
        <v>72.599999999999994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817238</v>
      </c>
      <c r="S17" s="624"/>
      <c r="T17" s="624"/>
      <c r="U17" s="624"/>
      <c r="V17" s="624"/>
      <c r="W17" s="624"/>
      <c r="X17" s="624"/>
      <c r="Y17" s="625"/>
      <c r="Z17" s="626">
        <v>42.1</v>
      </c>
      <c r="AA17" s="626"/>
      <c r="AB17" s="626"/>
      <c r="AC17" s="626"/>
      <c r="AD17" s="627">
        <v>817238</v>
      </c>
      <c r="AE17" s="627"/>
      <c r="AF17" s="627"/>
      <c r="AG17" s="627"/>
      <c r="AH17" s="627"/>
      <c r="AI17" s="627"/>
      <c r="AJ17" s="627"/>
      <c r="AK17" s="627"/>
      <c r="AL17" s="628">
        <v>72.599999999999994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184498</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168349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123619</v>
      </c>
      <c r="S18" s="624"/>
      <c r="T18" s="624"/>
      <c r="U18" s="624"/>
      <c r="V18" s="624"/>
      <c r="W18" s="624"/>
      <c r="X18" s="624"/>
      <c r="Y18" s="625"/>
      <c r="Z18" s="626">
        <v>6.4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1237228</v>
      </c>
      <c r="S20" s="624"/>
      <c r="T20" s="624"/>
      <c r="U20" s="624"/>
      <c r="V20" s="624"/>
      <c r="W20" s="624"/>
      <c r="X20" s="624"/>
      <c r="Y20" s="625"/>
      <c r="Z20" s="626">
        <v>63.8</v>
      </c>
      <c r="AA20" s="626"/>
      <c r="AB20" s="626"/>
      <c r="AC20" s="626"/>
      <c r="AD20" s="627">
        <v>1113609</v>
      </c>
      <c r="AE20" s="627"/>
      <c r="AF20" s="627"/>
      <c r="AG20" s="627"/>
      <c r="AH20" s="627"/>
      <c r="AI20" s="627"/>
      <c r="AJ20" s="627"/>
      <c r="AK20" s="627"/>
      <c r="AL20" s="628">
        <v>98.9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1871045</v>
      </c>
      <c r="CS20" s="624"/>
      <c r="CT20" s="624"/>
      <c r="CU20" s="624"/>
      <c r="CV20" s="624"/>
      <c r="CW20" s="624"/>
      <c r="CX20" s="624"/>
      <c r="CY20" s="625"/>
      <c r="CZ20" s="626">
        <v>100</v>
      </c>
      <c r="DA20" s="626"/>
      <c r="DB20" s="626"/>
      <c r="DC20" s="626"/>
      <c r="DD20" s="632">
        <v>248848</v>
      </c>
      <c r="DE20" s="624"/>
      <c r="DF20" s="624"/>
      <c r="DG20" s="624"/>
      <c r="DH20" s="624"/>
      <c r="DI20" s="624"/>
      <c r="DJ20" s="624"/>
      <c r="DK20" s="624"/>
      <c r="DL20" s="624"/>
      <c r="DM20" s="624"/>
      <c r="DN20" s="624"/>
      <c r="DO20" s="624"/>
      <c r="DP20" s="625"/>
      <c r="DQ20" s="632">
        <v>1339019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5150</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22923</v>
      </c>
      <c r="S23" s="624"/>
      <c r="T23" s="624"/>
      <c r="U23" s="624"/>
      <c r="V23" s="624"/>
      <c r="W23" s="624"/>
      <c r="X23" s="624"/>
      <c r="Y23" s="625"/>
      <c r="Z23" s="626">
        <v>1.2</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1008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545614</v>
      </c>
      <c r="CS24" s="613"/>
      <c r="CT24" s="613"/>
      <c r="CU24" s="613"/>
      <c r="CV24" s="613"/>
      <c r="CW24" s="613"/>
      <c r="CX24" s="613"/>
      <c r="CY24" s="614"/>
      <c r="CZ24" s="652">
        <v>29.2</v>
      </c>
      <c r="DA24" s="653"/>
      <c r="DB24" s="653"/>
      <c r="DC24" s="654"/>
      <c r="DD24" s="651">
        <v>491971</v>
      </c>
      <c r="DE24" s="613"/>
      <c r="DF24" s="613"/>
      <c r="DG24" s="613"/>
      <c r="DH24" s="613"/>
      <c r="DI24" s="613"/>
      <c r="DJ24" s="613"/>
      <c r="DK24" s="614"/>
      <c r="DL24" s="651">
        <v>478724</v>
      </c>
      <c r="DM24" s="613"/>
      <c r="DN24" s="613"/>
      <c r="DO24" s="613"/>
      <c r="DP24" s="613"/>
      <c r="DQ24" s="613"/>
      <c r="DR24" s="613"/>
      <c r="DS24" s="613"/>
      <c r="DT24" s="613"/>
      <c r="DU24" s="613"/>
      <c r="DV24" s="614"/>
      <c r="DW24" s="617">
        <v>40.4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99756</v>
      </c>
      <c r="S25" s="624"/>
      <c r="T25" s="624"/>
      <c r="U25" s="624"/>
      <c r="V25" s="624"/>
      <c r="W25" s="624"/>
      <c r="X25" s="624"/>
      <c r="Y25" s="625"/>
      <c r="Z25" s="626">
        <v>5.0999999999999996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323093</v>
      </c>
      <c r="CS25" s="643"/>
      <c r="CT25" s="643"/>
      <c r="CU25" s="643"/>
      <c r="CV25" s="643"/>
      <c r="CW25" s="643"/>
      <c r="CX25" s="643"/>
      <c r="CY25" s="644"/>
      <c r="CZ25" s="657">
        <v>17.3</v>
      </c>
      <c r="DA25" s="658"/>
      <c r="DB25" s="658"/>
      <c r="DC25" s="659"/>
      <c r="DD25" s="632">
        <v>312547</v>
      </c>
      <c r="DE25" s="643"/>
      <c r="DF25" s="643"/>
      <c r="DG25" s="643"/>
      <c r="DH25" s="643"/>
      <c r="DI25" s="643"/>
      <c r="DJ25" s="643"/>
      <c r="DK25" s="644"/>
      <c r="DL25" s="632">
        <v>301441</v>
      </c>
      <c r="DM25" s="643"/>
      <c r="DN25" s="643"/>
      <c r="DO25" s="643"/>
      <c r="DP25" s="643"/>
      <c r="DQ25" s="643"/>
      <c r="DR25" s="643"/>
      <c r="DS25" s="643"/>
      <c r="DT25" s="643"/>
      <c r="DU25" s="643"/>
      <c r="DV25" s="644"/>
      <c r="DW25" s="628">
        <v>25.5</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180265</v>
      </c>
      <c r="CS26" s="624"/>
      <c r="CT26" s="624"/>
      <c r="CU26" s="624"/>
      <c r="CV26" s="624"/>
      <c r="CW26" s="624"/>
      <c r="CX26" s="624"/>
      <c r="CY26" s="625"/>
      <c r="CZ26" s="657">
        <v>9.6</v>
      </c>
      <c r="DA26" s="658"/>
      <c r="DB26" s="658"/>
      <c r="DC26" s="659"/>
      <c r="DD26" s="632">
        <v>171004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72906</v>
      </c>
      <c r="S27" s="624"/>
      <c r="T27" s="624"/>
      <c r="U27" s="624"/>
      <c r="V27" s="624"/>
      <c r="W27" s="624"/>
      <c r="X27" s="624"/>
      <c r="Y27" s="625"/>
      <c r="Z27" s="626">
        <v>3.8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255643</v>
      </c>
      <c r="BH27" s="624"/>
      <c r="BI27" s="624"/>
      <c r="BJ27" s="624"/>
      <c r="BK27" s="624"/>
      <c r="BL27" s="624"/>
      <c r="BM27" s="624"/>
      <c r="BN27" s="625"/>
      <c r="BO27" s="626">
        <v>100</v>
      </c>
      <c r="BP27" s="626"/>
      <c r="BQ27" s="626"/>
      <c r="BR27" s="626"/>
      <c r="BS27" s="632">
        <v>30392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38023</v>
      </c>
      <c r="CS27" s="643"/>
      <c r="CT27" s="643"/>
      <c r="CU27" s="643"/>
      <c r="CV27" s="643"/>
      <c r="CW27" s="643"/>
      <c r="CX27" s="643"/>
      <c r="CY27" s="644"/>
      <c r="CZ27" s="657">
        <v>2</v>
      </c>
      <c r="DA27" s="658"/>
      <c r="DB27" s="658"/>
      <c r="DC27" s="659"/>
      <c r="DD27" s="632">
        <v>11075</v>
      </c>
      <c r="DE27" s="643"/>
      <c r="DF27" s="643"/>
      <c r="DG27" s="643"/>
      <c r="DH27" s="643"/>
      <c r="DI27" s="643"/>
      <c r="DJ27" s="643"/>
      <c r="DK27" s="644"/>
      <c r="DL27" s="632">
        <v>8934</v>
      </c>
      <c r="DM27" s="643"/>
      <c r="DN27" s="643"/>
      <c r="DO27" s="643"/>
      <c r="DP27" s="643"/>
      <c r="DQ27" s="643"/>
      <c r="DR27" s="643"/>
      <c r="DS27" s="643"/>
      <c r="DT27" s="643"/>
      <c r="DU27" s="643"/>
      <c r="DV27" s="644"/>
      <c r="DW27" s="628">
        <v>0.8</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23119</v>
      </c>
      <c r="S28" s="624"/>
      <c r="T28" s="624"/>
      <c r="U28" s="624"/>
      <c r="V28" s="624"/>
      <c r="W28" s="624"/>
      <c r="X28" s="624"/>
      <c r="Y28" s="625"/>
      <c r="Z28" s="626">
        <v>1.2</v>
      </c>
      <c r="AA28" s="626"/>
      <c r="AB28" s="626"/>
      <c r="AC28" s="626"/>
      <c r="AD28" s="627">
        <v>6995</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184498</v>
      </c>
      <c r="CS28" s="624"/>
      <c r="CT28" s="624"/>
      <c r="CU28" s="624"/>
      <c r="CV28" s="624"/>
      <c r="CW28" s="624"/>
      <c r="CX28" s="624"/>
      <c r="CY28" s="625"/>
      <c r="CZ28" s="657">
        <v>9.9</v>
      </c>
      <c r="DA28" s="658"/>
      <c r="DB28" s="658"/>
      <c r="DC28" s="659"/>
      <c r="DD28" s="632">
        <v>168349</v>
      </c>
      <c r="DE28" s="624"/>
      <c r="DF28" s="624"/>
      <c r="DG28" s="624"/>
      <c r="DH28" s="624"/>
      <c r="DI28" s="624"/>
      <c r="DJ28" s="624"/>
      <c r="DK28" s="625"/>
      <c r="DL28" s="632">
        <v>168349</v>
      </c>
      <c r="DM28" s="624"/>
      <c r="DN28" s="624"/>
      <c r="DO28" s="624"/>
      <c r="DP28" s="624"/>
      <c r="DQ28" s="624"/>
      <c r="DR28" s="624"/>
      <c r="DS28" s="624"/>
      <c r="DT28" s="624"/>
      <c r="DU28" s="624"/>
      <c r="DV28" s="625"/>
      <c r="DW28" s="628">
        <v>14.2</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2758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184470</v>
      </c>
      <c r="CS29" s="643"/>
      <c r="CT29" s="643"/>
      <c r="CU29" s="643"/>
      <c r="CV29" s="643"/>
      <c r="CW29" s="643"/>
      <c r="CX29" s="643"/>
      <c r="CY29" s="644"/>
      <c r="CZ29" s="657">
        <v>9.9</v>
      </c>
      <c r="DA29" s="658"/>
      <c r="DB29" s="658"/>
      <c r="DC29" s="659"/>
      <c r="DD29" s="632">
        <v>168321</v>
      </c>
      <c r="DE29" s="643"/>
      <c r="DF29" s="643"/>
      <c r="DG29" s="643"/>
      <c r="DH29" s="643"/>
      <c r="DI29" s="643"/>
      <c r="DJ29" s="643"/>
      <c r="DK29" s="644"/>
      <c r="DL29" s="632">
        <v>168321</v>
      </c>
      <c r="DM29" s="643"/>
      <c r="DN29" s="643"/>
      <c r="DO29" s="643"/>
      <c r="DP29" s="643"/>
      <c r="DQ29" s="643"/>
      <c r="DR29" s="643"/>
      <c r="DS29" s="643"/>
      <c r="DT29" s="643"/>
      <c r="DU29" s="643"/>
      <c r="DV29" s="644"/>
      <c r="DW29" s="628">
        <v>14.2</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108115</v>
      </c>
      <c r="S30" s="624"/>
      <c r="T30" s="624"/>
      <c r="U30" s="624"/>
      <c r="V30" s="624"/>
      <c r="W30" s="624"/>
      <c r="X30" s="624"/>
      <c r="Y30" s="625"/>
      <c r="Z30" s="626">
        <v>5.6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98.7</v>
      </c>
      <c r="BN30" s="682"/>
      <c r="BO30" s="682"/>
      <c r="BP30" s="682"/>
      <c r="BQ30" s="683"/>
      <c r="BR30" s="681">
        <v>99.8</v>
      </c>
      <c r="BS30" s="682"/>
      <c r="BT30" s="682"/>
      <c r="BU30" s="682"/>
      <c r="BV30" s="682"/>
      <c r="BW30" s="682"/>
      <c r="BX30" s="618">
        <v>98.3</v>
      </c>
      <c r="BY30" s="682"/>
      <c r="BZ30" s="682"/>
      <c r="CA30" s="682"/>
      <c r="CB30" s="683"/>
      <c r="CD30" s="686"/>
      <c r="CE30" s="687"/>
      <c r="CF30" s="637" t="s">
        <v>290</v>
      </c>
      <c r="CG30" s="638"/>
      <c r="CH30" s="638"/>
      <c r="CI30" s="638"/>
      <c r="CJ30" s="638"/>
      <c r="CK30" s="638"/>
      <c r="CL30" s="638"/>
      <c r="CM30" s="638"/>
      <c r="CN30" s="638"/>
      <c r="CO30" s="638"/>
      <c r="CP30" s="638"/>
      <c r="CQ30" s="639"/>
      <c r="CR30" s="623">
        <v>171133</v>
      </c>
      <c r="CS30" s="624"/>
      <c r="CT30" s="624"/>
      <c r="CU30" s="624"/>
      <c r="CV30" s="624"/>
      <c r="CW30" s="624"/>
      <c r="CX30" s="624"/>
      <c r="CY30" s="625"/>
      <c r="CZ30" s="657">
        <v>9.1</v>
      </c>
      <c r="DA30" s="658"/>
      <c r="DB30" s="658"/>
      <c r="DC30" s="659"/>
      <c r="DD30" s="632">
        <v>155058</v>
      </c>
      <c r="DE30" s="624"/>
      <c r="DF30" s="624"/>
      <c r="DG30" s="624"/>
      <c r="DH30" s="624"/>
      <c r="DI30" s="624"/>
      <c r="DJ30" s="624"/>
      <c r="DK30" s="625"/>
      <c r="DL30" s="632">
        <v>155058</v>
      </c>
      <c r="DM30" s="624"/>
      <c r="DN30" s="624"/>
      <c r="DO30" s="624"/>
      <c r="DP30" s="624"/>
      <c r="DQ30" s="624"/>
      <c r="DR30" s="624"/>
      <c r="DS30" s="624"/>
      <c r="DT30" s="624"/>
      <c r="DU30" s="624"/>
      <c r="DV30" s="625"/>
      <c r="DW30" s="628">
        <v>13.1</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56482</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99.7</v>
      </c>
      <c r="BH31" s="643"/>
      <c r="BI31" s="643"/>
      <c r="BJ31" s="643"/>
      <c r="BK31" s="643"/>
      <c r="BL31" s="643"/>
      <c r="BM31" s="629">
        <v>97.5</v>
      </c>
      <c r="BN31" s="679"/>
      <c r="BO31" s="679"/>
      <c r="BP31" s="679"/>
      <c r="BQ31" s="680"/>
      <c r="BR31" s="678">
        <v>99.3</v>
      </c>
      <c r="BS31" s="643"/>
      <c r="BT31" s="643"/>
      <c r="BU31" s="643"/>
      <c r="BV31" s="643"/>
      <c r="BW31" s="643"/>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13337</v>
      </c>
      <c r="CS31" s="643"/>
      <c r="CT31" s="643"/>
      <c r="CU31" s="643"/>
      <c r="CV31" s="643"/>
      <c r="CW31" s="643"/>
      <c r="CX31" s="643"/>
      <c r="CY31" s="644"/>
      <c r="CZ31" s="657">
        <v>0.7</v>
      </c>
      <c r="DA31" s="658"/>
      <c r="DB31" s="658"/>
      <c r="DC31" s="659"/>
      <c r="DD31" s="632">
        <v>13263</v>
      </c>
      <c r="DE31" s="643"/>
      <c r="DF31" s="643"/>
      <c r="DG31" s="643"/>
      <c r="DH31" s="643"/>
      <c r="DI31" s="643"/>
      <c r="DJ31" s="643"/>
      <c r="DK31" s="644"/>
      <c r="DL31" s="632">
        <v>13263</v>
      </c>
      <c r="DM31" s="643"/>
      <c r="DN31" s="643"/>
      <c r="DO31" s="643"/>
      <c r="DP31" s="643"/>
      <c r="DQ31" s="643"/>
      <c r="DR31" s="643"/>
      <c r="DS31" s="643"/>
      <c r="DT31" s="643"/>
      <c r="DU31" s="643"/>
      <c r="DV31" s="644"/>
      <c r="DW31" s="628">
        <v>1.1000000000000001</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39045</v>
      </c>
      <c r="S32" s="624"/>
      <c r="T32" s="624"/>
      <c r="U32" s="624"/>
      <c r="V32" s="624"/>
      <c r="W32" s="624"/>
      <c r="X32" s="624"/>
      <c r="Y32" s="625"/>
      <c r="Z32" s="626">
        <v>2</v>
      </c>
      <c r="AA32" s="626"/>
      <c r="AB32" s="626"/>
      <c r="AC32" s="626"/>
      <c r="AD32" s="627">
        <v>5747</v>
      </c>
      <c r="AE32" s="627"/>
      <c r="AF32" s="627"/>
      <c r="AG32" s="627"/>
      <c r="AH32" s="627"/>
      <c r="AI32" s="627"/>
      <c r="AJ32" s="627"/>
      <c r="AK32" s="627"/>
      <c r="AL32" s="628">
        <v>0.5</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99.6</v>
      </c>
      <c r="BH32" s="691"/>
      <c r="BI32" s="691"/>
      <c r="BJ32" s="691"/>
      <c r="BK32" s="691"/>
      <c r="BL32" s="691"/>
      <c r="BM32" s="692">
        <v>99</v>
      </c>
      <c r="BN32" s="691"/>
      <c r="BO32" s="691"/>
      <c r="BP32" s="691"/>
      <c r="BQ32" s="693"/>
      <c r="BR32" s="690">
        <v>99.9</v>
      </c>
      <c r="BS32" s="691"/>
      <c r="BT32" s="691"/>
      <c r="BU32" s="691"/>
      <c r="BV32" s="691"/>
      <c r="BW32" s="691"/>
      <c r="BX32" s="692">
        <v>98.6</v>
      </c>
      <c r="BY32" s="691"/>
      <c r="BZ32" s="691"/>
      <c r="CA32" s="691"/>
      <c r="CB32" s="693"/>
      <c r="CD32" s="688"/>
      <c r="CE32" s="689"/>
      <c r="CF32" s="637" t="s">
        <v>297</v>
      </c>
      <c r="CG32" s="638"/>
      <c r="CH32" s="638"/>
      <c r="CI32" s="638"/>
      <c r="CJ32" s="638"/>
      <c r="CK32" s="638"/>
      <c r="CL32" s="638"/>
      <c r="CM32" s="638"/>
      <c r="CN32" s="638"/>
      <c r="CO32" s="638"/>
      <c r="CP32" s="638"/>
      <c r="CQ32" s="639"/>
      <c r="CR32" s="623">
        <v>28</v>
      </c>
      <c r="CS32" s="624"/>
      <c r="CT32" s="624"/>
      <c r="CU32" s="624"/>
      <c r="CV32" s="624"/>
      <c r="CW32" s="624"/>
      <c r="CX32" s="624"/>
      <c r="CY32" s="625"/>
      <c r="CZ32" s="657">
        <v>0</v>
      </c>
      <c r="DA32" s="658"/>
      <c r="DB32" s="658"/>
      <c r="DC32" s="659"/>
      <c r="DD32" s="632">
        <v>28</v>
      </c>
      <c r="DE32" s="624"/>
      <c r="DF32" s="624"/>
      <c r="DG32" s="624"/>
      <c r="DH32" s="624"/>
      <c r="DI32" s="624"/>
      <c r="DJ32" s="624"/>
      <c r="DK32" s="625"/>
      <c r="DL32" s="632">
        <v>28</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270800</v>
      </c>
      <c r="S33" s="624"/>
      <c r="T33" s="624"/>
      <c r="U33" s="624"/>
      <c r="V33" s="624"/>
      <c r="W33" s="624"/>
      <c r="X33" s="624"/>
      <c r="Y33" s="625"/>
      <c r="Z33" s="626">
        <v>14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1076583</v>
      </c>
      <c r="CS33" s="643"/>
      <c r="CT33" s="643"/>
      <c r="CU33" s="643"/>
      <c r="CV33" s="643"/>
      <c r="CW33" s="643"/>
      <c r="CX33" s="643"/>
      <c r="CY33" s="644"/>
      <c r="CZ33" s="657">
        <v>57.5</v>
      </c>
      <c r="DA33" s="658"/>
      <c r="DB33" s="658"/>
      <c r="DC33" s="659"/>
      <c r="DD33" s="632">
        <v>819254</v>
      </c>
      <c r="DE33" s="643"/>
      <c r="DF33" s="643"/>
      <c r="DG33" s="643"/>
      <c r="DH33" s="643"/>
      <c r="DI33" s="643"/>
      <c r="DJ33" s="643"/>
      <c r="DK33" s="644"/>
      <c r="DL33" s="632">
        <v>466782</v>
      </c>
      <c r="DM33" s="643"/>
      <c r="DN33" s="643"/>
      <c r="DO33" s="643"/>
      <c r="DP33" s="643"/>
      <c r="DQ33" s="643"/>
      <c r="DR33" s="643"/>
      <c r="DS33" s="643"/>
      <c r="DT33" s="643"/>
      <c r="DU33" s="643"/>
      <c r="DV33" s="644"/>
      <c r="DW33" s="628">
        <v>39.4</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258529</v>
      </c>
      <c r="CS34" s="624"/>
      <c r="CT34" s="624"/>
      <c r="CU34" s="624"/>
      <c r="CV34" s="624"/>
      <c r="CW34" s="624"/>
      <c r="CX34" s="624"/>
      <c r="CY34" s="625"/>
      <c r="CZ34" s="657">
        <v>13.8</v>
      </c>
      <c r="DA34" s="658"/>
      <c r="DB34" s="658"/>
      <c r="DC34" s="659"/>
      <c r="DD34" s="632">
        <v>185892</v>
      </c>
      <c r="DE34" s="624"/>
      <c r="DF34" s="624"/>
      <c r="DG34" s="624"/>
      <c r="DH34" s="624"/>
      <c r="DI34" s="624"/>
      <c r="DJ34" s="624"/>
      <c r="DK34" s="625"/>
      <c r="DL34" s="632">
        <v>120835</v>
      </c>
      <c r="DM34" s="624"/>
      <c r="DN34" s="624"/>
      <c r="DO34" s="624"/>
      <c r="DP34" s="624"/>
      <c r="DQ34" s="624"/>
      <c r="DR34" s="624"/>
      <c r="DS34" s="624"/>
      <c r="DT34" s="624"/>
      <c r="DU34" s="624"/>
      <c r="DV34" s="625"/>
      <c r="DW34" s="628">
        <v>10.199999999999999</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57700</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305020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12268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8688</v>
      </c>
      <c r="CS35" s="643"/>
      <c r="CT35" s="643"/>
      <c r="CU35" s="643"/>
      <c r="CV35" s="643"/>
      <c r="CW35" s="643"/>
      <c r="CX35" s="643"/>
      <c r="CY35" s="644"/>
      <c r="CZ35" s="657">
        <v>0.5</v>
      </c>
      <c r="DA35" s="658"/>
      <c r="DB35" s="658"/>
      <c r="DC35" s="659"/>
      <c r="DD35" s="632">
        <v>8157</v>
      </c>
      <c r="DE35" s="643"/>
      <c r="DF35" s="643"/>
      <c r="DG35" s="643"/>
      <c r="DH35" s="643"/>
      <c r="DI35" s="643"/>
      <c r="DJ35" s="643"/>
      <c r="DK35" s="644"/>
      <c r="DL35" s="632">
        <v>8157</v>
      </c>
      <c r="DM35" s="643"/>
      <c r="DN35" s="643"/>
      <c r="DO35" s="643"/>
      <c r="DP35" s="643"/>
      <c r="DQ35" s="643"/>
      <c r="DR35" s="643"/>
      <c r="DS35" s="643"/>
      <c r="DT35" s="643"/>
      <c r="DU35" s="643"/>
      <c r="DV35" s="644"/>
      <c r="DW35" s="628">
        <v>0.7</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1939290</v>
      </c>
      <c r="S36" s="696"/>
      <c r="T36" s="696"/>
      <c r="U36" s="696"/>
      <c r="V36" s="696"/>
      <c r="W36" s="696"/>
      <c r="X36" s="696"/>
      <c r="Y36" s="697"/>
      <c r="Z36" s="698">
        <v>100</v>
      </c>
      <c r="AA36" s="698"/>
      <c r="AB36" s="698"/>
      <c r="AC36" s="698"/>
      <c r="AD36" s="699">
        <v>1126351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109776</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10150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338514</v>
      </c>
      <c r="CS36" s="624"/>
      <c r="CT36" s="624"/>
      <c r="CU36" s="624"/>
      <c r="CV36" s="624"/>
      <c r="CW36" s="624"/>
      <c r="CX36" s="624"/>
      <c r="CY36" s="625"/>
      <c r="CZ36" s="657">
        <v>18.100000000000001</v>
      </c>
      <c r="DA36" s="658"/>
      <c r="DB36" s="658"/>
      <c r="DC36" s="659"/>
      <c r="DD36" s="632">
        <v>187270</v>
      </c>
      <c r="DE36" s="624"/>
      <c r="DF36" s="624"/>
      <c r="DG36" s="624"/>
      <c r="DH36" s="624"/>
      <c r="DI36" s="624"/>
      <c r="DJ36" s="624"/>
      <c r="DK36" s="625"/>
      <c r="DL36" s="632">
        <v>158409</v>
      </c>
      <c r="DM36" s="624"/>
      <c r="DN36" s="624"/>
      <c r="DO36" s="624"/>
      <c r="DP36" s="624"/>
      <c r="DQ36" s="624"/>
      <c r="DR36" s="624"/>
      <c r="DS36" s="624"/>
      <c r="DT36" s="624"/>
      <c r="DU36" s="624"/>
      <c r="DV36" s="625"/>
      <c r="DW36" s="628">
        <v>13.4</v>
      </c>
      <c r="DX36" s="655"/>
      <c r="DY36" s="655"/>
      <c r="DZ36" s="655"/>
      <c r="EA36" s="655"/>
      <c r="EB36" s="655"/>
      <c r="EC36" s="656"/>
    </row>
    <row r="37" spans="2:133" ht="11.25" customHeight="1">
      <c r="AQ37" s="702" t="s">
        <v>312</v>
      </c>
      <c r="AR37" s="703"/>
      <c r="AS37" s="703"/>
      <c r="AT37" s="703"/>
      <c r="AU37" s="703"/>
      <c r="AV37" s="703"/>
      <c r="AW37" s="703"/>
      <c r="AX37" s="703"/>
      <c r="AY37" s="704"/>
      <c r="AZ37" s="623">
        <v>68990</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195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132653</v>
      </c>
      <c r="CS37" s="643"/>
      <c r="CT37" s="643"/>
      <c r="CU37" s="643"/>
      <c r="CV37" s="643"/>
      <c r="CW37" s="643"/>
      <c r="CX37" s="643"/>
      <c r="CY37" s="644"/>
      <c r="CZ37" s="657">
        <v>7.1</v>
      </c>
      <c r="DA37" s="658"/>
      <c r="DB37" s="658"/>
      <c r="DC37" s="659"/>
      <c r="DD37" s="632">
        <v>124053</v>
      </c>
      <c r="DE37" s="643"/>
      <c r="DF37" s="643"/>
      <c r="DG37" s="643"/>
      <c r="DH37" s="643"/>
      <c r="DI37" s="643"/>
      <c r="DJ37" s="643"/>
      <c r="DK37" s="644"/>
      <c r="DL37" s="632">
        <v>120467</v>
      </c>
      <c r="DM37" s="643"/>
      <c r="DN37" s="643"/>
      <c r="DO37" s="643"/>
      <c r="DP37" s="643"/>
      <c r="DQ37" s="643"/>
      <c r="DR37" s="643"/>
      <c r="DS37" s="643"/>
      <c r="DT37" s="643"/>
      <c r="DU37" s="643"/>
      <c r="DV37" s="644"/>
      <c r="DW37" s="628">
        <v>10.199999999999999</v>
      </c>
      <c r="DX37" s="655"/>
      <c r="DY37" s="655"/>
      <c r="DZ37" s="655"/>
      <c r="EA37" s="655"/>
      <c r="EB37" s="655"/>
      <c r="EC37" s="656"/>
    </row>
    <row r="38" spans="2:133" ht="11.25" customHeight="1">
      <c r="AQ38" s="702" t="s">
        <v>315</v>
      </c>
      <c r="AR38" s="703"/>
      <c r="AS38" s="703"/>
      <c r="AT38" s="703"/>
      <c r="AU38" s="703"/>
      <c r="AV38" s="703"/>
      <c r="AW38" s="703"/>
      <c r="AX38" s="703"/>
      <c r="AY38" s="704"/>
      <c r="AZ38" s="623">
        <v>31976</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294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195244</v>
      </c>
      <c r="CS38" s="624"/>
      <c r="CT38" s="624"/>
      <c r="CU38" s="624"/>
      <c r="CV38" s="624"/>
      <c r="CW38" s="624"/>
      <c r="CX38" s="624"/>
      <c r="CY38" s="625"/>
      <c r="CZ38" s="657">
        <v>10.4</v>
      </c>
      <c r="DA38" s="658"/>
      <c r="DB38" s="658"/>
      <c r="DC38" s="659"/>
      <c r="DD38" s="632">
        <v>182951</v>
      </c>
      <c r="DE38" s="624"/>
      <c r="DF38" s="624"/>
      <c r="DG38" s="624"/>
      <c r="DH38" s="624"/>
      <c r="DI38" s="624"/>
      <c r="DJ38" s="624"/>
      <c r="DK38" s="625"/>
      <c r="DL38" s="632">
        <v>177521</v>
      </c>
      <c r="DM38" s="624"/>
      <c r="DN38" s="624"/>
      <c r="DO38" s="624"/>
      <c r="DP38" s="624"/>
      <c r="DQ38" s="624"/>
      <c r="DR38" s="624"/>
      <c r="DS38" s="624"/>
      <c r="DT38" s="624"/>
      <c r="DU38" s="624"/>
      <c r="DV38" s="625"/>
      <c r="DW38" s="628">
        <v>15</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56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270568</v>
      </c>
      <c r="CS39" s="643"/>
      <c r="CT39" s="643"/>
      <c r="CU39" s="643"/>
      <c r="CV39" s="643"/>
      <c r="CW39" s="643"/>
      <c r="CX39" s="643"/>
      <c r="CY39" s="644"/>
      <c r="CZ39" s="657">
        <v>14.5</v>
      </c>
      <c r="DA39" s="658"/>
      <c r="DB39" s="658"/>
      <c r="DC39" s="659"/>
      <c r="DD39" s="632">
        <v>253124</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14897</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5040</v>
      </c>
      <c r="CS40" s="624"/>
      <c r="CT40" s="624"/>
      <c r="CU40" s="624"/>
      <c r="CV40" s="624"/>
      <c r="CW40" s="624"/>
      <c r="CX40" s="624"/>
      <c r="CY40" s="625"/>
      <c r="CZ40" s="657">
        <v>0.3</v>
      </c>
      <c r="DA40" s="658"/>
      <c r="DB40" s="658"/>
      <c r="DC40" s="659"/>
      <c r="DD40" s="632">
        <v>1860</v>
      </c>
      <c r="DE40" s="624"/>
      <c r="DF40" s="624"/>
      <c r="DG40" s="624"/>
      <c r="DH40" s="624"/>
      <c r="DI40" s="624"/>
      <c r="DJ40" s="624"/>
      <c r="DK40" s="625"/>
      <c r="DL40" s="632">
        <v>1860</v>
      </c>
      <c r="DM40" s="624"/>
      <c r="DN40" s="624"/>
      <c r="DO40" s="624"/>
      <c r="DP40" s="624"/>
      <c r="DQ40" s="624"/>
      <c r="DR40" s="624"/>
      <c r="DS40" s="624"/>
      <c r="DT40" s="624"/>
      <c r="DU40" s="624"/>
      <c r="DV40" s="625"/>
      <c r="DW40" s="628">
        <v>0.2</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79381</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378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248848</v>
      </c>
      <c r="CS42" s="624"/>
      <c r="CT42" s="624"/>
      <c r="CU42" s="624"/>
      <c r="CV42" s="624"/>
      <c r="CW42" s="624"/>
      <c r="CX42" s="624"/>
      <c r="CY42" s="625"/>
      <c r="CZ42" s="657">
        <v>13.3</v>
      </c>
      <c r="DA42" s="706"/>
      <c r="DB42" s="706"/>
      <c r="DC42" s="707"/>
      <c r="DD42" s="632">
        <v>27794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7981</v>
      </c>
      <c r="CS43" s="643"/>
      <c r="CT43" s="643"/>
      <c r="CU43" s="643"/>
      <c r="CV43" s="643"/>
      <c r="CW43" s="643"/>
      <c r="CX43" s="643"/>
      <c r="CY43" s="644"/>
      <c r="CZ43" s="657">
        <v>0.4</v>
      </c>
      <c r="DA43" s="658"/>
      <c r="DB43" s="658"/>
      <c r="DC43" s="659"/>
      <c r="DD43" s="632">
        <v>7981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248848</v>
      </c>
      <c r="CS44" s="624"/>
      <c r="CT44" s="624"/>
      <c r="CU44" s="624"/>
      <c r="CV44" s="624"/>
      <c r="CW44" s="624"/>
      <c r="CX44" s="624"/>
      <c r="CY44" s="625"/>
      <c r="CZ44" s="657">
        <v>13.3</v>
      </c>
      <c r="DA44" s="706"/>
      <c r="DB44" s="706"/>
      <c r="DC44" s="707"/>
      <c r="DD44" s="632">
        <v>27794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77906</v>
      </c>
      <c r="CS45" s="643"/>
      <c r="CT45" s="643"/>
      <c r="CU45" s="643"/>
      <c r="CV45" s="643"/>
      <c r="CW45" s="643"/>
      <c r="CX45" s="643"/>
      <c r="CY45" s="644"/>
      <c r="CZ45" s="657">
        <v>4.2</v>
      </c>
      <c r="DA45" s="658"/>
      <c r="DB45" s="658"/>
      <c r="DC45" s="659"/>
      <c r="DD45" s="632">
        <v>8467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167861</v>
      </c>
      <c r="CS46" s="624"/>
      <c r="CT46" s="624"/>
      <c r="CU46" s="624"/>
      <c r="CV46" s="624"/>
      <c r="CW46" s="624"/>
      <c r="CX46" s="624"/>
      <c r="CY46" s="625"/>
      <c r="CZ46" s="657">
        <v>9</v>
      </c>
      <c r="DA46" s="706"/>
      <c r="DB46" s="706"/>
      <c r="DC46" s="707"/>
      <c r="DD46" s="632">
        <v>16246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1871045</v>
      </c>
      <c r="CS49" s="691"/>
      <c r="CT49" s="691"/>
      <c r="CU49" s="691"/>
      <c r="CV49" s="691"/>
      <c r="CW49" s="691"/>
      <c r="CX49" s="691"/>
      <c r="CY49" s="718"/>
      <c r="CZ49" s="719">
        <v>100</v>
      </c>
      <c r="DA49" s="720"/>
      <c r="DB49" s="720"/>
      <c r="DC49" s="721"/>
      <c r="DD49" s="722">
        <v>1339019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1939</v>
      </c>
      <c r="R7" s="753"/>
      <c r="S7" s="753"/>
      <c r="T7" s="753"/>
      <c r="U7" s="753"/>
      <c r="V7" s="753">
        <v>1871</v>
      </c>
      <c r="W7" s="753"/>
      <c r="X7" s="753"/>
      <c r="Y7" s="753"/>
      <c r="Z7" s="753"/>
      <c r="AA7" s="753">
        <v>68</v>
      </c>
      <c r="AB7" s="753"/>
      <c r="AC7" s="753"/>
      <c r="AD7" s="753"/>
      <c r="AE7" s="754"/>
      <c r="AF7" s="755">
        <v>50</v>
      </c>
      <c r="AG7" s="756"/>
      <c r="AH7" s="756"/>
      <c r="AI7" s="756"/>
      <c r="AJ7" s="757"/>
      <c r="AK7" s="792"/>
      <c r="AL7" s="793"/>
      <c r="AM7" s="793"/>
      <c r="AN7" s="793"/>
      <c r="AO7" s="793"/>
      <c r="AP7" s="793">
        <v>1787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1</v>
      </c>
      <c r="CI7" s="790"/>
      <c r="CJ7" s="790"/>
      <c r="CK7" s="790"/>
      <c r="CL7" s="791"/>
      <c r="CM7" s="789">
        <v>69</v>
      </c>
      <c r="CN7" s="790"/>
      <c r="CO7" s="790"/>
      <c r="CP7" s="790"/>
      <c r="CQ7" s="791"/>
      <c r="CR7" s="789">
        <v>100</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1939</v>
      </c>
      <c r="R23" s="812"/>
      <c r="S23" s="812"/>
      <c r="T23" s="812"/>
      <c r="U23" s="812"/>
      <c r="V23" s="812">
        <v>1871</v>
      </c>
      <c r="W23" s="812"/>
      <c r="X23" s="812"/>
      <c r="Y23" s="812"/>
      <c r="Z23" s="812"/>
      <c r="AA23" s="812">
        <v>68</v>
      </c>
      <c r="AB23" s="812"/>
      <c r="AC23" s="812"/>
      <c r="AD23" s="812"/>
      <c r="AE23" s="813"/>
      <c r="AF23" s="814">
        <v>50</v>
      </c>
      <c r="AG23" s="812"/>
      <c r="AH23" s="812"/>
      <c r="AI23" s="812"/>
      <c r="AJ23" s="815"/>
      <c r="AK23" s="816"/>
      <c r="AL23" s="817"/>
      <c r="AM23" s="817"/>
      <c r="AN23" s="817"/>
      <c r="AO23" s="817"/>
      <c r="AP23" s="812">
        <v>1787</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189</v>
      </c>
      <c r="R28" s="841"/>
      <c r="S28" s="841"/>
      <c r="T28" s="841"/>
      <c r="U28" s="841"/>
      <c r="V28" s="841">
        <v>177</v>
      </c>
      <c r="W28" s="841"/>
      <c r="X28" s="841"/>
      <c r="Y28" s="841"/>
      <c r="Z28" s="841"/>
      <c r="AA28" s="841">
        <v>12</v>
      </c>
      <c r="AB28" s="841"/>
      <c r="AC28" s="841"/>
      <c r="AD28" s="841"/>
      <c r="AE28" s="842"/>
      <c r="AF28" s="843">
        <v>12</v>
      </c>
      <c r="AG28" s="841"/>
      <c r="AH28" s="841"/>
      <c r="AI28" s="841"/>
      <c r="AJ28" s="844"/>
      <c r="AK28" s="845">
        <v>14</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91</v>
      </c>
      <c r="R29" s="777"/>
      <c r="S29" s="777"/>
      <c r="T29" s="777"/>
      <c r="U29" s="777"/>
      <c r="V29" s="777">
        <v>84</v>
      </c>
      <c r="W29" s="777"/>
      <c r="X29" s="777"/>
      <c r="Y29" s="777"/>
      <c r="Z29" s="777"/>
      <c r="AA29" s="777">
        <v>7</v>
      </c>
      <c r="AB29" s="777"/>
      <c r="AC29" s="777"/>
      <c r="AD29" s="777"/>
      <c r="AE29" s="778"/>
      <c r="AF29" s="779">
        <v>7</v>
      </c>
      <c r="AG29" s="780"/>
      <c r="AH29" s="780"/>
      <c r="AI29" s="780"/>
      <c r="AJ29" s="781"/>
      <c r="AK29" s="848">
        <v>1</v>
      </c>
      <c r="AL29" s="849"/>
      <c r="AM29" s="849"/>
      <c r="AN29" s="849"/>
      <c r="AO29" s="849"/>
      <c r="AP29" s="849">
        <v>53</v>
      </c>
      <c r="AQ29" s="849"/>
      <c r="AR29" s="849"/>
      <c r="AS29" s="849"/>
      <c r="AT29" s="849"/>
      <c r="AU29" s="849">
        <v>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184</v>
      </c>
      <c r="R30" s="777"/>
      <c r="S30" s="777"/>
      <c r="T30" s="777"/>
      <c r="U30" s="777"/>
      <c r="V30" s="777">
        <v>180</v>
      </c>
      <c r="W30" s="777"/>
      <c r="X30" s="777"/>
      <c r="Y30" s="777"/>
      <c r="Z30" s="777"/>
      <c r="AA30" s="777">
        <v>4</v>
      </c>
      <c r="AB30" s="777"/>
      <c r="AC30" s="777"/>
      <c r="AD30" s="777"/>
      <c r="AE30" s="778"/>
      <c r="AF30" s="779">
        <v>4</v>
      </c>
      <c r="AG30" s="780"/>
      <c r="AH30" s="780"/>
      <c r="AI30" s="780"/>
      <c r="AJ30" s="781"/>
      <c r="AK30" s="848">
        <v>39</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31</v>
      </c>
      <c r="R31" s="777"/>
      <c r="S31" s="777"/>
      <c r="T31" s="777"/>
      <c r="U31" s="777"/>
      <c r="V31" s="777">
        <v>30</v>
      </c>
      <c r="W31" s="777"/>
      <c r="X31" s="777"/>
      <c r="Y31" s="777"/>
      <c r="Z31" s="777"/>
      <c r="AA31" s="777">
        <v>1</v>
      </c>
      <c r="AB31" s="777"/>
      <c r="AC31" s="777"/>
      <c r="AD31" s="777"/>
      <c r="AE31" s="778"/>
      <c r="AF31" s="779">
        <v>1</v>
      </c>
      <c r="AG31" s="780"/>
      <c r="AH31" s="780"/>
      <c r="AI31" s="780"/>
      <c r="AJ31" s="781"/>
      <c r="AK31" s="848">
        <v>40</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143</v>
      </c>
      <c r="R32" s="777"/>
      <c r="S32" s="777"/>
      <c r="T32" s="777"/>
      <c r="U32" s="777"/>
      <c r="V32" s="777">
        <v>141</v>
      </c>
      <c r="W32" s="777"/>
      <c r="X32" s="777"/>
      <c r="Y32" s="777"/>
      <c r="Z32" s="777"/>
      <c r="AA32" s="777">
        <v>2</v>
      </c>
      <c r="AB32" s="777"/>
      <c r="AC32" s="777"/>
      <c r="AD32" s="777"/>
      <c r="AE32" s="778"/>
      <c r="AF32" s="779">
        <v>2</v>
      </c>
      <c r="AG32" s="780"/>
      <c r="AH32" s="780"/>
      <c r="AI32" s="780"/>
      <c r="AJ32" s="781"/>
      <c r="AK32" s="848">
        <v>32</v>
      </c>
      <c r="AL32" s="849"/>
      <c r="AM32" s="849"/>
      <c r="AN32" s="849"/>
      <c r="AO32" s="849"/>
      <c r="AP32" s="849">
        <v>314</v>
      </c>
      <c r="AQ32" s="849"/>
      <c r="AR32" s="849"/>
      <c r="AS32" s="849"/>
      <c r="AT32" s="849"/>
      <c r="AU32" s="849">
        <v>27</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79</v>
      </c>
      <c r="R33" s="777"/>
      <c r="S33" s="777"/>
      <c r="T33" s="777"/>
      <c r="U33" s="777"/>
      <c r="V33" s="777">
        <v>75</v>
      </c>
      <c r="W33" s="777"/>
      <c r="X33" s="777"/>
      <c r="Y33" s="777"/>
      <c r="Z33" s="777"/>
      <c r="AA33" s="777">
        <v>4</v>
      </c>
      <c r="AB33" s="777"/>
      <c r="AC33" s="777"/>
      <c r="AD33" s="777"/>
      <c r="AE33" s="778"/>
      <c r="AF33" s="779">
        <v>4</v>
      </c>
      <c r="AG33" s="780"/>
      <c r="AH33" s="780"/>
      <c r="AI33" s="780"/>
      <c r="AJ33" s="781"/>
      <c r="AK33" s="848">
        <v>69</v>
      </c>
      <c r="AL33" s="849"/>
      <c r="AM33" s="849"/>
      <c r="AN33" s="849"/>
      <c r="AO33" s="849"/>
      <c r="AP33" s="849"/>
      <c r="AQ33" s="849"/>
      <c r="AR33" s="849"/>
      <c r="AS33" s="849"/>
      <c r="AT33" s="849"/>
      <c r="AU33" s="849"/>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v>
      </c>
      <c r="AG63" s="860"/>
      <c r="AH63" s="860"/>
      <c r="AI63" s="860"/>
      <c r="AJ63" s="861"/>
      <c r="AK63" s="862"/>
      <c r="AL63" s="857"/>
      <c r="AM63" s="857"/>
      <c r="AN63" s="857"/>
      <c r="AO63" s="857"/>
      <c r="AP63" s="860">
        <v>367</v>
      </c>
      <c r="AQ63" s="860"/>
      <c r="AR63" s="860"/>
      <c r="AS63" s="860"/>
      <c r="AT63" s="860"/>
      <c r="AU63" s="860">
        <v>28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v>16</v>
      </c>
      <c r="AG68" s="884"/>
      <c r="AH68" s="884"/>
      <c r="AI68" s="884"/>
      <c r="AJ68" s="884"/>
      <c r="AK68" s="884">
        <v>24</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147</v>
      </c>
      <c r="R69" s="849"/>
      <c r="S69" s="849"/>
      <c r="T69" s="849"/>
      <c r="U69" s="849"/>
      <c r="V69" s="849">
        <v>135</v>
      </c>
      <c r="W69" s="849"/>
      <c r="X69" s="849"/>
      <c r="Y69" s="849"/>
      <c r="Z69" s="849"/>
      <c r="AA69" s="849">
        <v>12</v>
      </c>
      <c r="AB69" s="849"/>
      <c r="AC69" s="849"/>
      <c r="AD69" s="849"/>
      <c r="AE69" s="849"/>
      <c r="AF69" s="849">
        <v>12</v>
      </c>
      <c r="AG69" s="849"/>
      <c r="AH69" s="849"/>
      <c r="AI69" s="849"/>
      <c r="AJ69" s="849"/>
      <c r="AK69" s="849">
        <v>0</v>
      </c>
      <c r="AL69" s="849"/>
      <c r="AM69" s="849"/>
      <c r="AN69" s="849"/>
      <c r="AO69" s="849"/>
      <c r="AP69" s="849">
        <v>76</v>
      </c>
      <c r="AQ69" s="849"/>
      <c r="AR69" s="849"/>
      <c r="AS69" s="849"/>
      <c r="AT69" s="849"/>
      <c r="AU69" s="849">
        <v>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919</v>
      </c>
      <c r="R71" s="849"/>
      <c r="S71" s="849"/>
      <c r="T71" s="849"/>
      <c r="U71" s="849"/>
      <c r="V71" s="849">
        <v>818</v>
      </c>
      <c r="W71" s="849"/>
      <c r="X71" s="849"/>
      <c r="Y71" s="849"/>
      <c r="Z71" s="849"/>
      <c r="AA71" s="849">
        <v>101</v>
      </c>
      <c r="AB71" s="849"/>
      <c r="AC71" s="849"/>
      <c r="AD71" s="849"/>
      <c r="AE71" s="849"/>
      <c r="AF71" s="849">
        <v>101</v>
      </c>
      <c r="AG71" s="849"/>
      <c r="AH71" s="849"/>
      <c r="AI71" s="849"/>
      <c r="AJ71" s="849"/>
      <c r="AK71" s="849">
        <v>0</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2886</v>
      </c>
      <c r="R72" s="849"/>
      <c r="S72" s="849"/>
      <c r="T72" s="849"/>
      <c r="U72" s="849"/>
      <c r="V72" s="849">
        <v>12</v>
      </c>
      <c r="W72" s="849"/>
      <c r="X72" s="849"/>
      <c r="Y72" s="849"/>
      <c r="Z72" s="849"/>
      <c r="AA72" s="849">
        <v>2873</v>
      </c>
      <c r="AB72" s="849"/>
      <c r="AC72" s="849"/>
      <c r="AD72" s="849"/>
      <c r="AE72" s="849"/>
      <c r="AF72" s="849">
        <v>2873</v>
      </c>
      <c r="AG72" s="849"/>
      <c r="AH72" s="849"/>
      <c r="AI72" s="849"/>
      <c r="AJ72" s="849"/>
      <c r="AK72" s="849">
        <v>0</v>
      </c>
      <c r="AL72" s="849"/>
      <c r="AM72" s="849"/>
      <c r="AN72" s="849"/>
      <c r="AO72" s="849"/>
      <c r="AP72" s="849">
        <v>3413</v>
      </c>
      <c r="AQ72" s="849"/>
      <c r="AR72" s="849"/>
      <c r="AS72" s="849"/>
      <c r="AT72" s="849"/>
      <c r="AU72" s="849">
        <v>76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v>287</v>
      </c>
      <c r="AG73" s="849"/>
      <c r="AH73" s="849"/>
      <c r="AI73" s="849"/>
      <c r="AJ73" s="849"/>
      <c r="AK73" s="849">
        <v>8</v>
      </c>
      <c r="AL73" s="849"/>
      <c r="AM73" s="849"/>
      <c r="AN73" s="849"/>
      <c r="AO73" s="849"/>
      <c r="AP73" s="849">
        <v>4002</v>
      </c>
      <c r="AQ73" s="849"/>
      <c r="AR73" s="849"/>
      <c r="AS73" s="849"/>
      <c r="AT73" s="849"/>
      <c r="AU73" s="849">
        <v>27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3291</v>
      </c>
      <c r="AG88" s="860"/>
      <c r="AH88" s="860"/>
      <c r="AI88" s="860"/>
      <c r="AJ88" s="860"/>
      <c r="AK88" s="857"/>
      <c r="AL88" s="857"/>
      <c r="AM88" s="857"/>
      <c r="AN88" s="857"/>
      <c r="AO88" s="857"/>
      <c r="AP88" s="860">
        <v>7491</v>
      </c>
      <c r="AQ88" s="860"/>
      <c r="AR88" s="860"/>
      <c r="AS88" s="860"/>
      <c r="AT88" s="860"/>
      <c r="AU88" s="860">
        <v>141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261061</v>
      </c>
      <c r="AB110" s="920"/>
      <c r="AC110" s="920"/>
      <c r="AD110" s="920"/>
      <c r="AE110" s="921"/>
      <c r="AF110" s="922">
        <v>210427</v>
      </c>
      <c r="AG110" s="920"/>
      <c r="AH110" s="920"/>
      <c r="AI110" s="920"/>
      <c r="AJ110" s="921"/>
      <c r="AK110" s="922">
        <v>184470</v>
      </c>
      <c r="AL110" s="920"/>
      <c r="AM110" s="920"/>
      <c r="AN110" s="920"/>
      <c r="AO110" s="921"/>
      <c r="AP110" s="923">
        <v>19.100000000000001</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1666926</v>
      </c>
      <c r="BR110" s="957"/>
      <c r="BS110" s="957"/>
      <c r="BT110" s="957"/>
      <c r="BU110" s="957"/>
      <c r="BV110" s="957">
        <v>1687370</v>
      </c>
      <c r="BW110" s="957"/>
      <c r="BX110" s="957"/>
      <c r="BY110" s="957"/>
      <c r="BZ110" s="957"/>
      <c r="CA110" s="957">
        <v>1787037</v>
      </c>
      <c r="CB110" s="957"/>
      <c r="CC110" s="957"/>
      <c r="CD110" s="957"/>
      <c r="CE110" s="957"/>
      <c r="CF110" s="971">
        <v>185.4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158189</v>
      </c>
      <c r="BR112" s="950"/>
      <c r="BS112" s="950"/>
      <c r="BT112" s="950"/>
      <c r="BU112" s="950"/>
      <c r="BV112" s="950">
        <v>179554</v>
      </c>
      <c r="BW112" s="950"/>
      <c r="BX112" s="950"/>
      <c r="BY112" s="950"/>
      <c r="BZ112" s="950"/>
      <c r="CA112" s="950">
        <v>218027</v>
      </c>
      <c r="CB112" s="950"/>
      <c r="CC112" s="950"/>
      <c r="CD112" s="950"/>
      <c r="CE112" s="950"/>
      <c r="CF112" s="944">
        <v>22.6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16794</v>
      </c>
      <c r="AB113" s="964"/>
      <c r="AC113" s="964"/>
      <c r="AD113" s="964"/>
      <c r="AE113" s="965"/>
      <c r="AF113" s="966">
        <v>18304</v>
      </c>
      <c r="AG113" s="964"/>
      <c r="AH113" s="964"/>
      <c r="AI113" s="964"/>
      <c r="AJ113" s="965"/>
      <c r="AK113" s="966">
        <v>21482</v>
      </c>
      <c r="AL113" s="964"/>
      <c r="AM113" s="964"/>
      <c r="AN113" s="964"/>
      <c r="AO113" s="965"/>
      <c r="AP113" s="967">
        <v>2.2000000000000002</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78773</v>
      </c>
      <c r="BR113" s="950"/>
      <c r="BS113" s="950"/>
      <c r="BT113" s="950"/>
      <c r="BU113" s="950"/>
      <c r="BV113" s="950">
        <v>83989</v>
      </c>
      <c r="BW113" s="950"/>
      <c r="BX113" s="950"/>
      <c r="BY113" s="950"/>
      <c r="BZ113" s="950"/>
      <c r="CA113" s="950">
        <v>141462</v>
      </c>
      <c r="CB113" s="950"/>
      <c r="CC113" s="950"/>
      <c r="CD113" s="950"/>
      <c r="CE113" s="950"/>
      <c r="CF113" s="944">
        <v>14.7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29963</v>
      </c>
      <c r="AB114" s="989"/>
      <c r="AC114" s="989"/>
      <c r="AD114" s="989"/>
      <c r="AE114" s="990"/>
      <c r="AF114" s="991">
        <v>29975</v>
      </c>
      <c r="AG114" s="989"/>
      <c r="AH114" s="989"/>
      <c r="AI114" s="989"/>
      <c r="AJ114" s="990"/>
      <c r="AK114" s="991">
        <v>30031</v>
      </c>
      <c r="AL114" s="989"/>
      <c r="AM114" s="989"/>
      <c r="AN114" s="989"/>
      <c r="AO114" s="990"/>
      <c r="AP114" s="992">
        <v>3.1</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392588</v>
      </c>
      <c r="BR114" s="950"/>
      <c r="BS114" s="950"/>
      <c r="BT114" s="950"/>
      <c r="BU114" s="950"/>
      <c r="BV114" s="950">
        <v>345951</v>
      </c>
      <c r="BW114" s="950"/>
      <c r="BX114" s="950"/>
      <c r="BY114" s="950"/>
      <c r="BZ114" s="950"/>
      <c r="CA114" s="950">
        <v>344241</v>
      </c>
      <c r="CB114" s="950"/>
      <c r="CC114" s="950"/>
      <c r="CD114" s="950"/>
      <c r="CE114" s="950"/>
      <c r="CF114" s="944">
        <v>35.700000000000003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33</v>
      </c>
      <c r="AB116" s="989"/>
      <c r="AC116" s="989"/>
      <c r="AD116" s="989"/>
      <c r="AE116" s="990"/>
      <c r="AF116" s="991">
        <v>54</v>
      </c>
      <c r="AG116" s="989"/>
      <c r="AH116" s="989"/>
      <c r="AI116" s="989"/>
      <c r="AJ116" s="990"/>
      <c r="AK116" s="991">
        <v>28</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307851</v>
      </c>
      <c r="AB117" s="996"/>
      <c r="AC117" s="996"/>
      <c r="AD117" s="996"/>
      <c r="AE117" s="997"/>
      <c r="AF117" s="995">
        <v>258760</v>
      </c>
      <c r="AG117" s="996"/>
      <c r="AH117" s="996"/>
      <c r="AI117" s="996"/>
      <c r="AJ117" s="997"/>
      <c r="AK117" s="995">
        <v>236011</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2296476</v>
      </c>
      <c r="BR118" s="1016"/>
      <c r="BS118" s="1016"/>
      <c r="BT118" s="1016"/>
      <c r="BU118" s="1016"/>
      <c r="BV118" s="1016">
        <v>2296864</v>
      </c>
      <c r="BW118" s="1016"/>
      <c r="BX118" s="1016"/>
      <c r="BY118" s="1016"/>
      <c r="BZ118" s="1016"/>
      <c r="CA118" s="1016">
        <v>2490767</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2171513</v>
      </c>
      <c r="BR119" s="957"/>
      <c r="BS119" s="957"/>
      <c r="BT119" s="957"/>
      <c r="BU119" s="957"/>
      <c r="BV119" s="957">
        <v>2361578</v>
      </c>
      <c r="BW119" s="957"/>
      <c r="BX119" s="957"/>
      <c r="BY119" s="957"/>
      <c r="BZ119" s="957"/>
      <c r="CA119" s="957">
        <v>2511096</v>
      </c>
      <c r="CB119" s="957"/>
      <c r="CC119" s="957"/>
      <c r="CD119" s="957"/>
      <c r="CE119" s="957"/>
      <c r="CF119" s="971">
        <v>260.60000000000002</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63646</v>
      </c>
      <c r="BR120" s="950"/>
      <c r="BS120" s="950"/>
      <c r="BT120" s="950"/>
      <c r="BU120" s="950"/>
      <c r="BV120" s="950">
        <v>50710</v>
      </c>
      <c r="BW120" s="950"/>
      <c r="BX120" s="950"/>
      <c r="BY120" s="950"/>
      <c r="BZ120" s="950"/>
      <c r="CA120" s="950">
        <v>49991</v>
      </c>
      <c r="CB120" s="950"/>
      <c r="CC120" s="950"/>
      <c r="CD120" s="950"/>
      <c r="CE120" s="950"/>
      <c r="CF120" s="944">
        <v>5.2</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156005</v>
      </c>
      <c r="DH120" s="957"/>
      <c r="DI120" s="957"/>
      <c r="DJ120" s="957"/>
      <c r="DK120" s="957"/>
      <c r="DL120" s="957">
        <v>177440</v>
      </c>
      <c r="DM120" s="957"/>
      <c r="DN120" s="957"/>
      <c r="DO120" s="957"/>
      <c r="DP120" s="957"/>
      <c r="DQ120" s="957">
        <v>216122</v>
      </c>
      <c r="DR120" s="957"/>
      <c r="DS120" s="957"/>
      <c r="DT120" s="957"/>
      <c r="DU120" s="957"/>
      <c r="DV120" s="958">
        <v>22.4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1519125</v>
      </c>
      <c r="BR121" s="1016"/>
      <c r="BS121" s="1016"/>
      <c r="BT121" s="1016"/>
      <c r="BU121" s="1016"/>
      <c r="BV121" s="1016">
        <v>1532026</v>
      </c>
      <c r="BW121" s="1016"/>
      <c r="BX121" s="1016"/>
      <c r="BY121" s="1016"/>
      <c r="BZ121" s="1016"/>
      <c r="CA121" s="1016">
        <v>1636436</v>
      </c>
      <c r="CB121" s="1016"/>
      <c r="CC121" s="1016"/>
      <c r="CD121" s="1016"/>
      <c r="CE121" s="1016"/>
      <c r="CF121" s="1054">
        <v>169.8</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2184</v>
      </c>
      <c r="DH121" s="950"/>
      <c r="DI121" s="950"/>
      <c r="DJ121" s="950"/>
      <c r="DK121" s="950"/>
      <c r="DL121" s="950">
        <v>2114</v>
      </c>
      <c r="DM121" s="950"/>
      <c r="DN121" s="950"/>
      <c r="DO121" s="950"/>
      <c r="DP121" s="950"/>
      <c r="DQ121" s="950">
        <v>1905</v>
      </c>
      <c r="DR121" s="950"/>
      <c r="DS121" s="950"/>
      <c r="DT121" s="950"/>
      <c r="DU121" s="950"/>
      <c r="DV121" s="951">
        <v>0.2</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3754284</v>
      </c>
      <c r="BR122" s="1065"/>
      <c r="BS122" s="1065"/>
      <c r="BT122" s="1065"/>
      <c r="BU122" s="1065"/>
      <c r="BV122" s="1065">
        <v>3944314</v>
      </c>
      <c r="BW122" s="1065"/>
      <c r="BX122" s="1065"/>
      <c r="BY122" s="1065"/>
      <c r="BZ122" s="1065"/>
      <c r="CA122" s="1065">
        <v>4197523</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21971</v>
      </c>
      <c r="AB128" s="1120"/>
      <c r="AC128" s="1120"/>
      <c r="AD128" s="1120"/>
      <c r="AE128" s="1121"/>
      <c r="AF128" s="1122">
        <v>15105</v>
      </c>
      <c r="AG128" s="1120"/>
      <c r="AH128" s="1120"/>
      <c r="AI128" s="1120"/>
      <c r="AJ128" s="1121"/>
      <c r="AK128" s="1122">
        <v>16149</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1174779</v>
      </c>
      <c r="AB129" s="989"/>
      <c r="AC129" s="989"/>
      <c r="AD129" s="989"/>
      <c r="AE129" s="990"/>
      <c r="AF129" s="991">
        <v>1073133</v>
      </c>
      <c r="AG129" s="989"/>
      <c r="AH129" s="989"/>
      <c r="AI129" s="989"/>
      <c r="AJ129" s="990"/>
      <c r="AK129" s="991">
        <v>1132556</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6.2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217452</v>
      </c>
      <c r="AB130" s="989"/>
      <c r="AC130" s="989"/>
      <c r="AD130" s="989"/>
      <c r="AE130" s="990"/>
      <c r="AF130" s="991">
        <v>187001</v>
      </c>
      <c r="AG130" s="989"/>
      <c r="AH130" s="989"/>
      <c r="AI130" s="989"/>
      <c r="AJ130" s="990"/>
      <c r="AK130" s="991">
        <v>168809</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957327</v>
      </c>
      <c r="AB131" s="1028"/>
      <c r="AC131" s="1028"/>
      <c r="AD131" s="1028"/>
      <c r="AE131" s="1029"/>
      <c r="AF131" s="1030">
        <v>886132</v>
      </c>
      <c r="AG131" s="1028"/>
      <c r="AH131" s="1028"/>
      <c r="AI131" s="1028"/>
      <c r="AJ131" s="1029"/>
      <c r="AK131" s="1030">
        <v>963747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7.1478188749999996</v>
      </c>
      <c r="AB132" s="1134"/>
      <c r="AC132" s="1134"/>
      <c r="AD132" s="1134"/>
      <c r="AE132" s="1135"/>
      <c r="AF132" s="1136">
        <v>6.3934041429999997</v>
      </c>
      <c r="AG132" s="1134"/>
      <c r="AH132" s="1134"/>
      <c r="AI132" s="1134"/>
      <c r="AJ132" s="1135"/>
      <c r="AK132" s="1136">
        <v>5.297344635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11.9</v>
      </c>
      <c r="AB133" s="1141"/>
      <c r="AC133" s="1141"/>
      <c r="AD133" s="1141"/>
      <c r="AE133" s="1142"/>
      <c r="AF133" s="1140">
        <v>8.4</v>
      </c>
      <c r="AG133" s="1141"/>
      <c r="AH133" s="1141"/>
      <c r="AI133" s="1141"/>
      <c r="AJ133" s="1142"/>
      <c r="AK133" s="1140">
        <v>6.2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323093</v>
      </c>
      <c r="L9" s="264">
        <v>321486</v>
      </c>
      <c r="M9" s="265">
        <v>199380</v>
      </c>
      <c r="N9" s="266">
        <v>61.2</v>
      </c>
    </row>
    <row r="10" spans="1:16">
      <c r="A10" s="248"/>
      <c r="B10" s="244"/>
      <c r="C10" s="244"/>
      <c r="D10" s="244"/>
      <c r="E10" s="244"/>
      <c r="F10" s="244"/>
      <c r="G10" s="1149" t="s">
        <v>482</v>
      </c>
      <c r="H10" s="1150"/>
      <c r="I10" s="1150"/>
      <c r="J10" s="1151"/>
      <c r="K10" s="267">
        <v>34053</v>
      </c>
      <c r="L10" s="268">
        <v>33884</v>
      </c>
      <c r="M10" s="269">
        <v>22805</v>
      </c>
      <c r="N10" s="270">
        <v>48.6</v>
      </c>
    </row>
    <row r="11" spans="1:16" ht="13.5" customHeight="1">
      <c r="A11" s="248"/>
      <c r="B11" s="244"/>
      <c r="C11" s="244"/>
      <c r="D11" s="244"/>
      <c r="E11" s="244"/>
      <c r="F11" s="244"/>
      <c r="G11" s="1149" t="s">
        <v>483</v>
      </c>
      <c r="H11" s="1150"/>
      <c r="I11" s="1150"/>
      <c r="J11" s="1151"/>
      <c r="K11" s="267">
        <v>65574</v>
      </c>
      <c r="L11" s="268">
        <v>65248</v>
      </c>
      <c r="M11" s="269">
        <v>22815</v>
      </c>
      <c r="N11" s="270">
        <v>186</v>
      </c>
    </row>
    <row r="12" spans="1:16" ht="13.5" customHeight="1">
      <c r="A12" s="248"/>
      <c r="B12" s="244"/>
      <c r="C12" s="244"/>
      <c r="D12" s="244"/>
      <c r="E12" s="244"/>
      <c r="F12" s="244"/>
      <c r="G12" s="1149" t="s">
        <v>484</v>
      </c>
      <c r="H12" s="1150"/>
      <c r="I12" s="1150"/>
      <c r="J12" s="1151"/>
      <c r="K12" s="267">
        <v>1867</v>
      </c>
      <c r="L12" s="268">
        <v>1858</v>
      </c>
      <c r="M12" s="269">
        <v>3768</v>
      </c>
      <c r="N12" s="270">
        <v>-50.7</v>
      </c>
    </row>
    <row r="13" spans="1:16" ht="13.5" customHeight="1">
      <c r="A13" s="248"/>
      <c r="B13" s="244"/>
      <c r="C13" s="244"/>
      <c r="D13" s="244"/>
      <c r="E13" s="244"/>
      <c r="F13" s="244"/>
      <c r="G13" s="1149" t="s">
        <v>485</v>
      </c>
      <c r="H13" s="1150"/>
      <c r="I13" s="1150"/>
      <c r="J13" s="1151"/>
      <c r="K13" s="267" t="s">
        <v>486</v>
      </c>
      <c r="L13" s="268" t="s">
        <v>486</v>
      </c>
      <c r="M13" s="269" t="s">
        <v>486</v>
      </c>
      <c r="N13" s="270" t="s">
        <v>486</v>
      </c>
    </row>
    <row r="14" spans="1:16" ht="13.5" customHeight="1">
      <c r="A14" s="248"/>
      <c r="B14" s="244"/>
      <c r="C14" s="244"/>
      <c r="D14" s="244"/>
      <c r="E14" s="244"/>
      <c r="F14" s="244"/>
      <c r="G14" s="1149" t="s">
        <v>487</v>
      </c>
      <c r="H14" s="1150"/>
      <c r="I14" s="1150"/>
      <c r="J14" s="1151"/>
      <c r="K14" s="267">
        <v>17469</v>
      </c>
      <c r="L14" s="268">
        <v>17382</v>
      </c>
      <c r="M14" s="269">
        <v>8560</v>
      </c>
      <c r="N14" s="270">
        <v>103.1</v>
      </c>
    </row>
    <row r="15" spans="1:16" ht="13.5" customHeight="1">
      <c r="A15" s="248"/>
      <c r="B15" s="244"/>
      <c r="C15" s="244"/>
      <c r="D15" s="244"/>
      <c r="E15" s="244"/>
      <c r="F15" s="244"/>
      <c r="G15" s="1149" t="s">
        <v>488</v>
      </c>
      <c r="H15" s="1150"/>
      <c r="I15" s="1150"/>
      <c r="J15" s="1151"/>
      <c r="K15" s="267">
        <v>7981</v>
      </c>
      <c r="L15" s="268">
        <v>7941</v>
      </c>
      <c r="M15" s="269">
        <v>4570</v>
      </c>
      <c r="N15" s="270">
        <v>73.8</v>
      </c>
    </row>
    <row r="16" spans="1:16">
      <c r="A16" s="248"/>
      <c r="B16" s="244"/>
      <c r="C16" s="244"/>
      <c r="D16" s="244"/>
      <c r="E16" s="244"/>
      <c r="F16" s="244"/>
      <c r="G16" s="1152" t="s">
        <v>489</v>
      </c>
      <c r="H16" s="1153"/>
      <c r="I16" s="1153"/>
      <c r="J16" s="1154"/>
      <c r="K16" s="268">
        <v>-41931</v>
      </c>
      <c r="L16" s="268">
        <v>-41722</v>
      </c>
      <c r="M16" s="269">
        <v>-19939</v>
      </c>
      <c r="N16" s="270">
        <v>109.2</v>
      </c>
    </row>
    <row r="17" spans="1:16">
      <c r="A17" s="248"/>
      <c r="B17" s="244"/>
      <c r="C17" s="244"/>
      <c r="D17" s="244"/>
      <c r="E17" s="244"/>
      <c r="F17" s="244"/>
      <c r="G17" s="1152" t="s">
        <v>167</v>
      </c>
      <c r="H17" s="1153"/>
      <c r="I17" s="1153"/>
      <c r="J17" s="1154"/>
      <c r="K17" s="268">
        <v>408106</v>
      </c>
      <c r="L17" s="268">
        <v>406076</v>
      </c>
      <c r="M17" s="269">
        <v>241959</v>
      </c>
      <c r="N17" s="270">
        <v>67.8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36.82</v>
      </c>
      <c r="L21" s="281">
        <v>22.44</v>
      </c>
      <c r="M21" s="282">
        <v>14.38</v>
      </c>
      <c r="N21" s="249"/>
      <c r="O21" s="283"/>
      <c r="P21" s="279"/>
    </row>
    <row r="22" spans="1:16" s="284" customFormat="1">
      <c r="A22" s="279"/>
      <c r="B22" s="249"/>
      <c r="C22" s="249"/>
      <c r="D22" s="249"/>
      <c r="E22" s="249"/>
      <c r="F22" s="249"/>
      <c r="G22" s="1144" t="s">
        <v>495</v>
      </c>
      <c r="H22" s="1145"/>
      <c r="I22" s="1145"/>
      <c r="J22" s="1146"/>
      <c r="K22" s="285">
        <v>88.9</v>
      </c>
      <c r="L22" s="286">
        <v>94.5</v>
      </c>
      <c r="M22" s="287">
        <v>-5.6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184470</v>
      </c>
      <c r="L32" s="294">
        <v>183552</v>
      </c>
      <c r="M32" s="295">
        <v>119365</v>
      </c>
      <c r="N32" s="296">
        <v>53.8</v>
      </c>
    </row>
    <row r="33" spans="1:16" ht="13.5" customHeight="1">
      <c r="A33" s="248"/>
      <c r="B33" s="244"/>
      <c r="C33" s="244"/>
      <c r="D33" s="244"/>
      <c r="E33" s="244"/>
      <c r="F33" s="244"/>
      <c r="G33" s="1160" t="s">
        <v>500</v>
      </c>
      <c r="H33" s="1161"/>
      <c r="I33" s="1161"/>
      <c r="J33" s="1162"/>
      <c r="K33" s="294" t="s">
        <v>486</v>
      </c>
      <c r="L33" s="294" t="s">
        <v>486</v>
      </c>
      <c r="M33" s="295" t="s">
        <v>486</v>
      </c>
      <c r="N33" s="296" t="s">
        <v>486</v>
      </c>
    </row>
    <row r="34" spans="1:16" ht="27" customHeight="1">
      <c r="A34" s="248"/>
      <c r="B34" s="244"/>
      <c r="C34" s="244"/>
      <c r="D34" s="244"/>
      <c r="E34" s="244"/>
      <c r="F34" s="244"/>
      <c r="G34" s="1160" t="s">
        <v>501</v>
      </c>
      <c r="H34" s="1161"/>
      <c r="I34" s="1161"/>
      <c r="J34" s="1162"/>
      <c r="K34" s="294" t="s">
        <v>486</v>
      </c>
      <c r="L34" s="294" t="s">
        <v>486</v>
      </c>
      <c r="M34" s="295">
        <v>50</v>
      </c>
      <c r="N34" s="296" t="s">
        <v>486</v>
      </c>
    </row>
    <row r="35" spans="1:16" ht="27" customHeight="1">
      <c r="A35" s="248"/>
      <c r="B35" s="244"/>
      <c r="C35" s="244"/>
      <c r="D35" s="244"/>
      <c r="E35" s="244"/>
      <c r="F35" s="244"/>
      <c r="G35" s="1160" t="s">
        <v>502</v>
      </c>
      <c r="H35" s="1161"/>
      <c r="I35" s="1161"/>
      <c r="J35" s="1162"/>
      <c r="K35" s="294">
        <v>21482</v>
      </c>
      <c r="L35" s="294">
        <v>21375</v>
      </c>
      <c r="M35" s="295">
        <v>29529</v>
      </c>
      <c r="N35" s="296">
        <v>-27.6</v>
      </c>
    </row>
    <row r="36" spans="1:16" ht="27" customHeight="1">
      <c r="A36" s="248"/>
      <c r="B36" s="244"/>
      <c r="C36" s="244"/>
      <c r="D36" s="244"/>
      <c r="E36" s="244"/>
      <c r="F36" s="244"/>
      <c r="G36" s="1160" t="s">
        <v>503</v>
      </c>
      <c r="H36" s="1161"/>
      <c r="I36" s="1161"/>
      <c r="J36" s="1162"/>
      <c r="K36" s="294">
        <v>30031</v>
      </c>
      <c r="L36" s="294">
        <v>29882</v>
      </c>
      <c r="M36" s="295">
        <v>4818</v>
      </c>
      <c r="N36" s="296">
        <v>520.20000000000005</v>
      </c>
    </row>
    <row r="37" spans="1:16" ht="13.5" customHeight="1">
      <c r="A37" s="248"/>
      <c r="B37" s="244"/>
      <c r="C37" s="244"/>
      <c r="D37" s="244"/>
      <c r="E37" s="244"/>
      <c r="F37" s="244"/>
      <c r="G37" s="1160" t="s">
        <v>504</v>
      </c>
      <c r="H37" s="1161"/>
      <c r="I37" s="1161"/>
      <c r="J37" s="1162"/>
      <c r="K37" s="294" t="s">
        <v>486</v>
      </c>
      <c r="L37" s="294" t="s">
        <v>486</v>
      </c>
      <c r="M37" s="295">
        <v>1119</v>
      </c>
      <c r="N37" s="296" t="s">
        <v>486</v>
      </c>
    </row>
    <row r="38" spans="1:16" ht="27" customHeight="1">
      <c r="A38" s="248"/>
      <c r="B38" s="244"/>
      <c r="C38" s="244"/>
      <c r="D38" s="244"/>
      <c r="E38" s="244"/>
      <c r="F38" s="244"/>
      <c r="G38" s="1163" t="s">
        <v>505</v>
      </c>
      <c r="H38" s="1164"/>
      <c r="I38" s="1164"/>
      <c r="J38" s="1165"/>
      <c r="K38" s="297">
        <v>28</v>
      </c>
      <c r="L38" s="297">
        <v>28</v>
      </c>
      <c r="M38" s="298">
        <v>49</v>
      </c>
      <c r="N38" s="299">
        <v>-42.9</v>
      </c>
      <c r="O38" s="293"/>
    </row>
    <row r="39" spans="1:16">
      <c r="A39" s="248"/>
      <c r="B39" s="244"/>
      <c r="C39" s="244"/>
      <c r="D39" s="244"/>
      <c r="E39" s="244"/>
      <c r="F39" s="244"/>
      <c r="G39" s="1163" t="s">
        <v>506</v>
      </c>
      <c r="H39" s="1164"/>
      <c r="I39" s="1164"/>
      <c r="J39" s="1165"/>
      <c r="K39" s="300">
        <v>-16149</v>
      </c>
      <c r="L39" s="300">
        <v>-16069</v>
      </c>
      <c r="M39" s="301">
        <v>-6027</v>
      </c>
      <c r="N39" s="302">
        <v>166.6</v>
      </c>
      <c r="O39" s="293"/>
    </row>
    <row r="40" spans="1:16" ht="27" customHeight="1">
      <c r="A40" s="248"/>
      <c r="B40" s="244"/>
      <c r="C40" s="244"/>
      <c r="D40" s="244"/>
      <c r="E40" s="244"/>
      <c r="F40" s="244"/>
      <c r="G40" s="1160" t="s">
        <v>507</v>
      </c>
      <c r="H40" s="1161"/>
      <c r="I40" s="1161"/>
      <c r="J40" s="1162"/>
      <c r="K40" s="300">
        <v>-168809</v>
      </c>
      <c r="L40" s="300">
        <v>-167969</v>
      </c>
      <c r="M40" s="301">
        <v>-114844</v>
      </c>
      <c r="N40" s="302">
        <v>46.3</v>
      </c>
      <c r="O40" s="293"/>
    </row>
    <row r="41" spans="1:16">
      <c r="A41" s="248"/>
      <c r="B41" s="244"/>
      <c r="C41" s="244"/>
      <c r="D41" s="244"/>
      <c r="E41" s="244"/>
      <c r="F41" s="244"/>
      <c r="G41" s="1166" t="s">
        <v>278</v>
      </c>
      <c r="H41" s="1167"/>
      <c r="I41" s="1167"/>
      <c r="J41" s="1168"/>
      <c r="K41" s="294">
        <v>51053</v>
      </c>
      <c r="L41" s="300">
        <v>50799</v>
      </c>
      <c r="M41" s="301">
        <v>34058</v>
      </c>
      <c r="N41" s="302">
        <v>49.2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224148</v>
      </c>
      <c r="J51" s="320">
        <v>203033</v>
      </c>
      <c r="K51" s="321">
        <v>-58.2</v>
      </c>
      <c r="L51" s="322">
        <v>203567</v>
      </c>
      <c r="M51" s="323">
        <v>-37.5</v>
      </c>
      <c r="N51" s="324">
        <v>-20.7</v>
      </c>
    </row>
    <row r="52" spans="1:14">
      <c r="A52" s="248"/>
      <c r="B52" s="244"/>
      <c r="C52" s="244"/>
      <c r="D52" s="244"/>
      <c r="E52" s="244"/>
      <c r="F52" s="244"/>
      <c r="G52" s="325"/>
      <c r="H52" s="326" t="s">
        <v>518</v>
      </c>
      <c r="I52" s="327">
        <v>20478</v>
      </c>
      <c r="J52" s="328">
        <v>18549</v>
      </c>
      <c r="K52" s="329">
        <v>5.2</v>
      </c>
      <c r="L52" s="330">
        <v>121137</v>
      </c>
      <c r="M52" s="331">
        <v>-26.6</v>
      </c>
      <c r="N52" s="332">
        <v>31.8</v>
      </c>
    </row>
    <row r="53" spans="1:14">
      <c r="A53" s="248"/>
      <c r="B53" s="244"/>
      <c r="C53" s="244"/>
      <c r="D53" s="244"/>
      <c r="E53" s="244"/>
      <c r="F53" s="244"/>
      <c r="G53" s="310" t="s">
        <v>519</v>
      </c>
      <c r="H53" s="311"/>
      <c r="I53" s="319">
        <v>251168</v>
      </c>
      <c r="J53" s="320">
        <v>233428</v>
      </c>
      <c r="K53" s="321">
        <v>15</v>
      </c>
      <c r="L53" s="322">
        <v>185018</v>
      </c>
      <c r="M53" s="323">
        <v>-9.1</v>
      </c>
      <c r="N53" s="324">
        <v>24.1</v>
      </c>
    </row>
    <row r="54" spans="1:14">
      <c r="A54" s="248"/>
      <c r="B54" s="244"/>
      <c r="C54" s="244"/>
      <c r="D54" s="244"/>
      <c r="E54" s="244"/>
      <c r="F54" s="244"/>
      <c r="G54" s="325"/>
      <c r="H54" s="326" t="s">
        <v>518</v>
      </c>
      <c r="I54" s="327">
        <v>79199</v>
      </c>
      <c r="J54" s="328">
        <v>73605</v>
      </c>
      <c r="K54" s="329">
        <v>296.8</v>
      </c>
      <c r="L54" s="330">
        <v>95064</v>
      </c>
      <c r="M54" s="331">
        <v>-21.5</v>
      </c>
      <c r="N54" s="332">
        <v>318.3</v>
      </c>
    </row>
    <row r="55" spans="1:14">
      <c r="A55" s="248"/>
      <c r="B55" s="244"/>
      <c r="C55" s="244"/>
      <c r="D55" s="244"/>
      <c r="E55" s="244"/>
      <c r="F55" s="244"/>
      <c r="G55" s="310" t="s">
        <v>520</v>
      </c>
      <c r="H55" s="311"/>
      <c r="I55" s="319">
        <v>328900</v>
      </c>
      <c r="J55" s="320">
        <v>310576</v>
      </c>
      <c r="K55" s="321">
        <v>33.1</v>
      </c>
      <c r="L55" s="322">
        <v>238802</v>
      </c>
      <c r="M55" s="323">
        <v>29.1</v>
      </c>
      <c r="N55" s="324">
        <v>4</v>
      </c>
    </row>
    <row r="56" spans="1:14">
      <c r="A56" s="248"/>
      <c r="B56" s="244"/>
      <c r="C56" s="244"/>
      <c r="D56" s="244"/>
      <c r="E56" s="244"/>
      <c r="F56" s="244"/>
      <c r="G56" s="325"/>
      <c r="H56" s="326" t="s">
        <v>518</v>
      </c>
      <c r="I56" s="327">
        <v>175100</v>
      </c>
      <c r="J56" s="328">
        <v>165345</v>
      </c>
      <c r="K56" s="329">
        <v>124.6</v>
      </c>
      <c r="L56" s="330">
        <v>128562</v>
      </c>
      <c r="M56" s="331">
        <v>35.200000000000003</v>
      </c>
      <c r="N56" s="332">
        <v>89.4</v>
      </c>
    </row>
    <row r="57" spans="1:14">
      <c r="A57" s="248"/>
      <c r="B57" s="244"/>
      <c r="C57" s="244"/>
      <c r="D57" s="244"/>
      <c r="E57" s="244"/>
      <c r="F57" s="244"/>
      <c r="G57" s="310" t="s">
        <v>521</v>
      </c>
      <c r="H57" s="311"/>
      <c r="I57" s="319">
        <v>175385</v>
      </c>
      <c r="J57" s="320">
        <v>169782</v>
      </c>
      <c r="K57" s="321">
        <v>-45.3</v>
      </c>
      <c r="L57" s="322">
        <v>288550</v>
      </c>
      <c r="M57" s="323">
        <v>20.8</v>
      </c>
      <c r="N57" s="324">
        <v>-66.099999999999994</v>
      </c>
    </row>
    <row r="58" spans="1:14">
      <c r="A58" s="248"/>
      <c r="B58" s="244"/>
      <c r="C58" s="244"/>
      <c r="D58" s="244"/>
      <c r="E58" s="244"/>
      <c r="F58" s="244"/>
      <c r="G58" s="325"/>
      <c r="H58" s="326" t="s">
        <v>518</v>
      </c>
      <c r="I58" s="327">
        <v>93934</v>
      </c>
      <c r="J58" s="328">
        <v>90933</v>
      </c>
      <c r="K58" s="329">
        <v>-45</v>
      </c>
      <c r="L58" s="330">
        <v>141525</v>
      </c>
      <c r="M58" s="331">
        <v>10.1</v>
      </c>
      <c r="N58" s="332">
        <v>-55.1</v>
      </c>
    </row>
    <row r="59" spans="1:14">
      <c r="A59" s="248"/>
      <c r="B59" s="244"/>
      <c r="C59" s="244"/>
      <c r="D59" s="244"/>
      <c r="E59" s="244"/>
      <c r="F59" s="244"/>
      <c r="G59" s="310" t="s">
        <v>522</v>
      </c>
      <c r="H59" s="311"/>
      <c r="I59" s="319">
        <v>248848</v>
      </c>
      <c r="J59" s="320">
        <v>247610</v>
      </c>
      <c r="K59" s="321">
        <v>45.8</v>
      </c>
      <c r="L59" s="322">
        <v>287914</v>
      </c>
      <c r="M59" s="323">
        <v>-0.2</v>
      </c>
      <c r="N59" s="324">
        <v>46</v>
      </c>
    </row>
    <row r="60" spans="1:14">
      <c r="A60" s="248"/>
      <c r="B60" s="244"/>
      <c r="C60" s="244"/>
      <c r="D60" s="244"/>
      <c r="E60" s="244"/>
      <c r="F60" s="244"/>
      <c r="G60" s="325"/>
      <c r="H60" s="326" t="s">
        <v>518</v>
      </c>
      <c r="I60" s="333">
        <v>167861</v>
      </c>
      <c r="J60" s="328">
        <v>167026</v>
      </c>
      <c r="K60" s="329">
        <v>83.7</v>
      </c>
      <c r="L60" s="330">
        <v>146531</v>
      </c>
      <c r="M60" s="331">
        <v>3.5</v>
      </c>
      <c r="N60" s="332">
        <v>80.2</v>
      </c>
    </row>
    <row r="61" spans="1:14">
      <c r="A61" s="248"/>
      <c r="B61" s="244"/>
      <c r="C61" s="244"/>
      <c r="D61" s="244"/>
      <c r="E61" s="244"/>
      <c r="F61" s="244"/>
      <c r="G61" s="310" t="s">
        <v>523</v>
      </c>
      <c r="H61" s="334"/>
      <c r="I61" s="335">
        <v>245690</v>
      </c>
      <c r="J61" s="336">
        <v>232886</v>
      </c>
      <c r="K61" s="337">
        <v>-1.9</v>
      </c>
      <c r="L61" s="338">
        <v>240770</v>
      </c>
      <c r="M61" s="339">
        <v>0.6</v>
      </c>
      <c r="N61" s="324">
        <v>-2.5</v>
      </c>
    </row>
    <row r="62" spans="1:14">
      <c r="A62" s="248"/>
      <c r="B62" s="244"/>
      <c r="C62" s="244"/>
      <c r="D62" s="244"/>
      <c r="E62" s="244"/>
      <c r="F62" s="244"/>
      <c r="G62" s="325"/>
      <c r="H62" s="326" t="s">
        <v>518</v>
      </c>
      <c r="I62" s="327">
        <v>107314</v>
      </c>
      <c r="J62" s="328">
        <v>103092</v>
      </c>
      <c r="K62" s="329">
        <v>93.1</v>
      </c>
      <c r="L62" s="330">
        <v>126564</v>
      </c>
      <c r="M62" s="331">
        <v>0.1</v>
      </c>
      <c r="N62" s="332">
        <v>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65.989999999999995</v>
      </c>
      <c r="G47" s="12">
        <v>77.95</v>
      </c>
      <c r="H47" s="12">
        <v>104.85</v>
      </c>
      <c r="I47" s="12">
        <v>131.34</v>
      </c>
      <c r="J47" s="13">
        <v>146.87</v>
      </c>
    </row>
    <row r="48" spans="2:10" ht="57.75" customHeight="1">
      <c r="B48" s="14"/>
      <c r="C48" s="1171" t="s">
        <v>4</v>
      </c>
      <c r="D48" s="1171"/>
      <c r="E48" s="1172"/>
      <c r="F48" s="15">
        <v>4.53</v>
      </c>
      <c r="G48" s="16">
        <v>3.17</v>
      </c>
      <c r="H48" s="16">
        <v>2.87</v>
      </c>
      <c r="I48" s="16">
        <v>4.88</v>
      </c>
      <c r="J48" s="17">
        <v>4.4400000000000004</v>
      </c>
    </row>
    <row r="49" spans="2:10" ht="57.75" customHeight="1" thickBot="1">
      <c r="B49" s="18"/>
      <c r="C49" s="1173" t="s">
        <v>5</v>
      </c>
      <c r="D49" s="1173"/>
      <c r="E49" s="1174"/>
      <c r="F49" s="19">
        <v>15.54</v>
      </c>
      <c r="G49" s="20">
        <v>19.22</v>
      </c>
      <c r="H49" s="20">
        <v>22.66</v>
      </c>
      <c r="I49" s="20">
        <v>18.29</v>
      </c>
      <c r="J49" s="21">
        <v>22.24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2017-05-09T04:52:50Z</cp:lastPrinted>
  <dcterms:created xsi:type="dcterms:W3CDTF">2017-02-15T21:03:46Z</dcterms:created>
  <dcterms:modified xsi:type="dcterms:W3CDTF">2017-05-19T08:23:39Z</dcterms:modified>
</cp:coreProperties>
</file>