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970" windowWidth="19260" windowHeight="60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AM34" i="9"/>
  <c r="C34" i="9"/>
  <c r="U34" i="9" l="1"/>
  <c r="U35" i="9" s="1"/>
  <c r="U36"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BW40" i="9" s="1"/>
</calcChain>
</file>

<file path=xl/sharedStrings.xml><?xml version="1.0" encoding="utf-8"?>
<sst xmlns="http://schemas.openxmlformats.org/spreadsheetml/2006/main" count="1047" uniqueCount="555">
  <si>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</si>
  <si>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</si>
  <si>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</si>
  <si>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</si>
  <si>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</si>
  <si>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</si>
  <si>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</si>
  <si>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</si>
  <si>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</si>
  <si>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</si>
  <si>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</si>
  <si>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</si>
  <si>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</si>
  <si>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</si>
  <si>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</si>
  <si>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</si>
  <si>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</si>
  <si>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</si>
  <si>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</si>
  <si>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</si>
  <si>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</si>
  <si>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</si>
  <si>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</si>
  <si>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</si>
  <si>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</si>
  <si>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</si>
  <si>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</si>
  <si>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</si>
  <si>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</si>
  <si>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</si>
  <si>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</si>
  <si>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</si>
  <si>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</si>
  <si>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</si>
  <si>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</si>
  <si>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</si>
  <si>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</si>
  <si>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</si>
  <si>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</si>
  <si>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</si>
  <si>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</si>
  <si>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</si>
  <si>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</si>
  <si>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</si>
  <si>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</si>
  <si>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</si>
  <si>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</si>
  <si>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</si>
  <si>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</si>
  <si>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</si>
  <si>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</si>
  <si>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</si>
  <si>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</si>
  <si>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</si>
  <si>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</si>
  <si>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</si>
  <si>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</si>
  <si>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</si>
  <si>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</si>
  <si>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</si>
  <si>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</si>
  <si>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</si>
  <si>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</si>
  <si>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</si>
  <si>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</si>
  <si>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</si>
  <si>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</si>
  <si>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</si>
  <si>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</si>
  <si>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</si>
  <si>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</si>
  <si>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</si>
  <si>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</si>
  <si>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</si>
  <si>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</si>
  <si>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</si>
  <si>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</si>
  <si>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</si>
  <si>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</si>
  <si>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</si>
  <si>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</si>
  <si>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</si>
  <si>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東吉野村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</si>
  <si>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</si>
  <si>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</si>
  <si>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</si>
  <si>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</si>
  <si>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</si>
  <si>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</si>
  <si>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</si>
  <si>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</si>
  <si>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</si>
  <si>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</si>
  <si>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</si>
  <si>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</si>
  <si>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</si>
  <si>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</si>
  <si>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</si>
  <si>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</si>
  <si>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</si>
  <si>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</si>
  <si>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</si>
  <si>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</si>
  <si>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</si>
  <si>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</si>
  <si>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</si>
  <si>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</si>
  <si>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</si>
  <si>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</si>
  <si>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</si>
  <si>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</si>
  <si>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</si>
  <si>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</si>
  <si>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</si>
  <si>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</si>
  <si>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</si>
  <si>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</si>
  <si>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</si>
  <si>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</si>
  <si>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</si>
  <si>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</si>
  <si>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</si>
  <si>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</si>
  <si>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</si>
  <si>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</si>
  <si>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</si>
  <si>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</si>
  <si>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</si>
  <si>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</si>
  <si>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-5.4</t>
    <phoneticPr fontId="5"/>
  </si>
  <si>
    <t>基準財政需要額</t>
    <phoneticPr fontId="18"/>
  </si>
  <si>
    <t>うち日本人(％)</t>
    <phoneticPr fontId="5"/>
  </si>
  <si>
    <t>-5.3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</si>
  <si>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</si>
  <si>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</si>
  <si>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</si>
  <si>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</si>
  <si>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</si>
  <si>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</si>
  <si>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</si>
  <si>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</si>
  <si>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</si>
  <si>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</si>
  <si>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</si>
  <si>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</si>
  <si>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</si>
  <si>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</si>
  <si>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</si>
  <si>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</si>
  <si>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</si>
  <si>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</si>
  <si>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</si>
  <si>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</si>
  <si>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</si>
  <si>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</si>
  <si>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</si>
  <si>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</si>
  <si>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</si>
  <si>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</si>
  <si>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</si>
  <si>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</si>
  <si>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</si>
  <si>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</si>
  <si>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</si>
  <si>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</si>
  <si>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</si>
  <si>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</si>
  <si>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</si>
  <si>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</si>
  <si>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</si>
  <si>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</si>
  <si>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</si>
  <si>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</si>
  <si>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</si>
  <si>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</si>
  <si>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</si>
  <si>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</si>
  <si>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</si>
  <si>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</si>
  <si>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</si>
  <si>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</si>
  <si>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</si>
  <si>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</si>
  <si>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</si>
  <si>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</si>
  <si>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</si>
  <si>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</si>
  <si>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</si>
  <si>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</si>
  <si>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</si>
  <si>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</si>
  <si>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</si>
  <si>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</si>
  <si>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奈良県東吉野村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</si>
  <si>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</si>
  <si>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</si>
  <si>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</si>
  <si>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</si>
  <si>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</si>
  <si>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</si>
  <si>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</si>
  <si>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</si>
  <si>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</si>
  <si>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</si>
  <si>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</si>
  <si>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</si>
  <si>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</si>
  <si>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</si>
  <si>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</si>
  <si>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</si>
  <si>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</si>
  <si>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</si>
  <si>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</si>
  <si>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</si>
  <si>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</si>
  <si>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</si>
  <si>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</si>
  <si>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</si>
  <si>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</si>
  <si>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</si>
  <si>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</si>
  <si>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</si>
  <si>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</si>
  <si>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</si>
  <si>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</si>
  <si>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</si>
  <si>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</si>
  <si>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</si>
  <si>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</si>
  <si>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</si>
  <si>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</si>
  <si>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</si>
  <si>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</si>
  <si>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</si>
  <si>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</si>
  <si>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</si>
  <si>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</si>
  <si>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</si>
  <si>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</si>
  <si>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</si>
  <si>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</si>
  <si>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</si>
  <si>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</si>
  <si>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</si>
  <si>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</si>
  <si>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</si>
  <si>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</si>
  <si>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</si>
  <si>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</si>
  <si>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</si>
  <si>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</si>
  <si>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</si>
  <si>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</si>
  <si>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</si>
  <si>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</si>
  <si>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</si>
  <si>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</si>
  <si>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</si>
  <si>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</si>
  <si>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</si>
  <si>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</si>
  <si>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</si>
  <si>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</si>
  <si>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</si>
  <si>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</si>
  <si>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</si>
  <si>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</si>
  <si>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</si>
  <si>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</si>
  <si>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</si>
  <si>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</si>
  <si>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</si>
  <si>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</si>
  <si>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</si>
  <si>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</si>
  <si>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</si>
  <si>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</si>
  <si>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</si>
  <si>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</si>
  <si>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</si>
  <si>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</si>
  <si>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</si>
  <si>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</si>
  <si>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</si>
  <si>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</si>
  <si>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</si>
  <si>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</si>
  <si>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</si>
  <si>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</si>
  <si>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</si>
  <si>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</si>
  <si>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</si>
  <si>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</si>
  <si>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</si>
  <si>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</si>
  <si>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</si>
  <si>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</si>
  <si>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</si>
  <si>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</si>
  <si>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</si>
  <si>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</si>
  <si>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</si>
  <si>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</si>
  <si>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</si>
  <si>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</si>
  <si>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</si>
  <si>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</si>
  <si>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</si>
  <si>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</si>
  <si>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</si>
  <si>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</si>
  <si>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</si>
  <si>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</si>
  <si>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</si>
  <si>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</si>
  <si>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</si>
  <si>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</si>
  <si>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</si>
  <si>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</si>
  <si>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</si>
  <si>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</si>
  <si>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</si>
  <si>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</si>
  <si>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</si>
  <si>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</si>
  <si>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</si>
  <si>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</si>
  <si>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</si>
  <si>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</si>
  <si>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</si>
  <si>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</si>
  <si>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</si>
  <si>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</si>
  <si>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</si>
  <si>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</si>
  <si>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</si>
  <si>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</si>
  <si>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</si>
  <si>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</si>
  <si>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</si>
  <si>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</si>
  <si>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奈良県東吉野村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</si>
  <si>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</si>
  <si>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</si>
  <si>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</si>
  <si>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</si>
  <si>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</si>
  <si>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</si>
  <si>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</si>
  <si>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</si>
  <si>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</si>
  <si>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</si>
  <si>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</si>
  <si>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</si>
  <si>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</si>
  <si>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</si>
  <si>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</si>
  <si>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</si>
  <si>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</si>
  <si>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</si>
  <si>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</si>
  <si>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</si>
  <si>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</si>
  <si>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</si>
  <si>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</si>
  <si>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</si>
  <si>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</si>
  <si>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</si>
  <si>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</si>
  <si>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</si>
  <si>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</si>
  <si>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</si>
  <si>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</si>
  <si>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</si>
  <si>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</si>
  <si>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</si>
  <si>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</si>
  <si>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</si>
  <si>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介護保険特別会計</t>
    <phoneticPr fontId="5"/>
  </si>
  <si>
    <t>後期高齢者医療特別会計</t>
    <phoneticPr fontId="5"/>
  </si>
  <si>
    <t>簡易水道事業費特別会計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</si>
  <si>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</si>
  <si>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</si>
  <si>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</si>
  <si>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</si>
  <si>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</si>
  <si>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</si>
  <si>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</si>
  <si>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</si>
  <si>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</si>
  <si>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</si>
  <si>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</si>
  <si>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</si>
  <si>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</si>
  <si>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</si>
  <si>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</si>
  <si>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</si>
  <si>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</si>
  <si>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</si>
  <si>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</si>
  <si>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</si>
  <si>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</si>
  <si>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</si>
  <si>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</si>
  <si>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</si>
  <si>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</si>
  <si>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</si>
  <si>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</si>
  <si>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</si>
  <si>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</si>
  <si>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</si>
  <si>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</si>
  <si>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</si>
  <si>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</si>
  <si>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</si>
  <si>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</si>
  <si>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</si>
  <si>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</si>
  <si>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</si>
  <si>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</si>
  <si>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</si>
  <si>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</si>
  <si>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</si>
  <si>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</si>
  <si>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</si>
  <si>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</si>
  <si>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</si>
  <si>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</si>
  <si>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</si>
  <si>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</si>
  <si>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</si>
  <si>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</si>
  <si>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</si>
  <si>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</si>
  <si>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</si>
  <si>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</si>
  <si>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</si>
  <si>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</si>
  <si>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</si>
  <si>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</si>
  <si>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</si>
  <si>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</si>
  <si>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</si>
  <si>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</si>
  <si>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</si>
  <si>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</si>
  <si>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</si>
  <si>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</si>
  <si>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</si>
  <si>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</si>
  <si>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</si>
  <si>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</si>
  <si>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</si>
  <si>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</si>
  <si>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</si>
  <si>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</si>
  <si>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</si>
  <si>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</si>
  <si>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</si>
  <si>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</si>
  <si>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</si>
  <si>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</si>
  <si>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</si>
  <si>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</si>
  <si>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</si>
  <si>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</si>
  <si>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</si>
  <si>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</si>
  <si>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</si>
  <si>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</si>
  <si>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</si>
  <si>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</si>
  <si>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</si>
  <si>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</si>
  <si>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</si>
  <si>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</si>
  <si>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</si>
  <si>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</si>
  <si>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</si>
  <si>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</si>
  <si>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</si>
  <si>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</si>
  <si>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</si>
  <si>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</si>
  <si>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</si>
  <si>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</si>
  <si>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</si>
  <si>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</si>
  <si>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</si>
  <si>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</si>
  <si>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</si>
  <si>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</si>
  <si>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</si>
  <si>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</si>
  <si>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</si>
  <si>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</si>
  <si>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</si>
  <si>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</si>
  <si>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</si>
  <si>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</si>
  <si>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</si>
  <si>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</si>
  <si>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</si>
  <si>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</si>
  <si>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</si>
  <si>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</si>
  <si>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</si>
  <si>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</si>
  <si>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</si>
  <si>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</si>
  <si>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</si>
  <si>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</si>
  <si>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</si>
  <si>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</si>
  <si>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</si>
  <si>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</si>
  <si>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</si>
  <si>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</si>
  <si>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</si>
  <si>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</si>
  <si>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</si>
  <si>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</si>
  <si>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</si>
  <si>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</si>
  <si>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</si>
  <si>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</si>
  <si>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</si>
  <si>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国民健康保険事業費特別会計</t>
  </si>
  <si>
    <t>介護保険特別会計</t>
  </si>
  <si>
    <t>▲ 0.20</t>
  </si>
  <si>
    <t>後期高齢者医療特別会計</t>
  </si>
  <si>
    <t>学校給食事業費特別会計</t>
  </si>
  <si>
    <t>簡易水道事業費特別会計</t>
  </si>
  <si>
    <t>その他会計（赤字）</t>
  </si>
  <si>
    <t>その他会計（黒字）</t>
  </si>
  <si>
    <t>-</t>
    <phoneticPr fontId="2"/>
  </si>
  <si>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</si>
  <si>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6" eb="8">
      <t>ソウゴウ</t>
    </rPh>
    <rPh sb="8" eb="10">
      <t>ジム</t>
    </rPh>
    <rPh sb="10" eb="12">
      <t>クミアイ</t>
    </rPh>
    <phoneticPr fontId="2"/>
  </si>
  <si>
    <t>吉野広域行政組合</t>
    <rPh sb="0" eb="2">
      <t>ヨシノ</t>
    </rPh>
    <rPh sb="2" eb="4">
      <t>コウイキ</t>
    </rPh>
    <rPh sb="4" eb="6">
      <t>ギョウセイ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</si>
  <si>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</si>
  <si>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</si>
  <si>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南和広域医療組合</t>
    <rPh sb="0" eb="2">
      <t>ナンワ</t>
    </rPh>
    <rPh sb="2" eb="4">
      <t>コウイキ</t>
    </rPh>
    <rPh sb="4" eb="6">
      <t>イリョウ</t>
    </rPh>
    <rPh sb="6" eb="8">
      <t>クミアイ</t>
    </rPh>
    <phoneticPr fontId="2"/>
  </si>
  <si>
    <t>奈良県広域消防組合</t>
    <rPh sb="0" eb="3">
      <t>ナラケン</t>
    </rPh>
    <rPh sb="3" eb="5">
      <t>コウイキ</t>
    </rPh>
    <rPh sb="5" eb="7">
      <t>ショウボウ</t>
    </rPh>
    <rPh sb="7" eb="9">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</si>
  <si>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</si>
  <si>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</si>
  <si>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</si>
  <si>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</si>
  <si>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</si>
  <si>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</si>
  <si>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</si>
  <si>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</si>
  <si>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</si>
  <si>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</si>
  <si>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</si>
  <si>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行財政改革により、交付税算入率の高い有利な起債を借り入れ、また、事業の見直し等により借入額を抑えた結果、将来負担比率・実質公債費比率のどちらも減少している。</t>
    <rPh sb="59" eb="61">
      <t>ジッシツ</t>
    </rPh>
    <rPh sb="61" eb="64">
      <t>コウサイヒ</t>
    </rPh>
    <rPh sb="64" eb="66">
      <t>ヒリツ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</si>
</sst>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9"/>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245039</c:v>
                </c:pt>
              </c:numCache>
            </c:numRef>
          </c:val>
          <c:smooth val="0"/>
          <c:extLst xmlns:c16r2="http://schemas.microsoft.com/office/drawing/2015/06/chart">
            <c:ext xmlns:c16="http://schemas.microsoft.com/office/drawing/2014/chart" uri="{C3380CC4-5D6E-409C-BE32-E72D297353CC}">
              <c16:uniqueId val="{00000000-2C8D-4C64-8CAF-C03C6627B7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69279</c:v>
                </c:pt>
                <c:pt idx="1">
                  <c:v>98443</c:v>
                </c:pt>
                <c:pt idx="2">
                  <c:v>66715</c:v>
                </c:pt>
                <c:pt idx="3">
                  <c:v>69728</c:v>
                </c:pt>
                <c:pt idx="4">
                  <c:v>217234</c:v>
                </c:pt>
              </c:numCache>
            </c:numRef>
          </c:val>
          <c:smooth val="0"/>
          <c:extLst xmlns:c16r2="http://schemas.microsoft.com/office/drawing/2015/06/chart">
            <c:ext xmlns:c16="http://schemas.microsoft.com/office/drawing/2014/chart" uri="{C3380CC4-5D6E-409C-BE32-E72D297353CC}">
              <c16:uniqueId val="{00000001-2C8D-4C64-8CAF-C03C6627B7D7}"/>
            </c:ext>
          </c:extLst>
        </c:ser>
        <c:dLbls>
          <c:showLegendKey val="0"/>
          <c:showVal val="0"/>
          <c:showCatName val="0"/>
          <c:showSerName val="0"/>
          <c:showPercent val="0"/>
          <c:showBubbleSize val="0"/>
        </c:dLbls>
        <c:marker val="1"/>
        <c:smooth val="0"/>
        <c:axId val="91554560"/>
        <c:axId val="91556480"/>
      </c:lineChart>
      <c:catAx>
        <c:axId val="91554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56480"/>
        <c:crosses val="autoZero"/>
        <c:auto val="1"/>
        <c:lblAlgn val="ctr"/>
        <c:lblOffset val="100"/>
        <c:tickLblSkip val="1"/>
        <c:tickMarkSkip val="1"/>
        <c:noMultiLvlLbl val="0"/>
      </c:catAx>
      <c:valAx>
        <c:axId val="915564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2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54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1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35.840000000000003</c:v>
                </c:pt>
                <c:pt idx="1">
                  <c:v>42.09</c:v>
                </c:pt>
                <c:pt idx="2">
                  <c:v>53.19</c:v>
                </c:pt>
                <c:pt idx="3">
                  <c:v>56.92</c:v>
                </c:pt>
                <c:pt idx="4">
                  <c:v>63.54</c:v>
                </c:pt>
              </c:numCache>
            </c:numRef>
          </c:val>
          <c:extLst xmlns:c16r2="http://schemas.microsoft.com/office/drawing/2015/06/chart">
            <c:ext xmlns:c16="http://schemas.microsoft.com/office/drawing/2014/chart" uri="{C3380CC4-5D6E-409C-BE32-E72D297353CC}">
              <c16:uniqueId val="{00000000-16BA-4E23-9AB5-6011144C37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40.130000000000003</c:v>
                </c:pt>
                <c:pt idx="1">
                  <c:v>41.01</c:v>
                </c:pt>
                <c:pt idx="2">
                  <c:v>41.7</c:v>
                </c:pt>
                <c:pt idx="3">
                  <c:v>42.67</c:v>
                </c:pt>
                <c:pt idx="4">
                  <c:v>40.94</c:v>
                </c:pt>
              </c:numCache>
            </c:numRef>
          </c:val>
          <c:extLst xmlns:c16r2="http://schemas.microsoft.com/office/drawing/2015/06/chart">
            <c:ext xmlns:c16="http://schemas.microsoft.com/office/drawing/2014/chart" uri="{C3380CC4-5D6E-409C-BE32-E72D297353CC}">
              <c16:uniqueId val="{00000001-16BA-4E23-9AB5-6011144C37BA}"/>
            </c:ext>
          </c:extLst>
        </c:ser>
        <c:dLbls>
          <c:showLegendKey val="0"/>
          <c:showVal val="0"/>
          <c:showCatName val="0"/>
          <c:showSerName val="0"/>
          <c:showPercent val="0"/>
          <c:showBubbleSize val="0"/>
        </c:dLbls>
        <c:gapWidth val="250"/>
        <c:overlap val="100"/>
        <c:axId val="108387328"/>
        <c:axId val="102498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18.899999999999999</c:v>
                </c:pt>
                <c:pt idx="1">
                  <c:v>5.51</c:v>
                </c:pt>
                <c:pt idx="2">
                  <c:v>10.44</c:v>
                </c:pt>
                <c:pt idx="3">
                  <c:v>3.71</c:v>
                </c:pt>
                <c:pt idx="4">
                  <c:v>8.99</c:v>
                </c:pt>
              </c:numCache>
            </c:numRef>
          </c:val>
          <c:smooth val="0"/>
          <c:extLst xmlns:c16r2="http://schemas.microsoft.com/office/drawing/2015/06/chart">
            <c:ext xmlns:c16="http://schemas.microsoft.com/office/drawing/2014/chart" uri="{C3380CC4-5D6E-409C-BE32-E72D297353CC}">
              <c16:uniqueId val="{00000002-16BA-4E23-9AB5-6011144C37BA}"/>
            </c:ext>
          </c:extLst>
        </c:ser>
        <c:dLbls>
          <c:showLegendKey val="0"/>
          <c:showVal val="0"/>
          <c:showCatName val="0"/>
          <c:showSerName val="0"/>
          <c:showPercent val="0"/>
          <c:showBubbleSize val="0"/>
        </c:dLbls>
        <c:marker val="1"/>
        <c:smooth val="0"/>
        <c:axId val="108387328"/>
        <c:axId val="102498688"/>
      </c:lineChart>
      <c:catAx>
        <c:axId val="10838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498688"/>
        <c:crosses val="autoZero"/>
        <c:auto val="1"/>
        <c:lblAlgn val="ctr"/>
        <c:lblOffset val="100"/>
        <c:tickLblSkip val="1"/>
        <c:tickMarkSkip val="1"/>
        <c:noMultiLvlLbl val="0"/>
      </c:catAx>
      <c:valAx>
        <c:axId val="102498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387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961-4897-AEEE-D9A1129726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961-4897-AEEE-D9A1129726B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961-4897-AEEE-D9A1129726B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A961-4897-AEEE-D9A1129726BA}"/>
            </c:ext>
          </c:extLst>
        </c:ser>
        <c:ser>
          <c:idx val="4"/>
          <c:order val="4"/>
          <c:tx>
            <c:strRef>
              <c:f>データシート!$A$31</c:f>
              <c:strCache>
                <c:ptCount val="1"/>
                <c:pt idx="0">
                  <c:v>簡易水道事業費特別会計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0.05</c:v>
                </c:pt>
                <c:pt idx="8">
                  <c:v>#N/A</c:v>
                </c:pt>
                <c:pt idx="9">
                  <c:v>0</c:v>
                </c:pt>
              </c:numCache>
            </c:numRef>
          </c:val>
          <c:extLst xmlns:c16r2="http://schemas.microsoft.com/office/drawing/2015/06/chart">
            <c:ext xmlns:c16="http://schemas.microsoft.com/office/drawing/2014/chart" uri="{C3380CC4-5D6E-409C-BE32-E72D297353CC}">
              <c16:uniqueId val="{00000004-A961-4897-AEEE-D9A1129726BA}"/>
            </c:ext>
          </c:extLst>
        </c:ser>
        <c:ser>
          <c:idx val="5"/>
          <c:order val="5"/>
          <c:tx>
            <c:strRef>
              <c:f>データシート!$A$32</c:f>
              <c:strCache>
                <c:ptCount val="1"/>
                <c:pt idx="0">
                  <c:v>学校給食事業費特別会計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A961-4897-AEEE-D9A1129726BA}"/>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c:v>
                </c:pt>
                <c:pt idx="4">
                  <c:v>#N/A</c:v>
                </c:pt>
                <c:pt idx="5">
                  <c:v>0</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6-A961-4897-AEEE-D9A1129726B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0.2</c:v>
                </c:pt>
                <c:pt idx="1">
                  <c:v>#N/A</c:v>
                </c:pt>
                <c:pt idx="2">
                  <c:v>#N/A</c:v>
                </c:pt>
                <c:pt idx="3">
                  <c:v>0.26</c:v>
                </c:pt>
                <c:pt idx="4">
                  <c:v>#N/A</c:v>
                </c:pt>
                <c:pt idx="5">
                  <c:v>0.62</c:v>
                </c:pt>
                <c:pt idx="6">
                  <c:v>#N/A</c:v>
                </c:pt>
                <c:pt idx="7">
                  <c:v>7.0000000000000007E-2</c:v>
                </c:pt>
                <c:pt idx="8">
                  <c:v>#N/A</c:v>
                </c:pt>
                <c:pt idx="9">
                  <c:v>0.45</c:v>
                </c:pt>
              </c:numCache>
            </c:numRef>
          </c:val>
          <c:extLst xmlns:c16r2="http://schemas.microsoft.com/office/drawing/2015/06/chart">
            <c:ext xmlns:c16="http://schemas.microsoft.com/office/drawing/2014/chart" uri="{C3380CC4-5D6E-409C-BE32-E72D297353CC}">
              <c16:uniqueId val="{00000007-A961-4897-AEEE-D9A1129726BA}"/>
            </c:ext>
          </c:extLst>
        </c:ser>
        <c:ser>
          <c:idx val="8"/>
          <c:order val="8"/>
          <c:tx>
            <c:strRef>
              <c:f>データシート!$A$35</c:f>
              <c:strCache>
                <c:ptCount val="1"/>
                <c:pt idx="0">
                  <c:v>国民健康保険事業費特別会計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7.14</c:v>
                </c:pt>
                <c:pt idx="2">
                  <c:v>#N/A</c:v>
                </c:pt>
                <c:pt idx="3">
                  <c:v>7.74</c:v>
                </c:pt>
                <c:pt idx="4">
                  <c:v>#N/A</c:v>
                </c:pt>
                <c:pt idx="5">
                  <c:v>6.63</c:v>
                </c:pt>
                <c:pt idx="6">
                  <c:v>#N/A</c:v>
                </c:pt>
                <c:pt idx="7">
                  <c:v>6.36</c:v>
                </c:pt>
                <c:pt idx="8">
                  <c:v>#N/A</c:v>
                </c:pt>
                <c:pt idx="9">
                  <c:v>4.2300000000000004</c:v>
                </c:pt>
              </c:numCache>
            </c:numRef>
          </c:val>
          <c:extLst xmlns:c16r2="http://schemas.microsoft.com/office/drawing/2015/06/chart">
            <c:ext xmlns:c16="http://schemas.microsoft.com/office/drawing/2014/chart" uri="{C3380CC4-5D6E-409C-BE32-E72D297353CC}">
              <c16:uniqueId val="{00000008-A961-4897-AEEE-D9A1129726B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35.83</c:v>
                </c:pt>
                <c:pt idx="2">
                  <c:v>#N/A</c:v>
                </c:pt>
                <c:pt idx="3">
                  <c:v>42.09</c:v>
                </c:pt>
                <c:pt idx="4">
                  <c:v>#N/A</c:v>
                </c:pt>
                <c:pt idx="5">
                  <c:v>53.19</c:v>
                </c:pt>
                <c:pt idx="6">
                  <c:v>#N/A</c:v>
                </c:pt>
                <c:pt idx="7">
                  <c:v>56.91</c:v>
                </c:pt>
                <c:pt idx="8">
                  <c:v>#N/A</c:v>
                </c:pt>
                <c:pt idx="9">
                  <c:v>63.54</c:v>
                </c:pt>
              </c:numCache>
            </c:numRef>
          </c:val>
          <c:extLst xmlns:c16r2="http://schemas.microsoft.com/office/drawing/2015/06/chart">
            <c:ext xmlns:c16="http://schemas.microsoft.com/office/drawing/2014/chart" uri="{C3380CC4-5D6E-409C-BE32-E72D297353CC}">
              <c16:uniqueId val="{00000009-A961-4897-AEEE-D9A1129726BA}"/>
            </c:ext>
          </c:extLst>
        </c:ser>
        <c:dLbls>
          <c:showLegendKey val="0"/>
          <c:showVal val="0"/>
          <c:showCatName val="0"/>
          <c:showSerName val="0"/>
          <c:showPercent val="0"/>
          <c:showBubbleSize val="0"/>
        </c:dLbls>
        <c:gapWidth val="150"/>
        <c:overlap val="100"/>
        <c:axId val="91742208"/>
        <c:axId val="91743744"/>
      </c:barChart>
      <c:catAx>
        <c:axId val="9174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743744"/>
        <c:crosses val="autoZero"/>
        <c:auto val="1"/>
        <c:lblAlgn val="ctr"/>
        <c:lblOffset val="100"/>
        <c:tickLblSkip val="1"/>
        <c:tickMarkSkip val="1"/>
        <c:noMultiLvlLbl val="0"/>
      </c:catAx>
      <c:valAx>
        <c:axId val="91743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42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97E-2"/>
          <c:y val="8.7976539589442848E-2"/>
          <c:w val="0.90356317136844111"/>
          <c:h val="0.639296187683286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234</c:v>
                </c:pt>
                <c:pt idx="5">
                  <c:v>216</c:v>
                </c:pt>
                <c:pt idx="8">
                  <c:v>209</c:v>
                </c:pt>
                <c:pt idx="11">
                  <c:v>209</c:v>
                </c:pt>
                <c:pt idx="14">
                  <c:v>182</c:v>
                </c:pt>
              </c:numCache>
            </c:numRef>
          </c:val>
          <c:extLst xmlns:c16r2="http://schemas.microsoft.com/office/drawing/2015/06/chart">
            <c:ext xmlns:c16="http://schemas.microsoft.com/office/drawing/2014/chart" uri="{C3380CC4-5D6E-409C-BE32-E72D297353CC}">
              <c16:uniqueId val="{00000000-F840-4F7C-AA65-F22866C758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840-4F7C-AA65-F22866C758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840-4F7C-AA65-F22866C758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22</c:v>
                </c:pt>
                <c:pt idx="3">
                  <c:v>20</c:v>
                </c:pt>
                <c:pt idx="6">
                  <c:v>19</c:v>
                </c:pt>
                <c:pt idx="9">
                  <c:v>19</c:v>
                </c:pt>
                <c:pt idx="12">
                  <c:v>16</c:v>
                </c:pt>
              </c:numCache>
            </c:numRef>
          </c:val>
          <c:extLst xmlns:c16r2="http://schemas.microsoft.com/office/drawing/2015/06/chart">
            <c:ext xmlns:c16="http://schemas.microsoft.com/office/drawing/2014/chart" uri="{C3380CC4-5D6E-409C-BE32-E72D297353CC}">
              <c16:uniqueId val="{00000003-F840-4F7C-AA65-F22866C758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135</c:v>
                </c:pt>
                <c:pt idx="3">
                  <c:v>123</c:v>
                </c:pt>
                <c:pt idx="6">
                  <c:v>124</c:v>
                </c:pt>
                <c:pt idx="9">
                  <c:v>119</c:v>
                </c:pt>
                <c:pt idx="12">
                  <c:v>86</c:v>
                </c:pt>
              </c:numCache>
            </c:numRef>
          </c:val>
          <c:extLst xmlns:c16r2="http://schemas.microsoft.com/office/drawing/2015/06/chart">
            <c:ext xmlns:c16="http://schemas.microsoft.com/office/drawing/2014/chart" uri="{C3380CC4-5D6E-409C-BE32-E72D297353CC}">
              <c16:uniqueId val="{00000004-F840-4F7C-AA65-F22866C758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840-4F7C-AA65-F22866C758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840-4F7C-AA65-F22866C758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256</c:v>
                </c:pt>
                <c:pt idx="3">
                  <c:v>221</c:v>
                </c:pt>
                <c:pt idx="6">
                  <c:v>208</c:v>
                </c:pt>
                <c:pt idx="9">
                  <c:v>206</c:v>
                </c:pt>
                <c:pt idx="12">
                  <c:v>184</c:v>
                </c:pt>
              </c:numCache>
            </c:numRef>
          </c:val>
          <c:extLst xmlns:c16r2="http://schemas.microsoft.com/office/drawing/2015/06/chart">
            <c:ext xmlns:c16="http://schemas.microsoft.com/office/drawing/2014/chart" uri="{C3380CC4-5D6E-409C-BE32-E72D297353CC}">
              <c16:uniqueId val="{00000007-F840-4F7C-AA65-F22866C758D1}"/>
            </c:ext>
          </c:extLst>
        </c:ser>
        <c:dLbls>
          <c:showLegendKey val="0"/>
          <c:showVal val="0"/>
          <c:showCatName val="0"/>
          <c:showSerName val="0"/>
          <c:showPercent val="0"/>
          <c:showBubbleSize val="0"/>
        </c:dLbls>
        <c:gapWidth val="100"/>
        <c:overlap val="100"/>
        <c:axId val="91410816"/>
        <c:axId val="91412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179</c:v>
                </c:pt>
                <c:pt idx="2">
                  <c:v>#N/A</c:v>
                </c:pt>
                <c:pt idx="3">
                  <c:v>#N/A</c:v>
                </c:pt>
                <c:pt idx="4">
                  <c:v>148</c:v>
                </c:pt>
                <c:pt idx="5">
                  <c:v>#N/A</c:v>
                </c:pt>
                <c:pt idx="6">
                  <c:v>#N/A</c:v>
                </c:pt>
                <c:pt idx="7">
                  <c:v>142</c:v>
                </c:pt>
                <c:pt idx="8">
                  <c:v>#N/A</c:v>
                </c:pt>
                <c:pt idx="9">
                  <c:v>#N/A</c:v>
                </c:pt>
                <c:pt idx="10">
                  <c:v>135</c:v>
                </c:pt>
                <c:pt idx="11">
                  <c:v>#N/A</c:v>
                </c:pt>
                <c:pt idx="12">
                  <c:v>#N/A</c:v>
                </c:pt>
                <c:pt idx="13">
                  <c:v>104</c:v>
                </c:pt>
                <c:pt idx="14">
                  <c:v>#N/A</c:v>
                </c:pt>
              </c:numCache>
            </c:numRef>
          </c:val>
          <c:smooth val="0"/>
          <c:extLst xmlns:c16r2="http://schemas.microsoft.com/office/drawing/2015/06/chart">
            <c:ext xmlns:c16="http://schemas.microsoft.com/office/drawing/2014/chart" uri="{C3380CC4-5D6E-409C-BE32-E72D297353CC}">
              <c16:uniqueId val="{00000008-F840-4F7C-AA65-F22866C758D1}"/>
            </c:ext>
          </c:extLst>
        </c:ser>
        <c:dLbls>
          <c:showLegendKey val="0"/>
          <c:showVal val="0"/>
          <c:showCatName val="0"/>
          <c:showSerName val="0"/>
          <c:showPercent val="0"/>
          <c:showBubbleSize val="0"/>
        </c:dLbls>
        <c:marker val="1"/>
        <c:smooth val="0"/>
        <c:axId val="91410816"/>
        <c:axId val="91412736"/>
      </c:lineChart>
      <c:catAx>
        <c:axId val="9141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412736"/>
        <c:crosses val="autoZero"/>
        <c:auto val="1"/>
        <c:lblAlgn val="ctr"/>
        <c:lblOffset val="100"/>
        <c:tickLblSkip val="1"/>
        <c:tickMarkSkip val="1"/>
        <c:noMultiLvlLbl val="0"/>
      </c:catAx>
      <c:valAx>
        <c:axId val="91412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41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73"/>
          <c:h val="0.589182127738552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1851</c:v>
                </c:pt>
                <c:pt idx="5">
                  <c:v>1824</c:v>
                </c:pt>
                <c:pt idx="8">
                  <c:v>1750</c:v>
                </c:pt>
                <c:pt idx="11">
                  <c:v>1720</c:v>
                </c:pt>
                <c:pt idx="14">
                  <c:v>1917</c:v>
                </c:pt>
              </c:numCache>
            </c:numRef>
          </c:val>
          <c:extLst xmlns:c16r2="http://schemas.microsoft.com/office/drawing/2015/06/chart">
            <c:ext xmlns:c16="http://schemas.microsoft.com/office/drawing/2014/chart" uri="{C3380CC4-5D6E-409C-BE32-E72D297353CC}">
              <c16:uniqueId val="{00000000-AAFC-45E7-B35D-AC16D81754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AAFC-45E7-B35D-AC16D81754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1209</c:v>
                </c:pt>
                <c:pt idx="5">
                  <c:v>1197</c:v>
                </c:pt>
                <c:pt idx="8">
                  <c:v>1169</c:v>
                </c:pt>
                <c:pt idx="11">
                  <c:v>1169</c:v>
                </c:pt>
                <c:pt idx="14">
                  <c:v>1154</c:v>
                </c:pt>
              </c:numCache>
            </c:numRef>
          </c:val>
          <c:extLst xmlns:c16r2="http://schemas.microsoft.com/office/drawing/2015/06/chart">
            <c:ext xmlns:c16="http://schemas.microsoft.com/office/drawing/2014/chart" uri="{C3380CC4-5D6E-409C-BE32-E72D297353CC}">
              <c16:uniqueId val="{00000002-AAFC-45E7-B35D-AC16D81754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AFC-45E7-B35D-AC16D81754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AFC-45E7-B35D-AC16D81754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AFC-45E7-B35D-AC16D81754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685</c:v>
                </c:pt>
                <c:pt idx="3">
                  <c:v>672</c:v>
                </c:pt>
                <c:pt idx="6">
                  <c:v>664</c:v>
                </c:pt>
                <c:pt idx="9">
                  <c:v>624</c:v>
                </c:pt>
                <c:pt idx="12">
                  <c:v>570</c:v>
                </c:pt>
              </c:numCache>
            </c:numRef>
          </c:val>
          <c:extLst xmlns:c16r2="http://schemas.microsoft.com/office/drawing/2015/06/chart">
            <c:ext xmlns:c16="http://schemas.microsoft.com/office/drawing/2014/chart" uri="{C3380CC4-5D6E-409C-BE32-E72D297353CC}">
              <c16:uniqueId val="{00000006-AAFC-45E7-B35D-AC16D81754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132</c:v>
                </c:pt>
                <c:pt idx="3">
                  <c:v>104</c:v>
                </c:pt>
                <c:pt idx="6">
                  <c:v>79</c:v>
                </c:pt>
                <c:pt idx="9">
                  <c:v>92</c:v>
                </c:pt>
                <c:pt idx="12">
                  <c:v>192</c:v>
                </c:pt>
              </c:numCache>
            </c:numRef>
          </c:val>
          <c:extLst xmlns:c16r2="http://schemas.microsoft.com/office/drawing/2015/06/chart">
            <c:ext xmlns:c16="http://schemas.microsoft.com/office/drawing/2014/chart" uri="{C3380CC4-5D6E-409C-BE32-E72D297353CC}">
              <c16:uniqueId val="{00000007-AAFC-45E7-B35D-AC16D81754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1099</c:v>
                </c:pt>
                <c:pt idx="3">
                  <c:v>1056</c:v>
                </c:pt>
                <c:pt idx="6">
                  <c:v>1014</c:v>
                </c:pt>
                <c:pt idx="9">
                  <c:v>899</c:v>
                </c:pt>
                <c:pt idx="12">
                  <c:v>801</c:v>
                </c:pt>
              </c:numCache>
            </c:numRef>
          </c:val>
          <c:extLst xmlns:c16r2="http://schemas.microsoft.com/office/drawing/2015/06/chart">
            <c:ext xmlns:c16="http://schemas.microsoft.com/office/drawing/2014/chart" uri="{C3380CC4-5D6E-409C-BE32-E72D297353CC}">
              <c16:uniqueId val="{00000008-AAFC-45E7-B35D-AC16D81754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9-AAFC-45E7-B35D-AC16D81754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1956</c:v>
                </c:pt>
                <c:pt idx="3">
                  <c:v>1949</c:v>
                </c:pt>
                <c:pt idx="6">
                  <c:v>1864</c:v>
                </c:pt>
                <c:pt idx="9">
                  <c:v>1815</c:v>
                </c:pt>
                <c:pt idx="12">
                  <c:v>2059</c:v>
                </c:pt>
              </c:numCache>
            </c:numRef>
          </c:val>
          <c:extLst xmlns:c16r2="http://schemas.microsoft.com/office/drawing/2015/06/chart">
            <c:ext xmlns:c16="http://schemas.microsoft.com/office/drawing/2014/chart" uri="{C3380CC4-5D6E-409C-BE32-E72D297353CC}">
              <c16:uniqueId val="{0000000A-AAFC-45E7-B35D-AC16D81754B4}"/>
            </c:ext>
          </c:extLst>
        </c:ser>
        <c:dLbls>
          <c:showLegendKey val="0"/>
          <c:showVal val="0"/>
          <c:showCatName val="0"/>
          <c:showSerName val="0"/>
          <c:showPercent val="0"/>
          <c:showBubbleSize val="0"/>
        </c:dLbls>
        <c:gapWidth val="100"/>
        <c:overlap val="100"/>
        <c:axId val="108663168"/>
        <c:axId val="108664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814</c:v>
                </c:pt>
                <c:pt idx="2">
                  <c:v>#N/A</c:v>
                </c:pt>
                <c:pt idx="3">
                  <c:v>#N/A</c:v>
                </c:pt>
                <c:pt idx="4">
                  <c:v>761</c:v>
                </c:pt>
                <c:pt idx="5">
                  <c:v>#N/A</c:v>
                </c:pt>
                <c:pt idx="6">
                  <c:v>#N/A</c:v>
                </c:pt>
                <c:pt idx="7">
                  <c:v>704</c:v>
                </c:pt>
                <c:pt idx="8">
                  <c:v>#N/A</c:v>
                </c:pt>
                <c:pt idx="9">
                  <c:v>#N/A</c:v>
                </c:pt>
                <c:pt idx="10">
                  <c:v>542</c:v>
                </c:pt>
                <c:pt idx="11">
                  <c:v>#N/A</c:v>
                </c:pt>
                <c:pt idx="12">
                  <c:v>#N/A</c:v>
                </c:pt>
                <c:pt idx="13">
                  <c:v>551</c:v>
                </c:pt>
                <c:pt idx="14">
                  <c:v>#N/A</c:v>
                </c:pt>
              </c:numCache>
            </c:numRef>
          </c:val>
          <c:smooth val="0"/>
          <c:extLst xmlns:c16r2="http://schemas.microsoft.com/office/drawing/2015/06/chart">
            <c:ext xmlns:c16="http://schemas.microsoft.com/office/drawing/2014/chart" uri="{C3380CC4-5D6E-409C-BE32-E72D297353CC}">
              <c16:uniqueId val="{0000000B-AAFC-45E7-B35D-AC16D81754B4}"/>
            </c:ext>
          </c:extLst>
        </c:ser>
        <c:dLbls>
          <c:showLegendKey val="0"/>
          <c:showVal val="0"/>
          <c:showCatName val="0"/>
          <c:showSerName val="0"/>
          <c:showPercent val="0"/>
          <c:showBubbleSize val="0"/>
        </c:dLbls>
        <c:marker val="1"/>
        <c:smooth val="0"/>
        <c:axId val="108663168"/>
        <c:axId val="108664704"/>
      </c:lineChart>
      <c:catAx>
        <c:axId val="10866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664704"/>
        <c:crosses val="autoZero"/>
        <c:auto val="1"/>
        <c:lblAlgn val="ctr"/>
        <c:lblOffset val="100"/>
        <c:tickLblSkip val="1"/>
        <c:tickMarkSkip val="1"/>
        <c:noMultiLvlLbl val="0"/>
      </c:catAx>
      <c:valAx>
        <c:axId val="108664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6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{B96D84DA-8723-4EB4-9664-15176A09604F}</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E978-42F7-82A4-EFD82C501539}"/>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{A7BBFE52-1FB3-4677-83F8-E964926B4328}</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E978-42F7-82A4-EFD82C501539}"/>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{BBA5E068-1786-43BE-8EEA-DBA50708575B}</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E978-42F7-82A4-EFD82C501539}"/>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{AD59EEE1-B7EB-47B0-A39B-10C6D494D380}</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E978-42F7-82A4-EFD82C501539}"/>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{489ECB92-3B43-427B-B219-6553322067A4}</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E978-42F7-82A4-EFD82C50153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E978-42F7-82A4-EFD82C50153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{67CCE1F1-6909-474E-82D5-8005B77267F9}</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E978-42F7-82A4-EFD82C501539}"/>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{7056682D-C530-4FE9-840E-69CBFA7ECE23}</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E978-42F7-82A4-EFD82C501539}"/>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{A85B087A-B3C6-45BB-B49D-39118994DB52}</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E978-42F7-82A4-EFD82C501539}"/>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{81938B71-E47E-4125-B445-DA5CD9407043}</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E978-42F7-82A4-EFD82C501539}"/>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{E1EFE0F1-26CD-40F0-A3AB-7666FA34B3A5}</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E978-42F7-82A4-EFD82C50153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E978-42F7-82A4-EFD82C501539}"/>
            </c:ext>
          </c:extLst>
        </c:ser>
        <c:dLbls>
          <c:showLegendKey val="0"/>
          <c:showVal val="0"/>
          <c:showCatName val="0"/>
          <c:showSerName val="0"/>
          <c:showPercent val="0"/>
          <c:showBubbleSize val="0"/>
        </c:dLbls>
        <c:axId val="108568960"/>
        <c:axId val="108570880"/>
      </c:scatterChart>
      <c:valAx>
        <c:axId val="1085689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570880"/>
        <c:crosses val="autoZero"/>
        <c:crossBetween val="midCat"/>
      </c:valAx>
      <c:valAx>
        <c:axId val="1085708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568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{BF018BEC-D7F1-43FC-8592-2264EACA321D}</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3668-4A14-8F27-2691D154C61C}"/>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{724154E0-7A6C-4F28-BACE-6C7029791E78}</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3668-4A14-8F27-2691D154C61C}"/>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{064D9A77-B68B-466F-B776-338D581F1BE9}</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3668-4A14-8F27-2691D154C61C}"/>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{E39C95B6-B698-412C-85B6-38482945E15E}</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3668-4A14-8F27-2691D154C61C}"/>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{82C639C4-85F9-48AB-A38A-89B270596FC0}</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3668-4A14-8F27-2691D154C61C}"/>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15.9</c:v>
                </c:pt>
                <c:pt idx="1">
                  <c:v>13.4</c:v>
                </c:pt>
                <c:pt idx="2">
                  <c:v>12.1</c:v>
                </c:pt>
                <c:pt idx="3">
                  <c:v>11.1</c:v>
                </c:pt>
                <c:pt idx="4">
                  <c:v>9.9</c:v>
                </c:pt>
              </c:numCache>
            </c:numRef>
          </c:xVal>
          <c:yVal>
            <c:numRef>
              <c:f>公会計指標分析・財政指標組合せ分析表!$K$73:$O$73</c:f>
              <c:numCache>
                <c:formatCode>#,##0.0;"▲ "#,##0.0</c:formatCode>
                <c:ptCount val="5"/>
                <c:pt idx="0">
                  <c:v>62.5</c:v>
                </c:pt>
                <c:pt idx="1">
                  <c:v>59.1</c:v>
                </c:pt>
                <c:pt idx="2">
                  <c:v>55.4</c:v>
                </c:pt>
                <c:pt idx="3">
                  <c:v>43.8</c:v>
                </c:pt>
                <c:pt idx="4">
                  <c:v>41.5</c:v>
                </c:pt>
              </c:numCache>
            </c:numRef>
          </c:yVal>
          <c:smooth val="0"/>
          <c:extLst xmlns:c16r2="http://schemas.microsoft.com/office/drawing/2015/06/chart">
            <c:ext xmlns:c16="http://schemas.microsoft.com/office/drawing/2014/chart" uri="{C3380CC4-5D6E-409C-BE32-E72D297353CC}">
              <c16:uniqueId val="{00000005-3668-4A14-8F27-2691D154C61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{00EE0E29-21DA-4A36-AD60-31E8C3572D00}</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3668-4A14-8F27-2691D154C61C}"/>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{04946D69-E68B-42C1-969E-7ED9E6EE8292}</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3668-4A14-8F27-2691D154C61C}"/>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{D4F02619-5A75-40B1-8AE4-B8DEE49D9D3F}</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3668-4A14-8F27-2691D154C61C}"/>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{9ACF908E-7878-475D-91B7-287D3E1E6CAC}</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3668-4A14-8F27-2691D154C61C}"/>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{474399CB-1C73-4B9B-97F4-B862ADC95A16}</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3668-4A14-8F27-2691D154C61C}"/>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9.6999999999999993</c:v>
                </c:pt>
                <c:pt idx="2">
                  <c:v>8.6</c:v>
                </c:pt>
                <c:pt idx="3">
                  <c:v>7.7</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3668-4A14-8F27-2691D154C61C}"/>
            </c:ext>
          </c:extLst>
        </c:ser>
        <c:dLbls>
          <c:showLegendKey val="0"/>
          <c:showVal val="0"/>
          <c:showCatName val="0"/>
          <c:showSerName val="0"/>
          <c:showPercent val="0"/>
          <c:showBubbleSize val="0"/>
        </c:dLbls>
        <c:axId val="108769664"/>
        <c:axId val="108771584"/>
      </c:scatterChart>
      <c:valAx>
        <c:axId val="108769664"/>
        <c:scaling>
          <c:orientation val="minMax"/>
          <c:max val="16.700000000000003"/>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771584"/>
        <c:crosses val="autoZero"/>
        <c:crossBetween val="midCat"/>
      </c:valAx>
      <c:valAx>
        <c:axId val="108771584"/>
        <c:scaling>
          <c:orientation val="minMax"/>
          <c:max val="7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769664"/>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0" i="0" baseline="0">
              <a:solidFill>
                <a:schemeClr val="dk1"/>
              </a:solidFill>
              <a:latin typeface="+mn-lt"/>
              <a:ea typeface="+mn-ea"/>
              <a:cs typeface="+mn-cs"/>
            </a:rPr>
            <a:t>行財政改革により、</a:t>
          </a:r>
          <a:r>
            <a:rPr lang="ja-JP" altLang="en-US" sz="1200" b="0" i="0" baseline="0">
              <a:solidFill>
                <a:schemeClr val="dk1"/>
              </a:solidFill>
              <a:latin typeface="+mn-lt"/>
              <a:ea typeface="+mn-ea"/>
              <a:cs typeface="+mn-cs"/>
            </a:rPr>
            <a:t>交付税</a:t>
          </a:r>
          <a:r>
            <a:rPr lang="ja-JP" altLang="ja-JP" sz="1200" b="0" i="0" baseline="0">
              <a:solidFill>
                <a:schemeClr val="dk1"/>
              </a:solidFill>
              <a:latin typeface="+mn-lt"/>
              <a:ea typeface="+mn-ea"/>
              <a:cs typeface="+mn-cs"/>
            </a:rPr>
            <a:t>算入率の高い有利な起債を借り入れ、また、事業の見直し等により借入額を抑えた結果、元利償還金が</a:t>
          </a:r>
          <a:r>
            <a:rPr lang="ja-JP" altLang="en-US" sz="1200" b="0" i="0" baseline="0">
              <a:solidFill>
                <a:schemeClr val="dk1"/>
              </a:solidFill>
              <a:latin typeface="+mn-lt"/>
              <a:ea typeface="+mn-ea"/>
              <a:cs typeface="+mn-cs"/>
            </a:rPr>
            <a:t>年々</a:t>
          </a:r>
          <a:r>
            <a:rPr lang="ja-JP" altLang="ja-JP" sz="1200" b="0" i="0" baseline="0">
              <a:solidFill>
                <a:schemeClr val="dk1"/>
              </a:solidFill>
              <a:latin typeface="+mn-lt"/>
              <a:ea typeface="+mn-ea"/>
              <a:cs typeface="+mn-cs"/>
            </a:rPr>
            <a:t>減少している。</a:t>
          </a:r>
          <a:endParaRPr kumimoji="1" lang="ja-JP" altLang="ja-JP" sz="12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latin typeface="+mn-lt"/>
              <a:ea typeface="+mn-ea"/>
              <a:cs typeface="+mn-cs"/>
            </a:rPr>
            <a:t>行財政改革により</a:t>
          </a:r>
          <a:r>
            <a:rPr lang="ja-JP" altLang="ja-JP" sz="1200" b="0" i="0" baseline="0">
              <a:solidFill>
                <a:schemeClr val="dk1"/>
              </a:solidFill>
              <a:latin typeface="+mn-lt"/>
              <a:ea typeface="+mn-ea"/>
              <a:cs typeface="+mn-cs"/>
            </a:rPr>
            <a:t>事業の見直し等</a:t>
          </a:r>
          <a:r>
            <a:rPr lang="ja-JP" altLang="en-US" sz="1200" b="0" i="0" baseline="0">
              <a:solidFill>
                <a:schemeClr val="dk1"/>
              </a:solidFill>
              <a:latin typeface="+mn-lt"/>
              <a:ea typeface="+mn-ea"/>
              <a:cs typeface="+mn-cs"/>
            </a:rPr>
            <a:t>を行い</a:t>
          </a:r>
          <a:r>
            <a:rPr lang="ja-JP" altLang="ja-JP" sz="1200" b="0" i="0" baseline="0">
              <a:solidFill>
                <a:schemeClr val="dk1"/>
              </a:solidFill>
              <a:latin typeface="+mn-lt"/>
              <a:ea typeface="+mn-ea"/>
              <a:cs typeface="+mn-cs"/>
            </a:rPr>
            <a:t>借入額を抑えた結果、</a:t>
          </a:r>
          <a:r>
            <a:rPr lang="ja-JP" altLang="en-US" sz="1200" b="0" i="0" baseline="0">
              <a:solidFill>
                <a:schemeClr val="dk1"/>
              </a:solidFill>
              <a:latin typeface="+mn-lt"/>
              <a:ea typeface="+mn-ea"/>
              <a:cs typeface="+mn-cs"/>
            </a:rPr>
            <a:t>平成２６年度までは地方債</a:t>
          </a:r>
          <a:r>
            <a:rPr kumimoji="1" lang="ja-JP" altLang="ja-JP" sz="1200">
              <a:solidFill>
                <a:schemeClr val="dk1"/>
              </a:solidFill>
              <a:latin typeface="+mn-lt"/>
              <a:ea typeface="+mn-ea"/>
              <a:cs typeface="+mn-cs"/>
            </a:rPr>
            <a:t>の現在高が減少</a:t>
          </a:r>
          <a:r>
            <a:rPr kumimoji="1" lang="ja-JP" altLang="en-US" sz="1200">
              <a:solidFill>
                <a:schemeClr val="dk1"/>
              </a:solidFill>
              <a:latin typeface="+mn-lt"/>
              <a:ea typeface="+mn-ea"/>
              <a:cs typeface="+mn-cs"/>
            </a:rPr>
            <a:t>傾向にあったが、南和公立病院の建設に伴う地方債の借入等により平成２７年度は現在高が増加した。しかし、交付税</a:t>
          </a:r>
          <a:r>
            <a:rPr lang="ja-JP" altLang="ja-JP" sz="1200" b="0" i="0" baseline="0">
              <a:solidFill>
                <a:schemeClr val="dk1"/>
              </a:solidFill>
              <a:latin typeface="+mn-lt"/>
              <a:ea typeface="+mn-ea"/>
              <a:cs typeface="+mn-cs"/>
            </a:rPr>
            <a:t>算入率の高い有利な</a:t>
          </a:r>
          <a:r>
            <a:rPr lang="ja-JP" altLang="en-US" sz="1200" b="0" i="0" baseline="0">
              <a:solidFill>
                <a:schemeClr val="dk1"/>
              </a:solidFill>
              <a:latin typeface="+mn-lt"/>
              <a:ea typeface="+mn-ea"/>
              <a:cs typeface="+mn-cs"/>
            </a:rPr>
            <a:t>地方</a:t>
          </a:r>
          <a:r>
            <a:rPr lang="ja-JP" altLang="ja-JP" sz="1200" b="0" i="0" baseline="0">
              <a:solidFill>
                <a:schemeClr val="dk1"/>
              </a:solidFill>
              <a:latin typeface="+mn-lt"/>
              <a:ea typeface="+mn-ea"/>
              <a:cs typeface="+mn-cs"/>
            </a:rPr>
            <a:t>債を借り入れ</a:t>
          </a:r>
          <a:r>
            <a:rPr lang="ja-JP" altLang="en-US" sz="1200" b="0" i="0" baseline="0">
              <a:solidFill>
                <a:schemeClr val="dk1"/>
              </a:solidFill>
              <a:latin typeface="+mn-lt"/>
              <a:ea typeface="+mn-ea"/>
              <a:cs typeface="+mn-cs"/>
            </a:rPr>
            <a:t>ることにより、充当可能財源等である基準財政需要額算入見込額が増加し、</a:t>
          </a:r>
          <a:r>
            <a:rPr kumimoji="1" lang="ja-JP" altLang="ja-JP" sz="1200">
              <a:solidFill>
                <a:schemeClr val="dk1"/>
              </a:solidFill>
              <a:latin typeface="+mn-lt"/>
              <a:ea typeface="+mn-ea"/>
              <a:cs typeface="+mn-cs"/>
            </a:rPr>
            <a:t>将来負担比率については減少</a:t>
          </a:r>
          <a:r>
            <a:rPr kumimoji="1" lang="ja-JP" altLang="en-US" sz="1200">
              <a:solidFill>
                <a:schemeClr val="dk1"/>
              </a:solidFill>
              <a:latin typeface="+mn-lt"/>
              <a:ea typeface="+mn-ea"/>
              <a:cs typeface="+mn-cs"/>
            </a:rPr>
            <a:t>している</a:t>
          </a:r>
          <a:r>
            <a:rPr kumimoji="1" lang="ja-JP" altLang="ja-JP" sz="1200">
              <a:solidFill>
                <a:schemeClr val="dk1"/>
              </a:solidFill>
              <a:latin typeface="+mn-lt"/>
              <a:ea typeface="+mn-ea"/>
              <a:cs typeface="+mn-cs"/>
            </a:rPr>
            <a:t>。</a:t>
          </a:r>
          <a:endParaRPr lang="ja-JP" altLang="ja-JP" sz="12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奈良県東吉野村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1,960
1,949
131.65
3,500,496
2,530,337
958,140
1,507,834
2,059,262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41.5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奈良県東吉野村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1,960
1,949
131.65
3,500,496
2,530,337
958,140
1,507,834
2,059,262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41.5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奈良県東吉野村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1,960
1,949
131.65
3,500,496
2,530,337
958,140
1,507,834
2,059,262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41.5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奈良県東吉野村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1,960
1,949
131.65
3,500,496
2,530,337
958,140
1,507,834
2,059,262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41.5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a:solidFill>
                <a:schemeClr val="dk1"/>
              </a:solidFill>
              <a:latin typeface="+mn-lt"/>
              <a:ea typeface="+mn-ea"/>
              <a:cs typeface="+mn-cs"/>
            </a:rPr>
            <a:t>人口の減少や全国平均を上回る高齢化率に加え、基幹産業である林業の不振、また、不況による村税の減収により財政基盤が弱く類似団体を下回っている。行財政改革の実施、計画に基づく歳出の徹底した見直しを行い、行政の効率化に努め、財政の健全化、財政基盤の強化を図る。</a:t>
          </a:r>
        </a:p>
        <a:p>
          <a:endParaRPr kumimoji="1" lang="en-US" altLang="ja-JP" sz="12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149013</xdr:rowOff>
    </xdr:from>
    <xdr:to>
      <xdr:col>7</xdr:col>
      <xdr:colOff>152400</xdr:colOff>
      <xdr:row>44</xdr:row>
      <xdr:rowOff>149013</xdr:rowOff>
    </xdr:to>
    <xdr:cxnSp macro="">
      <xdr:nvCxnSpPr>
        <xdr:cNvPr id="67" name="直線コネクタ 66"/>
        <xdr:cNvCxnSpPr/>
      </xdr:nvCxnSpPr>
      <xdr:spPr>
        <a:xfrm>
          <a:off x="4114800" y="7692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149013</xdr:rowOff>
    </xdr:from>
    <xdr:to>
      <xdr:col>6</xdr:col>
      <xdr:colOff>0</xdr:colOff>
      <xdr:row>44</xdr:row>
      <xdr:rowOff>149013</xdr:rowOff>
    </xdr:to>
    <xdr:cxnSp macro="">
      <xdr:nvCxnSpPr>
        <xdr:cNvPr id="70" name="直線コネクタ 69"/>
        <xdr:cNvCxnSpPr/>
      </xdr:nvCxnSpPr>
      <xdr:spPr>
        <a:xfrm>
          <a:off x="3225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149013</xdr:rowOff>
    </xdr:from>
    <xdr:to>
      <xdr:col>4</xdr:col>
      <xdr:colOff>482600</xdr:colOff>
      <xdr:row>44</xdr:row>
      <xdr:rowOff>149013</xdr:rowOff>
    </xdr:to>
    <xdr:cxnSp macro="">
      <xdr:nvCxnSpPr>
        <xdr:cNvPr id="73" name="直線コネクタ 72"/>
        <xdr:cNvCxnSpPr/>
      </xdr:nvCxnSpPr>
      <xdr:spPr>
        <a:xfrm>
          <a:off x="2336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140970</xdr:rowOff>
    </xdr:from>
    <xdr:to>
      <xdr:col>3</xdr:col>
      <xdr:colOff>279400</xdr:colOff>
      <xdr:row>44</xdr:row>
      <xdr:rowOff>149013</xdr:rowOff>
    </xdr:to>
    <xdr:cxnSp macro="">
      <xdr:nvCxnSpPr>
        <xdr:cNvPr id="76" name="直線コネクタ 75"/>
        <xdr:cNvCxnSpPr/>
      </xdr:nvCxnSpPr>
      <xdr:spPr>
        <a:xfrm>
          <a:off x="1447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98213</xdr:rowOff>
    </xdr:from>
    <xdr:to>
      <xdr:col>7</xdr:col>
      <xdr:colOff>203200</xdr:colOff>
      <xdr:row>45</xdr:row>
      <xdr:rowOff>28363</xdr:rowOff>
    </xdr:to>
    <xdr:sp macro="" textlink="">
      <xdr:nvSpPr>
        <xdr:cNvPr id="86" name="円/楕円 85"/>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165540</xdr:rowOff>
    </xdr:from>
    <xdr:ext cx="762000" cy="259045"/>
    <xdr:sp macro="" textlink="">
      <xdr:nvSpPr>
        <xdr:cNvPr id="87" name="財政力該当値テキスト"/>
        <xdr:cNvSpPr txBox="1"/>
      </xdr:nvSpPr>
      <xdr:spPr>
        <a:xfrm>
          <a:off x="5041900" y="75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98213</xdr:rowOff>
    </xdr:from>
    <xdr:to>
      <xdr:col>6</xdr:col>
      <xdr:colOff>50800</xdr:colOff>
      <xdr:row>45</xdr:row>
      <xdr:rowOff>28363</xdr:rowOff>
    </xdr:to>
    <xdr:sp macro="" textlink="">
      <xdr:nvSpPr>
        <xdr:cNvPr id="88" name="円/楕円 87"/>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13140</xdr:rowOff>
    </xdr:from>
    <xdr:ext cx="736600" cy="259045"/>
    <xdr:sp macro="" textlink="">
      <xdr:nvSpPr>
        <xdr:cNvPr id="89" name="テキスト ボックス 88"/>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98213</xdr:rowOff>
    </xdr:from>
    <xdr:to>
      <xdr:col>4</xdr:col>
      <xdr:colOff>533400</xdr:colOff>
      <xdr:row>45</xdr:row>
      <xdr:rowOff>28363</xdr:rowOff>
    </xdr:to>
    <xdr:sp macro="" textlink="">
      <xdr:nvSpPr>
        <xdr:cNvPr id="90" name="円/楕円 89"/>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13140</xdr:rowOff>
    </xdr:from>
    <xdr:ext cx="762000" cy="259045"/>
    <xdr:sp macro="" textlink="">
      <xdr:nvSpPr>
        <xdr:cNvPr id="91" name="テキスト ボックス 90"/>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98213</xdr:rowOff>
    </xdr:from>
    <xdr:to>
      <xdr:col>3</xdr:col>
      <xdr:colOff>330200</xdr:colOff>
      <xdr:row>45</xdr:row>
      <xdr:rowOff>28363</xdr:rowOff>
    </xdr:to>
    <xdr:sp macro="" textlink="">
      <xdr:nvSpPr>
        <xdr:cNvPr id="92" name="円/楕円 91"/>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13140</xdr:rowOff>
    </xdr:from>
    <xdr:ext cx="762000" cy="259045"/>
    <xdr:sp macro="" textlink="">
      <xdr:nvSpPr>
        <xdr:cNvPr id="93" name="テキスト ボックス 92"/>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90170</xdr:rowOff>
    </xdr:from>
    <xdr:to>
      <xdr:col>2</xdr:col>
      <xdr:colOff>127000</xdr:colOff>
      <xdr:row>45</xdr:row>
      <xdr:rowOff>20320</xdr:rowOff>
    </xdr:to>
    <xdr:sp macro="" textlink="">
      <xdr:nvSpPr>
        <xdr:cNvPr id="94" name="円/楕円 93"/>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5097</xdr:rowOff>
    </xdr:from>
    <xdr:ext cx="762000" cy="259045"/>
    <xdr:sp macro="" textlink="">
      <xdr:nvSpPr>
        <xdr:cNvPr id="95" name="テキスト ボックス 94"/>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latin typeface="+mn-lt"/>
              <a:ea typeface="+mn-ea"/>
              <a:cs typeface="+mn-cs"/>
            </a:rPr>
            <a:t>一部事務組合にかかる負担金や繰出金において、類似団体平均を上回っているが、一部事務組合に対しては、事業の効率化と経費削減の取り組みを要請している。また、</a:t>
          </a:r>
          <a:r>
            <a:rPr lang="ja-JP" altLang="en-US" sz="1200" b="0" i="0" baseline="0">
              <a:solidFill>
                <a:schemeClr val="dk1"/>
              </a:solidFill>
              <a:latin typeface="+mn-lt"/>
              <a:ea typeface="+mn-ea"/>
              <a:cs typeface="+mn-cs"/>
            </a:rPr>
            <a:t>平成２７年度においては普通交付税額が増加（平成２６年度　１</a:t>
          </a:r>
          <a:r>
            <a:rPr lang="en-US" altLang="ja-JP" sz="1200" b="0" i="0" baseline="0">
              <a:solidFill>
                <a:schemeClr val="dk1"/>
              </a:solidFill>
              <a:latin typeface="+mn-lt"/>
              <a:ea typeface="+mn-ea"/>
              <a:cs typeface="+mn-cs"/>
            </a:rPr>
            <a:t>,</a:t>
          </a:r>
          <a:r>
            <a:rPr lang="ja-JP" altLang="en-US" sz="1200" b="0" i="0" baseline="0">
              <a:solidFill>
                <a:schemeClr val="dk1"/>
              </a:solidFill>
              <a:latin typeface="+mn-lt"/>
              <a:ea typeface="+mn-ea"/>
              <a:cs typeface="+mn-cs"/>
            </a:rPr>
            <a:t>１８０</a:t>
          </a:r>
          <a:r>
            <a:rPr lang="en-US" altLang="ja-JP" sz="1200" b="0" i="0" baseline="0">
              <a:solidFill>
                <a:schemeClr val="dk1"/>
              </a:solidFill>
              <a:latin typeface="+mn-lt"/>
              <a:ea typeface="+mn-ea"/>
              <a:cs typeface="+mn-cs"/>
            </a:rPr>
            <a:t>,</a:t>
          </a:r>
          <a:r>
            <a:rPr lang="ja-JP" altLang="en-US" sz="1200" b="0" i="0" baseline="0">
              <a:solidFill>
                <a:schemeClr val="dk1"/>
              </a:solidFill>
              <a:latin typeface="+mn-lt"/>
              <a:ea typeface="+mn-ea"/>
              <a:cs typeface="+mn-cs"/>
            </a:rPr>
            <a:t>９４２千円　→　平成２７年度　１</a:t>
          </a:r>
          <a:r>
            <a:rPr lang="en-US" altLang="ja-JP" sz="1200" b="0" i="0" baseline="0">
              <a:solidFill>
                <a:schemeClr val="dk1"/>
              </a:solidFill>
              <a:latin typeface="+mn-lt"/>
              <a:ea typeface="+mn-ea"/>
              <a:cs typeface="+mn-cs"/>
            </a:rPr>
            <a:t>,</a:t>
          </a:r>
          <a:r>
            <a:rPr lang="ja-JP" altLang="en-US" sz="1200" b="0" i="0" baseline="0">
              <a:solidFill>
                <a:schemeClr val="dk1"/>
              </a:solidFill>
              <a:latin typeface="+mn-lt"/>
              <a:ea typeface="+mn-ea"/>
              <a:cs typeface="+mn-cs"/>
            </a:rPr>
            <a:t>２３９</a:t>
          </a:r>
          <a:r>
            <a:rPr lang="en-US" altLang="ja-JP" sz="1200" b="0" i="0" baseline="0">
              <a:solidFill>
                <a:schemeClr val="dk1"/>
              </a:solidFill>
              <a:latin typeface="+mn-lt"/>
              <a:ea typeface="+mn-ea"/>
              <a:cs typeface="+mn-cs"/>
            </a:rPr>
            <a:t>,</a:t>
          </a:r>
          <a:r>
            <a:rPr lang="ja-JP" altLang="en-US" sz="1200" b="0" i="0" baseline="0">
              <a:solidFill>
                <a:schemeClr val="dk1"/>
              </a:solidFill>
              <a:latin typeface="+mn-lt"/>
              <a:ea typeface="+mn-ea"/>
              <a:cs typeface="+mn-cs"/>
            </a:rPr>
            <a:t>６１５千円）したことにより</a:t>
          </a:r>
          <a:r>
            <a:rPr lang="ja-JP" altLang="ja-JP" sz="1200" b="0" i="0" baseline="0">
              <a:solidFill>
                <a:schemeClr val="dk1"/>
              </a:solidFill>
              <a:latin typeface="+mn-lt"/>
              <a:ea typeface="+mn-ea"/>
              <a:cs typeface="+mn-cs"/>
            </a:rPr>
            <a:t>、経常収支比率</a:t>
          </a:r>
          <a:r>
            <a:rPr lang="ja-JP" altLang="en-US" sz="1200" b="0" i="0" baseline="0">
              <a:solidFill>
                <a:schemeClr val="dk1"/>
              </a:solidFill>
              <a:latin typeface="+mn-lt"/>
              <a:ea typeface="+mn-ea"/>
              <a:cs typeface="+mn-cs"/>
            </a:rPr>
            <a:t>の低下に繋がった。今後も、交付税の額に注意し事業の優先度を見極めながら、経常収支比率の維持に努める。</a:t>
          </a:r>
          <a:endParaRPr lang="en-US" altLang="ja-JP" sz="1200" b="0" i="0" baseline="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47413</xdr:rowOff>
    </xdr:from>
    <xdr:to>
      <xdr:col>7</xdr:col>
      <xdr:colOff>152400</xdr:colOff>
      <xdr:row>66</xdr:row>
      <xdr:rowOff>54398</xdr:rowOff>
    </xdr:to>
    <xdr:cxnSp macro="">
      <xdr:nvCxnSpPr>
        <xdr:cNvPr id="130" name="直線コネクタ 129"/>
        <xdr:cNvCxnSpPr/>
      </xdr:nvCxnSpPr>
      <xdr:spPr>
        <a:xfrm flipV="1">
          <a:off x="4114800" y="11020213"/>
          <a:ext cx="838200" cy="3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134848</xdr:rowOff>
    </xdr:from>
    <xdr:ext cx="762000" cy="259045"/>
    <xdr:sp macro="" textlink="">
      <xdr:nvSpPr>
        <xdr:cNvPr id="131"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48895</xdr:rowOff>
    </xdr:from>
    <xdr:to>
      <xdr:col>6</xdr:col>
      <xdr:colOff>0</xdr:colOff>
      <xdr:row>66</xdr:row>
      <xdr:rowOff>54398</xdr:rowOff>
    </xdr:to>
    <xdr:cxnSp macro="">
      <xdr:nvCxnSpPr>
        <xdr:cNvPr id="133" name="直線コネクタ 132"/>
        <xdr:cNvCxnSpPr/>
      </xdr:nvCxnSpPr>
      <xdr:spPr>
        <a:xfrm>
          <a:off x="3225800" y="11193145"/>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103717</xdr:rowOff>
    </xdr:from>
    <xdr:to>
      <xdr:col>6</xdr:col>
      <xdr:colOff>50800</xdr:colOff>
      <xdr:row>64</xdr:row>
      <xdr:rowOff>33867</xdr:rowOff>
    </xdr:to>
    <xdr:sp macro="" textlink="">
      <xdr:nvSpPr>
        <xdr:cNvPr id="134" name="フローチャート : 判断 133"/>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44044</xdr:rowOff>
    </xdr:from>
    <xdr:ext cx="736600" cy="259045"/>
    <xdr:sp macro="" textlink="">
      <xdr:nvSpPr>
        <xdr:cNvPr id="135" name="テキスト ボックス 134"/>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40852</xdr:rowOff>
    </xdr:from>
    <xdr:to>
      <xdr:col>4</xdr:col>
      <xdr:colOff>482600</xdr:colOff>
      <xdr:row>65</xdr:row>
      <xdr:rowOff>48895</xdr:rowOff>
    </xdr:to>
    <xdr:cxnSp macro="">
      <xdr:nvCxnSpPr>
        <xdr:cNvPr id="136" name="直線コネクタ 135"/>
        <xdr:cNvCxnSpPr/>
      </xdr:nvCxnSpPr>
      <xdr:spPr>
        <a:xfrm>
          <a:off x="2336800" y="1118510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126365</xdr:rowOff>
    </xdr:from>
    <xdr:to>
      <xdr:col>4</xdr:col>
      <xdr:colOff>533400</xdr:colOff>
      <xdr:row>63</xdr:row>
      <xdr:rowOff>56515</xdr:rowOff>
    </xdr:to>
    <xdr:sp macro="" textlink="">
      <xdr:nvSpPr>
        <xdr:cNvPr id="137" name="フローチャート : 判断 136"/>
        <xdr:cNvSpPr/>
      </xdr:nvSpPr>
      <xdr:spPr>
        <a:xfrm>
          <a:off x="3175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66692</xdr:rowOff>
    </xdr:from>
    <xdr:ext cx="762000" cy="259045"/>
    <xdr:sp macro="" textlink="">
      <xdr:nvSpPr>
        <xdr:cNvPr id="138" name="テキスト ボックス 137"/>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4656</xdr:rowOff>
    </xdr:from>
    <xdr:to>
      <xdr:col>3</xdr:col>
      <xdr:colOff>279400</xdr:colOff>
      <xdr:row>65</xdr:row>
      <xdr:rowOff>40852</xdr:rowOff>
    </xdr:to>
    <xdr:cxnSp macro="">
      <xdr:nvCxnSpPr>
        <xdr:cNvPr id="139" name="直線コネクタ 138"/>
        <xdr:cNvCxnSpPr/>
      </xdr:nvCxnSpPr>
      <xdr:spPr>
        <a:xfrm>
          <a:off x="1447800" y="1114890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142452</xdr:rowOff>
    </xdr:from>
    <xdr:to>
      <xdr:col>3</xdr:col>
      <xdr:colOff>330200</xdr:colOff>
      <xdr:row>63</xdr:row>
      <xdr:rowOff>72602</xdr:rowOff>
    </xdr:to>
    <xdr:sp macro="" textlink="">
      <xdr:nvSpPr>
        <xdr:cNvPr id="140" name="フローチャート : 判断 139"/>
        <xdr:cNvSpPr/>
      </xdr:nvSpPr>
      <xdr:spPr>
        <a:xfrm>
          <a:off x="2286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82779</xdr:rowOff>
    </xdr:from>
    <xdr:ext cx="762000" cy="259045"/>
    <xdr:sp macro="" textlink="">
      <xdr:nvSpPr>
        <xdr:cNvPr id="141" name="テキスト ボックス 140"/>
        <xdr:cNvSpPr txBox="1"/>
      </xdr:nvSpPr>
      <xdr:spPr>
        <a:xfrm>
          <a:off x="1955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2" name="フローチャート : 判断 141"/>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7848</xdr:rowOff>
    </xdr:from>
    <xdr:ext cx="762000" cy="259045"/>
    <xdr:sp macro="" textlink="">
      <xdr:nvSpPr>
        <xdr:cNvPr id="143" name="テキスト ボックス 142"/>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168063</xdr:rowOff>
    </xdr:from>
    <xdr:to>
      <xdr:col>7</xdr:col>
      <xdr:colOff>203200</xdr:colOff>
      <xdr:row>64</xdr:row>
      <xdr:rowOff>98213</xdr:rowOff>
    </xdr:to>
    <xdr:sp macro="" textlink="">
      <xdr:nvSpPr>
        <xdr:cNvPr id="149" name="円/楕円 148"/>
        <xdr:cNvSpPr/>
      </xdr:nvSpPr>
      <xdr:spPr>
        <a:xfrm>
          <a:off x="4902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140140</xdr:rowOff>
    </xdr:from>
    <xdr:ext cx="762000" cy="259045"/>
    <xdr:sp macro="" textlink="">
      <xdr:nvSpPr>
        <xdr:cNvPr id="150" name="財政構造の弾力性該当値テキスト"/>
        <xdr:cNvSpPr txBox="1"/>
      </xdr:nvSpPr>
      <xdr:spPr>
        <a:xfrm>
          <a:off x="5041900" y="109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3598</xdr:rowOff>
    </xdr:from>
    <xdr:to>
      <xdr:col>6</xdr:col>
      <xdr:colOff>50800</xdr:colOff>
      <xdr:row>66</xdr:row>
      <xdr:rowOff>105198</xdr:rowOff>
    </xdr:to>
    <xdr:sp macro="" textlink="">
      <xdr:nvSpPr>
        <xdr:cNvPr id="151" name="円/楕円 150"/>
        <xdr:cNvSpPr/>
      </xdr:nvSpPr>
      <xdr:spPr>
        <a:xfrm>
          <a:off x="4064000" y="113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89975</xdr:rowOff>
    </xdr:from>
    <xdr:ext cx="736600" cy="259045"/>
    <xdr:sp macro="" textlink="">
      <xdr:nvSpPr>
        <xdr:cNvPr id="152" name="テキスト ボックス 151"/>
        <xdr:cNvSpPr txBox="1"/>
      </xdr:nvSpPr>
      <xdr:spPr>
        <a:xfrm>
          <a:off x="3733800" y="11405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169545</xdr:rowOff>
    </xdr:from>
    <xdr:to>
      <xdr:col>4</xdr:col>
      <xdr:colOff>533400</xdr:colOff>
      <xdr:row>65</xdr:row>
      <xdr:rowOff>99695</xdr:rowOff>
    </xdr:to>
    <xdr:sp macro="" textlink="">
      <xdr:nvSpPr>
        <xdr:cNvPr id="153" name="円/楕円 152"/>
        <xdr:cNvSpPr/>
      </xdr:nvSpPr>
      <xdr:spPr>
        <a:xfrm>
          <a:off x="3175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84472</xdr:rowOff>
    </xdr:from>
    <xdr:ext cx="762000" cy="259045"/>
    <xdr:sp macro="" textlink="">
      <xdr:nvSpPr>
        <xdr:cNvPr id="154" name="テキスト ボックス 153"/>
        <xdr:cNvSpPr txBox="1"/>
      </xdr:nvSpPr>
      <xdr:spPr>
        <a:xfrm>
          <a:off x="2844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161502</xdr:rowOff>
    </xdr:from>
    <xdr:to>
      <xdr:col>3</xdr:col>
      <xdr:colOff>330200</xdr:colOff>
      <xdr:row>65</xdr:row>
      <xdr:rowOff>91652</xdr:rowOff>
    </xdr:to>
    <xdr:sp macro="" textlink="">
      <xdr:nvSpPr>
        <xdr:cNvPr id="155" name="円/楕円 154"/>
        <xdr:cNvSpPr/>
      </xdr:nvSpPr>
      <xdr:spPr>
        <a:xfrm>
          <a:off x="2286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76429</xdr:rowOff>
    </xdr:from>
    <xdr:ext cx="762000" cy="259045"/>
    <xdr:sp macro="" textlink="">
      <xdr:nvSpPr>
        <xdr:cNvPr id="156" name="テキスト ボックス 155"/>
        <xdr:cNvSpPr txBox="1"/>
      </xdr:nvSpPr>
      <xdr:spPr>
        <a:xfrm>
          <a:off x="1955800" y="1122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125306</xdr:rowOff>
    </xdr:from>
    <xdr:to>
      <xdr:col>2</xdr:col>
      <xdr:colOff>127000</xdr:colOff>
      <xdr:row>65</xdr:row>
      <xdr:rowOff>55456</xdr:rowOff>
    </xdr:to>
    <xdr:sp macro="" textlink="">
      <xdr:nvSpPr>
        <xdr:cNvPr id="157" name="円/楕円 156"/>
        <xdr:cNvSpPr/>
      </xdr:nvSpPr>
      <xdr:spPr>
        <a:xfrm>
          <a:off x="1397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40233</xdr:rowOff>
    </xdr:from>
    <xdr:ext cx="762000" cy="259045"/>
    <xdr:sp macro="" textlink="">
      <xdr:nvSpPr>
        <xdr:cNvPr id="158" name="テキスト ボックス 157"/>
        <xdr:cNvSpPr txBox="1"/>
      </xdr:nvSpPr>
      <xdr:spPr>
        <a:xfrm>
          <a:off x="1066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[457,049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latin typeface="+mn-lt"/>
              <a:ea typeface="+mn-ea"/>
              <a:cs typeface="+mn-cs"/>
            </a:rPr>
            <a:t>人口１人当たりの決算額が年々増加傾向にあるが</a:t>
          </a:r>
          <a:r>
            <a:rPr lang="ja-JP" altLang="ja-JP" sz="1200" b="0" i="0" baseline="0">
              <a:solidFill>
                <a:schemeClr val="dk1"/>
              </a:solidFill>
              <a:latin typeface="+mn-lt"/>
              <a:ea typeface="+mn-ea"/>
              <a:cs typeface="+mn-cs"/>
            </a:rPr>
            <a:t>、</a:t>
          </a:r>
          <a:r>
            <a:rPr lang="ja-JP" altLang="en-US" sz="1200" b="0" i="0" baseline="0">
              <a:solidFill>
                <a:schemeClr val="dk1"/>
              </a:solidFill>
              <a:latin typeface="+mn-lt"/>
              <a:ea typeface="+mn-ea"/>
              <a:cs typeface="+mn-cs"/>
            </a:rPr>
            <a:t>増加の要因の１つである</a:t>
          </a:r>
          <a:r>
            <a:rPr lang="ja-JP" altLang="en-US" sz="1300" b="0" i="0" baseline="0">
              <a:solidFill>
                <a:schemeClr val="dk1"/>
              </a:solidFill>
              <a:latin typeface="+mn-lt"/>
              <a:ea typeface="+mn-ea"/>
              <a:cs typeface="+mn-cs"/>
            </a:rPr>
            <a:t>人件費については</a:t>
          </a:r>
          <a:r>
            <a:rPr lang="ja-JP" altLang="ja-JP" sz="1300">
              <a:solidFill>
                <a:schemeClr val="dk1"/>
              </a:solidFill>
              <a:latin typeface="+mn-lt"/>
              <a:ea typeface="+mn-ea"/>
              <a:cs typeface="+mn-cs"/>
            </a:rPr>
            <a:t>国の給与水準や制度、運用に準ずるよう努めている</a:t>
          </a:r>
          <a:r>
            <a:rPr lang="ja-JP" altLang="en-US" sz="1300">
              <a:solidFill>
                <a:schemeClr val="dk1"/>
              </a:solidFill>
              <a:latin typeface="+mn-lt"/>
              <a:ea typeface="+mn-ea"/>
              <a:cs typeface="+mn-cs"/>
            </a:rPr>
            <a:t>。また、</a:t>
          </a:r>
          <a:r>
            <a:rPr lang="ja-JP" altLang="ja-JP" sz="1300" b="0" i="0" baseline="0">
              <a:solidFill>
                <a:schemeClr val="dk1"/>
              </a:solidFill>
              <a:latin typeface="+mn-lt"/>
              <a:ea typeface="+mn-ea"/>
              <a:cs typeface="+mn-cs"/>
            </a:rPr>
            <a:t>行財政改革実施計画に基づく徹底した見直しを今後も継承、継続し、経費の削減を図る。</a:t>
          </a:r>
          <a:endParaRPr lang="ja-JP" altLang="ja-JP" sz="13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70924</xdr:rowOff>
    </xdr:from>
    <xdr:to>
      <xdr:col>7</xdr:col>
      <xdr:colOff>152400</xdr:colOff>
      <xdr:row>81</xdr:row>
      <xdr:rowOff>97027</xdr:rowOff>
    </xdr:to>
    <xdr:cxnSp macro="">
      <xdr:nvCxnSpPr>
        <xdr:cNvPr id="192" name="直線コネクタ 191"/>
        <xdr:cNvCxnSpPr/>
      </xdr:nvCxnSpPr>
      <xdr:spPr>
        <a:xfrm>
          <a:off x="4114800" y="13958374"/>
          <a:ext cx="838200" cy="2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8882</xdr:rowOff>
    </xdr:from>
    <xdr:ext cx="762000" cy="259045"/>
    <xdr:sp macro="" textlink="">
      <xdr:nvSpPr>
        <xdr:cNvPr id="193" name="人件費・物件費等の状況平均値テキスト"/>
        <xdr:cNvSpPr txBox="1"/>
      </xdr:nvSpPr>
      <xdr:spPr>
        <a:xfrm>
          <a:off x="5041900" y="13724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61883</xdr:rowOff>
    </xdr:from>
    <xdr:to>
      <xdr:col>6</xdr:col>
      <xdr:colOff>0</xdr:colOff>
      <xdr:row>81</xdr:row>
      <xdr:rowOff>70924</xdr:rowOff>
    </xdr:to>
    <xdr:cxnSp macro="">
      <xdr:nvCxnSpPr>
        <xdr:cNvPr id="195" name="直線コネクタ 194"/>
        <xdr:cNvCxnSpPr/>
      </xdr:nvCxnSpPr>
      <xdr:spPr>
        <a:xfrm>
          <a:off x="3225800" y="13949333"/>
          <a:ext cx="889000" cy="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23031</xdr:rowOff>
    </xdr:from>
    <xdr:to>
      <xdr:col>6</xdr:col>
      <xdr:colOff>50800</xdr:colOff>
      <xdr:row>81</xdr:row>
      <xdr:rowOff>124631</xdr:rowOff>
    </xdr:to>
    <xdr:sp macro="" textlink="">
      <xdr:nvSpPr>
        <xdr:cNvPr id="196" name="フローチャート : 判断 195"/>
        <xdr:cNvSpPr/>
      </xdr:nvSpPr>
      <xdr:spPr>
        <a:xfrm>
          <a:off x="4064000" y="1391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109408</xdr:rowOff>
    </xdr:from>
    <xdr:ext cx="736600" cy="259045"/>
    <xdr:sp macro="" textlink="">
      <xdr:nvSpPr>
        <xdr:cNvPr id="197" name="テキスト ボックス 196"/>
        <xdr:cNvSpPr txBox="1"/>
      </xdr:nvSpPr>
      <xdr:spPr>
        <a:xfrm>
          <a:off x="3733800" y="1399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55311</xdr:rowOff>
    </xdr:from>
    <xdr:to>
      <xdr:col>4</xdr:col>
      <xdr:colOff>482600</xdr:colOff>
      <xdr:row>81</xdr:row>
      <xdr:rowOff>61883</xdr:rowOff>
    </xdr:to>
    <xdr:cxnSp macro="">
      <xdr:nvCxnSpPr>
        <xdr:cNvPr id="198" name="直線コネクタ 197"/>
        <xdr:cNvCxnSpPr/>
      </xdr:nvCxnSpPr>
      <xdr:spPr>
        <a:xfrm>
          <a:off x="2336800" y="13942761"/>
          <a:ext cx="8890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14746</xdr:rowOff>
    </xdr:from>
    <xdr:to>
      <xdr:col>4</xdr:col>
      <xdr:colOff>533400</xdr:colOff>
      <xdr:row>81</xdr:row>
      <xdr:rowOff>116346</xdr:rowOff>
    </xdr:to>
    <xdr:sp macro="" textlink="">
      <xdr:nvSpPr>
        <xdr:cNvPr id="199" name="フローチャート : 判断 198"/>
        <xdr:cNvSpPr/>
      </xdr:nvSpPr>
      <xdr:spPr>
        <a:xfrm>
          <a:off x="3175000" y="139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101123</xdr:rowOff>
    </xdr:from>
    <xdr:ext cx="762000" cy="259045"/>
    <xdr:sp macro="" textlink="">
      <xdr:nvSpPr>
        <xdr:cNvPr id="200" name="テキスト ボックス 199"/>
        <xdr:cNvSpPr txBox="1"/>
      </xdr:nvSpPr>
      <xdr:spPr>
        <a:xfrm>
          <a:off x="2844800" y="13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52874</xdr:rowOff>
    </xdr:from>
    <xdr:to>
      <xdr:col>3</xdr:col>
      <xdr:colOff>279400</xdr:colOff>
      <xdr:row>81</xdr:row>
      <xdr:rowOff>55311</xdr:rowOff>
    </xdr:to>
    <xdr:cxnSp macro="">
      <xdr:nvCxnSpPr>
        <xdr:cNvPr id="201" name="直線コネクタ 200"/>
        <xdr:cNvCxnSpPr/>
      </xdr:nvCxnSpPr>
      <xdr:spPr>
        <a:xfrm>
          <a:off x="1447800" y="13940324"/>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8899</xdr:rowOff>
    </xdr:from>
    <xdr:to>
      <xdr:col>3</xdr:col>
      <xdr:colOff>330200</xdr:colOff>
      <xdr:row>81</xdr:row>
      <xdr:rowOff>110499</xdr:rowOff>
    </xdr:to>
    <xdr:sp macro="" textlink="">
      <xdr:nvSpPr>
        <xdr:cNvPr id="202" name="フローチャート : 判断 201"/>
        <xdr:cNvSpPr/>
      </xdr:nvSpPr>
      <xdr:spPr>
        <a:xfrm>
          <a:off x="2286000" y="1389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95276</xdr:rowOff>
    </xdr:from>
    <xdr:ext cx="762000" cy="259045"/>
    <xdr:sp macro="" textlink="">
      <xdr:nvSpPr>
        <xdr:cNvPr id="203" name="テキスト ボックス 202"/>
        <xdr:cNvSpPr txBox="1"/>
      </xdr:nvSpPr>
      <xdr:spPr>
        <a:xfrm>
          <a:off x="1955800" y="1398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9082</xdr:rowOff>
    </xdr:from>
    <xdr:to>
      <xdr:col>2</xdr:col>
      <xdr:colOff>127000</xdr:colOff>
      <xdr:row>81</xdr:row>
      <xdr:rowOff>110682</xdr:rowOff>
    </xdr:to>
    <xdr:sp macro="" textlink="">
      <xdr:nvSpPr>
        <xdr:cNvPr id="204" name="フローチャート : 判断 203"/>
        <xdr:cNvSpPr/>
      </xdr:nvSpPr>
      <xdr:spPr>
        <a:xfrm>
          <a:off x="1397000" y="138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95459</xdr:rowOff>
    </xdr:from>
    <xdr:ext cx="762000" cy="259045"/>
    <xdr:sp macro="" textlink="">
      <xdr:nvSpPr>
        <xdr:cNvPr id="205" name="テキスト ボックス 204"/>
        <xdr:cNvSpPr txBox="1"/>
      </xdr:nvSpPr>
      <xdr:spPr>
        <a:xfrm>
          <a:off x="1066800" y="1398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46227</xdr:rowOff>
    </xdr:from>
    <xdr:to>
      <xdr:col>7</xdr:col>
      <xdr:colOff>203200</xdr:colOff>
      <xdr:row>81</xdr:row>
      <xdr:rowOff>147827</xdr:rowOff>
    </xdr:to>
    <xdr:sp macro="" textlink="">
      <xdr:nvSpPr>
        <xdr:cNvPr id="211" name="円/楕円 210"/>
        <xdr:cNvSpPr/>
      </xdr:nvSpPr>
      <xdr:spPr>
        <a:xfrm>
          <a:off x="4902200" y="1393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94504</xdr:rowOff>
    </xdr:from>
    <xdr:ext cx="762000" cy="259045"/>
    <xdr:sp macro="" textlink="">
      <xdr:nvSpPr>
        <xdr:cNvPr id="212" name="人件費・物件費等の状況該当値テキスト"/>
        <xdr:cNvSpPr txBox="1"/>
      </xdr:nvSpPr>
      <xdr:spPr>
        <a:xfrm>
          <a:off x="5041900" y="139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457,049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20124</xdr:rowOff>
    </xdr:from>
    <xdr:to>
      <xdr:col>6</xdr:col>
      <xdr:colOff>50800</xdr:colOff>
      <xdr:row>81</xdr:row>
      <xdr:rowOff>121724</xdr:rowOff>
    </xdr:to>
    <xdr:sp macro="" textlink="">
      <xdr:nvSpPr>
        <xdr:cNvPr id="213" name="円/楕円 212"/>
        <xdr:cNvSpPr/>
      </xdr:nvSpPr>
      <xdr:spPr>
        <a:xfrm>
          <a:off x="4064000" y="13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131901</xdr:rowOff>
    </xdr:from>
    <xdr:ext cx="736600" cy="259045"/>
    <xdr:sp macro="" textlink="">
      <xdr:nvSpPr>
        <xdr:cNvPr id="214" name="テキスト ボックス 213"/>
        <xdr:cNvSpPr txBox="1"/>
      </xdr:nvSpPr>
      <xdr:spPr>
        <a:xfrm>
          <a:off x="3733800" y="13676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392,145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11083</xdr:rowOff>
    </xdr:from>
    <xdr:to>
      <xdr:col>4</xdr:col>
      <xdr:colOff>533400</xdr:colOff>
      <xdr:row>81</xdr:row>
      <xdr:rowOff>112683</xdr:rowOff>
    </xdr:to>
    <xdr:sp macro="" textlink="">
      <xdr:nvSpPr>
        <xdr:cNvPr id="215" name="円/楕円 214"/>
        <xdr:cNvSpPr/>
      </xdr:nvSpPr>
      <xdr:spPr>
        <a:xfrm>
          <a:off x="3175000" y="1389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122860</xdr:rowOff>
    </xdr:from>
    <xdr:ext cx="762000" cy="259045"/>
    <xdr:sp macro="" textlink="">
      <xdr:nvSpPr>
        <xdr:cNvPr id="216" name="テキスト ボックス 215"/>
        <xdr:cNvSpPr txBox="1"/>
      </xdr:nvSpPr>
      <xdr:spPr>
        <a:xfrm>
          <a:off x="2844800" y="1366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369,665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4511</xdr:rowOff>
    </xdr:from>
    <xdr:to>
      <xdr:col>3</xdr:col>
      <xdr:colOff>330200</xdr:colOff>
      <xdr:row>81</xdr:row>
      <xdr:rowOff>106111</xdr:rowOff>
    </xdr:to>
    <xdr:sp macro="" textlink="">
      <xdr:nvSpPr>
        <xdr:cNvPr id="217" name="円/楕円 216"/>
        <xdr:cNvSpPr/>
      </xdr:nvSpPr>
      <xdr:spPr>
        <a:xfrm>
          <a:off x="2286000" y="138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116288</xdr:rowOff>
    </xdr:from>
    <xdr:ext cx="762000" cy="259045"/>
    <xdr:sp macro="" textlink="">
      <xdr:nvSpPr>
        <xdr:cNvPr id="218" name="テキスト ボックス 217"/>
        <xdr:cNvSpPr txBox="1"/>
      </xdr:nvSpPr>
      <xdr:spPr>
        <a:xfrm>
          <a:off x="1955800" y="1366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353,321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2074</xdr:rowOff>
    </xdr:from>
    <xdr:to>
      <xdr:col>2</xdr:col>
      <xdr:colOff>127000</xdr:colOff>
      <xdr:row>81</xdr:row>
      <xdr:rowOff>103674</xdr:rowOff>
    </xdr:to>
    <xdr:sp macro="" textlink="">
      <xdr:nvSpPr>
        <xdr:cNvPr id="219" name="円/楕円 218"/>
        <xdr:cNvSpPr/>
      </xdr:nvSpPr>
      <xdr:spPr>
        <a:xfrm>
          <a:off x="1397000" y="1388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113851</xdr:rowOff>
    </xdr:from>
    <xdr:ext cx="762000" cy="259045"/>
    <xdr:sp macro="" textlink="">
      <xdr:nvSpPr>
        <xdr:cNvPr id="220" name="テキスト ボックス 219"/>
        <xdr:cNvSpPr txBox="1"/>
      </xdr:nvSpPr>
      <xdr:spPr>
        <a:xfrm>
          <a:off x="1066800" y="1365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347,264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a:solidFill>
                <a:schemeClr val="dk1"/>
              </a:solidFill>
              <a:latin typeface="+mn-lt"/>
              <a:ea typeface="+mn-ea"/>
              <a:cs typeface="+mn-cs"/>
            </a:rPr>
            <a:t>職員の給与については、国の給与水準や制度、運用に準ずるよう努めている。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153036</xdr:rowOff>
    </xdr:from>
    <xdr:to>
      <xdr:col>24</xdr:col>
      <xdr:colOff>558800</xdr:colOff>
      <xdr:row>88</xdr:row>
      <xdr:rowOff>96520</xdr:rowOff>
    </xdr:to>
    <xdr:cxnSp macro="">
      <xdr:nvCxnSpPr>
        <xdr:cNvPr id="245" name="直線コネクタ 244"/>
        <xdr:cNvCxnSpPr/>
      </xdr:nvCxnSpPr>
      <xdr:spPr>
        <a:xfrm flipV="1">
          <a:off x="17018000" y="13869036"/>
          <a:ext cx="0" cy="1315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6"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7" name="直線コネクタ 246"/>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67963</xdr:rowOff>
    </xdr:from>
    <xdr:ext cx="762000" cy="259045"/>
    <xdr:sp macro="" textlink="">
      <xdr:nvSpPr>
        <xdr:cNvPr id="248" name="給与水準   （国との比較）最大値テキスト"/>
        <xdr:cNvSpPr txBox="1"/>
      </xdr:nvSpPr>
      <xdr:spPr>
        <a:xfrm>
          <a:off x="17106900" y="1361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153036</xdr:rowOff>
    </xdr:from>
    <xdr:to>
      <xdr:col>24</xdr:col>
      <xdr:colOff>647700</xdr:colOff>
      <xdr:row>80</xdr:row>
      <xdr:rowOff>153036</xdr:rowOff>
    </xdr:to>
    <xdr:cxnSp macro="">
      <xdr:nvCxnSpPr>
        <xdr:cNvPr id="249" name="直線コネクタ 248"/>
        <xdr:cNvCxnSpPr/>
      </xdr:nvCxnSpPr>
      <xdr:spPr>
        <a:xfrm>
          <a:off x="16929100" y="13869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14605</xdr:rowOff>
    </xdr:from>
    <xdr:to>
      <xdr:col>24</xdr:col>
      <xdr:colOff>558800</xdr:colOff>
      <xdr:row>87</xdr:row>
      <xdr:rowOff>56832</xdr:rowOff>
    </xdr:to>
    <xdr:cxnSp macro="">
      <xdr:nvCxnSpPr>
        <xdr:cNvPr id="250" name="直線コネクタ 249"/>
        <xdr:cNvCxnSpPr/>
      </xdr:nvCxnSpPr>
      <xdr:spPr>
        <a:xfrm>
          <a:off x="16179800" y="14930755"/>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121620</xdr:rowOff>
    </xdr:from>
    <xdr:ext cx="762000" cy="259045"/>
    <xdr:sp macro="" textlink="">
      <xdr:nvSpPr>
        <xdr:cNvPr id="251" name="給与水準   （国との比較）平均値テキスト"/>
        <xdr:cNvSpPr txBox="1"/>
      </xdr:nvSpPr>
      <xdr:spPr>
        <a:xfrm>
          <a:off x="17106900" y="1469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105093</xdr:rowOff>
    </xdr:from>
    <xdr:to>
      <xdr:col>24</xdr:col>
      <xdr:colOff>609600</xdr:colOff>
      <xdr:row>87</xdr:row>
      <xdr:rowOff>35243</xdr:rowOff>
    </xdr:to>
    <xdr:sp macro="" textlink="">
      <xdr:nvSpPr>
        <xdr:cNvPr id="252" name="フローチャート : 判断 251"/>
        <xdr:cNvSpPr/>
      </xdr:nvSpPr>
      <xdr:spPr>
        <a:xfrm>
          <a:off x="169672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131763</xdr:rowOff>
    </xdr:from>
    <xdr:to>
      <xdr:col>23</xdr:col>
      <xdr:colOff>406400</xdr:colOff>
      <xdr:row>87</xdr:row>
      <xdr:rowOff>14605</xdr:rowOff>
    </xdr:to>
    <xdr:cxnSp macro="">
      <xdr:nvCxnSpPr>
        <xdr:cNvPr id="253" name="直線コネクタ 252"/>
        <xdr:cNvCxnSpPr/>
      </xdr:nvCxnSpPr>
      <xdr:spPr>
        <a:xfrm>
          <a:off x="15290800" y="1487646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20638</xdr:rowOff>
    </xdr:from>
    <xdr:to>
      <xdr:col>23</xdr:col>
      <xdr:colOff>457200</xdr:colOff>
      <xdr:row>86</xdr:row>
      <xdr:rowOff>122238</xdr:rowOff>
    </xdr:to>
    <xdr:sp macro="" textlink="">
      <xdr:nvSpPr>
        <xdr:cNvPr id="254" name="フローチャート : 判断 253"/>
        <xdr:cNvSpPr/>
      </xdr:nvSpPr>
      <xdr:spPr>
        <a:xfrm>
          <a:off x="16129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132415</xdr:rowOff>
    </xdr:from>
    <xdr:ext cx="736600" cy="259045"/>
    <xdr:sp macro="" textlink="">
      <xdr:nvSpPr>
        <xdr:cNvPr id="255" name="テキスト ボックス 254"/>
        <xdr:cNvSpPr txBox="1"/>
      </xdr:nvSpPr>
      <xdr:spPr>
        <a:xfrm>
          <a:off x="15798800" y="14534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131763</xdr:rowOff>
    </xdr:from>
    <xdr:to>
      <xdr:col>22</xdr:col>
      <xdr:colOff>203200</xdr:colOff>
      <xdr:row>89</xdr:row>
      <xdr:rowOff>93980</xdr:rowOff>
    </xdr:to>
    <xdr:cxnSp macro="">
      <xdr:nvCxnSpPr>
        <xdr:cNvPr id="256" name="直線コネクタ 255"/>
        <xdr:cNvCxnSpPr/>
      </xdr:nvCxnSpPr>
      <xdr:spPr>
        <a:xfrm flipV="1">
          <a:off x="14401800" y="14876463"/>
          <a:ext cx="889000" cy="47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14605</xdr:rowOff>
    </xdr:from>
    <xdr:to>
      <xdr:col>22</xdr:col>
      <xdr:colOff>254000</xdr:colOff>
      <xdr:row>86</xdr:row>
      <xdr:rowOff>116205</xdr:rowOff>
    </xdr:to>
    <xdr:sp macro="" textlink="">
      <xdr:nvSpPr>
        <xdr:cNvPr id="257" name="フローチャート : 判断 256"/>
        <xdr:cNvSpPr/>
      </xdr:nvSpPr>
      <xdr:spPr>
        <a:xfrm>
          <a:off x="15240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126382</xdr:rowOff>
    </xdr:from>
    <xdr:ext cx="762000" cy="259045"/>
    <xdr:sp macro="" textlink="">
      <xdr:nvSpPr>
        <xdr:cNvPr id="258" name="テキスト ボックス 257"/>
        <xdr:cNvSpPr txBox="1"/>
      </xdr:nvSpPr>
      <xdr:spPr>
        <a:xfrm>
          <a:off x="14909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63818</xdr:rowOff>
    </xdr:from>
    <xdr:to>
      <xdr:col>21</xdr:col>
      <xdr:colOff>0</xdr:colOff>
      <xdr:row>89</xdr:row>
      <xdr:rowOff>93980</xdr:rowOff>
    </xdr:to>
    <xdr:cxnSp macro="">
      <xdr:nvCxnSpPr>
        <xdr:cNvPr id="259" name="直線コネクタ 258"/>
        <xdr:cNvCxnSpPr/>
      </xdr:nvCxnSpPr>
      <xdr:spPr>
        <a:xfrm>
          <a:off x="13512800" y="1532286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124143</xdr:rowOff>
    </xdr:from>
    <xdr:to>
      <xdr:col>21</xdr:col>
      <xdr:colOff>50800</xdr:colOff>
      <xdr:row>89</xdr:row>
      <xdr:rowOff>54293</xdr:rowOff>
    </xdr:to>
    <xdr:sp macro="" textlink="">
      <xdr:nvSpPr>
        <xdr:cNvPr id="260" name="フローチャート : 判断 259"/>
        <xdr:cNvSpPr/>
      </xdr:nvSpPr>
      <xdr:spPr>
        <a:xfrm>
          <a:off x="14351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64470</xdr:rowOff>
    </xdr:from>
    <xdr:ext cx="762000" cy="259045"/>
    <xdr:sp macro="" textlink="">
      <xdr:nvSpPr>
        <xdr:cNvPr id="261" name="テキスト ボックス 260"/>
        <xdr:cNvSpPr txBox="1"/>
      </xdr:nvSpPr>
      <xdr:spPr>
        <a:xfrm>
          <a:off x="14020800" y="1498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112077</xdr:rowOff>
    </xdr:from>
    <xdr:to>
      <xdr:col>19</xdr:col>
      <xdr:colOff>533400</xdr:colOff>
      <xdr:row>89</xdr:row>
      <xdr:rowOff>42227</xdr:rowOff>
    </xdr:to>
    <xdr:sp macro="" textlink="">
      <xdr:nvSpPr>
        <xdr:cNvPr id="262" name="フローチャート : 判断 261"/>
        <xdr:cNvSpPr/>
      </xdr:nvSpPr>
      <xdr:spPr>
        <a:xfrm>
          <a:off x="13462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52404</xdr:rowOff>
    </xdr:from>
    <xdr:ext cx="762000" cy="259045"/>
    <xdr:sp macro="" textlink="">
      <xdr:nvSpPr>
        <xdr:cNvPr id="263" name="テキスト ボックス 262"/>
        <xdr:cNvSpPr txBox="1"/>
      </xdr:nvSpPr>
      <xdr:spPr>
        <a:xfrm>
          <a:off x="13131800" y="149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6032</xdr:rowOff>
    </xdr:from>
    <xdr:to>
      <xdr:col>24</xdr:col>
      <xdr:colOff>609600</xdr:colOff>
      <xdr:row>87</xdr:row>
      <xdr:rowOff>107632</xdr:rowOff>
    </xdr:to>
    <xdr:sp macro="" textlink="">
      <xdr:nvSpPr>
        <xdr:cNvPr id="269" name="円/楕円 268"/>
        <xdr:cNvSpPr/>
      </xdr:nvSpPr>
      <xdr:spPr>
        <a:xfrm>
          <a:off x="169672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149559</xdr:rowOff>
    </xdr:from>
    <xdr:ext cx="762000" cy="259045"/>
    <xdr:sp macro="" textlink="">
      <xdr:nvSpPr>
        <xdr:cNvPr id="270" name="給与水準   （国との比較）該当値テキスト"/>
        <xdr:cNvSpPr txBox="1"/>
      </xdr:nvSpPr>
      <xdr:spPr>
        <a:xfrm>
          <a:off x="17106900" y="1489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135255</xdr:rowOff>
    </xdr:from>
    <xdr:to>
      <xdr:col>23</xdr:col>
      <xdr:colOff>457200</xdr:colOff>
      <xdr:row>87</xdr:row>
      <xdr:rowOff>65405</xdr:rowOff>
    </xdr:to>
    <xdr:sp macro="" textlink="">
      <xdr:nvSpPr>
        <xdr:cNvPr id="271" name="円/楕円 270"/>
        <xdr:cNvSpPr/>
      </xdr:nvSpPr>
      <xdr:spPr>
        <a:xfrm>
          <a:off x="16129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72" name="テキスト ボックス 271"/>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80963</xdr:rowOff>
    </xdr:from>
    <xdr:to>
      <xdr:col>22</xdr:col>
      <xdr:colOff>254000</xdr:colOff>
      <xdr:row>87</xdr:row>
      <xdr:rowOff>11113</xdr:rowOff>
    </xdr:to>
    <xdr:sp macro="" textlink="">
      <xdr:nvSpPr>
        <xdr:cNvPr id="273" name="円/楕円 272"/>
        <xdr:cNvSpPr/>
      </xdr:nvSpPr>
      <xdr:spPr>
        <a:xfrm>
          <a:off x="15240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167340</xdr:rowOff>
    </xdr:from>
    <xdr:ext cx="762000" cy="259045"/>
    <xdr:sp macro="" textlink="">
      <xdr:nvSpPr>
        <xdr:cNvPr id="274" name="テキスト ボックス 273"/>
        <xdr:cNvSpPr txBox="1"/>
      </xdr:nvSpPr>
      <xdr:spPr>
        <a:xfrm>
          <a:off x="14909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43180</xdr:rowOff>
    </xdr:from>
    <xdr:to>
      <xdr:col>21</xdr:col>
      <xdr:colOff>50800</xdr:colOff>
      <xdr:row>89</xdr:row>
      <xdr:rowOff>144780</xdr:rowOff>
    </xdr:to>
    <xdr:sp macro="" textlink="">
      <xdr:nvSpPr>
        <xdr:cNvPr id="275" name="円/楕円 274"/>
        <xdr:cNvSpPr/>
      </xdr:nvSpPr>
      <xdr:spPr>
        <a:xfrm>
          <a:off x="14351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76" name="テキスト ボックス 275"/>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13018</xdr:rowOff>
    </xdr:from>
    <xdr:to>
      <xdr:col>19</xdr:col>
      <xdr:colOff>533400</xdr:colOff>
      <xdr:row>89</xdr:row>
      <xdr:rowOff>114618</xdr:rowOff>
    </xdr:to>
    <xdr:sp macro="" textlink="">
      <xdr:nvSpPr>
        <xdr:cNvPr id="277" name="円/楕円 276"/>
        <xdr:cNvSpPr/>
      </xdr:nvSpPr>
      <xdr:spPr>
        <a:xfrm>
          <a:off x="13462000" y="1527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99395</xdr:rowOff>
    </xdr:from>
    <xdr:ext cx="762000" cy="259045"/>
    <xdr:sp macro="" textlink="">
      <xdr:nvSpPr>
        <xdr:cNvPr id="278" name="テキスト ボックス 277"/>
        <xdr:cNvSpPr txBox="1"/>
      </xdr:nvSpPr>
      <xdr:spPr>
        <a:xfrm>
          <a:off x="13131800" y="1535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類似団体</a:t>
          </a:r>
          <a:r>
            <a:rPr lang="ja-JP" altLang="en-US" sz="1200" b="0" i="0" baseline="0">
              <a:solidFill>
                <a:schemeClr val="dk1"/>
              </a:solidFill>
              <a:latin typeface="+mn-lt"/>
              <a:ea typeface="+mn-ea"/>
              <a:cs typeface="+mn-cs"/>
            </a:rPr>
            <a:t>平均と比較すると</a:t>
          </a:r>
          <a:r>
            <a:rPr lang="ja-JP" altLang="ja-JP" sz="1200" b="0" i="0" baseline="0">
              <a:solidFill>
                <a:schemeClr val="dk1"/>
              </a:solidFill>
              <a:latin typeface="+mn-lt"/>
              <a:ea typeface="+mn-ea"/>
              <a:cs typeface="+mn-cs"/>
            </a:rPr>
            <a:t>職員数増が見られるが、行財政改革により適正に管理している。</a:t>
          </a:r>
          <a:endParaRPr lang="en-US" altLang="ja-JP" sz="1200" b="0" i="0" baseline="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09" name="直線コネクタ 308"/>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0"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1" name="直線コネクタ 310"/>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2"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3" name="直線コネクタ 312"/>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111706</xdr:rowOff>
    </xdr:from>
    <xdr:to>
      <xdr:col>24</xdr:col>
      <xdr:colOff>558800</xdr:colOff>
      <xdr:row>59</xdr:row>
      <xdr:rowOff>140087</xdr:rowOff>
    </xdr:to>
    <xdr:cxnSp macro="">
      <xdr:nvCxnSpPr>
        <xdr:cNvPr id="314" name="直線コネクタ 313"/>
        <xdr:cNvCxnSpPr/>
      </xdr:nvCxnSpPr>
      <xdr:spPr>
        <a:xfrm>
          <a:off x="16179800" y="10227256"/>
          <a:ext cx="838200" cy="2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147421</xdr:rowOff>
    </xdr:from>
    <xdr:ext cx="762000" cy="259045"/>
    <xdr:sp macro="" textlink="">
      <xdr:nvSpPr>
        <xdr:cNvPr id="315" name="定員管理の状況平均値テキスト"/>
        <xdr:cNvSpPr txBox="1"/>
      </xdr:nvSpPr>
      <xdr:spPr>
        <a:xfrm>
          <a:off x="17106900" y="9920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6" name="フローチャート : 判断 315"/>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89414</xdr:rowOff>
    </xdr:from>
    <xdr:to>
      <xdr:col>23</xdr:col>
      <xdr:colOff>406400</xdr:colOff>
      <xdr:row>59</xdr:row>
      <xdr:rowOff>111706</xdr:rowOff>
    </xdr:to>
    <xdr:cxnSp macro="">
      <xdr:nvCxnSpPr>
        <xdr:cNvPr id="317" name="直線コネクタ 316"/>
        <xdr:cNvCxnSpPr/>
      </xdr:nvCxnSpPr>
      <xdr:spPr>
        <a:xfrm>
          <a:off x="15290800" y="10204964"/>
          <a:ext cx="889000" cy="2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20459</xdr:rowOff>
    </xdr:from>
    <xdr:to>
      <xdr:col>23</xdr:col>
      <xdr:colOff>457200</xdr:colOff>
      <xdr:row>59</xdr:row>
      <xdr:rowOff>122059</xdr:rowOff>
    </xdr:to>
    <xdr:sp macro="" textlink="">
      <xdr:nvSpPr>
        <xdr:cNvPr id="318" name="フローチャート : 判断 317"/>
        <xdr:cNvSpPr/>
      </xdr:nvSpPr>
      <xdr:spPr>
        <a:xfrm>
          <a:off x="16129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132236</xdr:rowOff>
    </xdr:from>
    <xdr:ext cx="736600" cy="259045"/>
    <xdr:sp macro="" textlink="">
      <xdr:nvSpPr>
        <xdr:cNvPr id="319" name="テキスト ボックス 318"/>
        <xdr:cNvSpPr txBox="1"/>
      </xdr:nvSpPr>
      <xdr:spPr>
        <a:xfrm>
          <a:off x="15798800" y="9904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88035</xdr:rowOff>
    </xdr:from>
    <xdr:to>
      <xdr:col>22</xdr:col>
      <xdr:colOff>203200</xdr:colOff>
      <xdr:row>59</xdr:row>
      <xdr:rowOff>89414</xdr:rowOff>
    </xdr:to>
    <xdr:cxnSp macro="">
      <xdr:nvCxnSpPr>
        <xdr:cNvPr id="320" name="直線コネクタ 319"/>
        <xdr:cNvCxnSpPr/>
      </xdr:nvCxnSpPr>
      <xdr:spPr>
        <a:xfrm>
          <a:off x="14401800" y="10203585"/>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21" name="フローチャート : 判断 320"/>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124767</xdr:rowOff>
    </xdr:from>
    <xdr:ext cx="762000" cy="259045"/>
    <xdr:sp macro="" textlink="">
      <xdr:nvSpPr>
        <xdr:cNvPr id="322" name="テキスト ボックス 321"/>
        <xdr:cNvSpPr txBox="1"/>
      </xdr:nvSpPr>
      <xdr:spPr>
        <a:xfrm>
          <a:off x="14909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81026</xdr:rowOff>
    </xdr:from>
    <xdr:to>
      <xdr:col>21</xdr:col>
      <xdr:colOff>0</xdr:colOff>
      <xdr:row>59</xdr:row>
      <xdr:rowOff>88035</xdr:rowOff>
    </xdr:to>
    <xdr:cxnSp macro="">
      <xdr:nvCxnSpPr>
        <xdr:cNvPr id="323" name="直線コネクタ 322"/>
        <xdr:cNvCxnSpPr/>
      </xdr:nvCxnSpPr>
      <xdr:spPr>
        <a:xfrm>
          <a:off x="13512800" y="10196576"/>
          <a:ext cx="889000" cy="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15748</xdr:rowOff>
    </xdr:from>
    <xdr:to>
      <xdr:col>21</xdr:col>
      <xdr:colOff>50800</xdr:colOff>
      <xdr:row>59</xdr:row>
      <xdr:rowOff>117348</xdr:rowOff>
    </xdr:to>
    <xdr:sp macro="" textlink="">
      <xdr:nvSpPr>
        <xdr:cNvPr id="324" name="フローチャート : 判断 323"/>
        <xdr:cNvSpPr/>
      </xdr:nvSpPr>
      <xdr:spPr>
        <a:xfrm>
          <a:off x="14351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127525</xdr:rowOff>
    </xdr:from>
    <xdr:ext cx="762000" cy="259045"/>
    <xdr:sp macro="" textlink="">
      <xdr:nvSpPr>
        <xdr:cNvPr id="325" name="テキスト ボックス 324"/>
        <xdr:cNvSpPr txBox="1"/>
      </xdr:nvSpPr>
      <xdr:spPr>
        <a:xfrm>
          <a:off x="14020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12990</xdr:rowOff>
    </xdr:from>
    <xdr:to>
      <xdr:col>19</xdr:col>
      <xdr:colOff>533400</xdr:colOff>
      <xdr:row>59</xdr:row>
      <xdr:rowOff>114590</xdr:rowOff>
    </xdr:to>
    <xdr:sp macro="" textlink="">
      <xdr:nvSpPr>
        <xdr:cNvPr id="326" name="フローチャート : 判断 325"/>
        <xdr:cNvSpPr/>
      </xdr:nvSpPr>
      <xdr:spPr>
        <a:xfrm>
          <a:off x="13462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124767</xdr:rowOff>
    </xdr:from>
    <xdr:ext cx="762000" cy="259045"/>
    <xdr:sp macro="" textlink="">
      <xdr:nvSpPr>
        <xdr:cNvPr id="327" name="テキスト ボックス 326"/>
        <xdr:cNvSpPr txBox="1"/>
      </xdr:nvSpPr>
      <xdr:spPr>
        <a:xfrm>
          <a:off x="13131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89287</xdr:rowOff>
    </xdr:from>
    <xdr:to>
      <xdr:col>24</xdr:col>
      <xdr:colOff>609600</xdr:colOff>
      <xdr:row>60</xdr:row>
      <xdr:rowOff>19437</xdr:rowOff>
    </xdr:to>
    <xdr:sp macro="" textlink="">
      <xdr:nvSpPr>
        <xdr:cNvPr id="333" name="円/楕円 332"/>
        <xdr:cNvSpPr/>
      </xdr:nvSpPr>
      <xdr:spPr>
        <a:xfrm>
          <a:off x="16967200" y="1020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61364</xdr:rowOff>
    </xdr:from>
    <xdr:ext cx="762000" cy="259045"/>
    <xdr:sp macro="" textlink="">
      <xdr:nvSpPr>
        <xdr:cNvPr id="334" name="定員管理の状況該当値テキスト"/>
        <xdr:cNvSpPr txBox="1"/>
      </xdr:nvSpPr>
      <xdr:spPr>
        <a:xfrm>
          <a:off x="17106900" y="1017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60906</xdr:rowOff>
    </xdr:from>
    <xdr:to>
      <xdr:col>23</xdr:col>
      <xdr:colOff>457200</xdr:colOff>
      <xdr:row>59</xdr:row>
      <xdr:rowOff>162506</xdr:rowOff>
    </xdr:to>
    <xdr:sp macro="" textlink="">
      <xdr:nvSpPr>
        <xdr:cNvPr id="335" name="円/楕円 334"/>
        <xdr:cNvSpPr/>
      </xdr:nvSpPr>
      <xdr:spPr>
        <a:xfrm>
          <a:off x="16129000" y="1017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147283</xdr:rowOff>
    </xdr:from>
    <xdr:ext cx="736600" cy="259045"/>
    <xdr:sp macro="" textlink="">
      <xdr:nvSpPr>
        <xdr:cNvPr id="336" name="テキスト ボックス 335"/>
        <xdr:cNvSpPr txBox="1"/>
      </xdr:nvSpPr>
      <xdr:spPr>
        <a:xfrm>
          <a:off x="15798800" y="1026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38614</xdr:rowOff>
    </xdr:from>
    <xdr:to>
      <xdr:col>22</xdr:col>
      <xdr:colOff>254000</xdr:colOff>
      <xdr:row>59</xdr:row>
      <xdr:rowOff>140214</xdr:rowOff>
    </xdr:to>
    <xdr:sp macro="" textlink="">
      <xdr:nvSpPr>
        <xdr:cNvPr id="337" name="円/楕円 336"/>
        <xdr:cNvSpPr/>
      </xdr:nvSpPr>
      <xdr:spPr>
        <a:xfrm>
          <a:off x="15240000" y="1015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124991</xdr:rowOff>
    </xdr:from>
    <xdr:ext cx="762000" cy="259045"/>
    <xdr:sp macro="" textlink="">
      <xdr:nvSpPr>
        <xdr:cNvPr id="338" name="テキスト ボックス 337"/>
        <xdr:cNvSpPr txBox="1"/>
      </xdr:nvSpPr>
      <xdr:spPr>
        <a:xfrm>
          <a:off x="14909800" y="10240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37235</xdr:rowOff>
    </xdr:from>
    <xdr:to>
      <xdr:col>21</xdr:col>
      <xdr:colOff>50800</xdr:colOff>
      <xdr:row>59</xdr:row>
      <xdr:rowOff>138835</xdr:rowOff>
    </xdr:to>
    <xdr:sp macro="" textlink="">
      <xdr:nvSpPr>
        <xdr:cNvPr id="339" name="円/楕円 338"/>
        <xdr:cNvSpPr/>
      </xdr:nvSpPr>
      <xdr:spPr>
        <a:xfrm>
          <a:off x="14351000" y="101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123612</xdr:rowOff>
    </xdr:from>
    <xdr:ext cx="762000" cy="259045"/>
    <xdr:sp macro="" textlink="">
      <xdr:nvSpPr>
        <xdr:cNvPr id="340" name="テキスト ボックス 339"/>
        <xdr:cNvSpPr txBox="1"/>
      </xdr:nvSpPr>
      <xdr:spPr>
        <a:xfrm>
          <a:off x="14020800" y="102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30226</xdr:rowOff>
    </xdr:from>
    <xdr:to>
      <xdr:col>19</xdr:col>
      <xdr:colOff>533400</xdr:colOff>
      <xdr:row>59</xdr:row>
      <xdr:rowOff>131826</xdr:rowOff>
    </xdr:to>
    <xdr:sp macro="" textlink="">
      <xdr:nvSpPr>
        <xdr:cNvPr id="341" name="円/楕円 340"/>
        <xdr:cNvSpPr/>
      </xdr:nvSpPr>
      <xdr:spPr>
        <a:xfrm>
          <a:off x="13462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116603</xdr:rowOff>
    </xdr:from>
    <xdr:ext cx="762000" cy="259045"/>
    <xdr:sp macro="" textlink="">
      <xdr:nvSpPr>
        <xdr:cNvPr id="342" name="テキスト ボックス 341"/>
        <xdr:cNvSpPr txBox="1"/>
      </xdr:nvSpPr>
      <xdr:spPr>
        <a:xfrm>
          <a:off x="13131800" y="1023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行財政改革により、交付税算入率の高い有利な起債を借り入れ、また、事業の見直し等により借入額を抑えた結果、元利償還金が年々減少し</a:t>
          </a:r>
          <a:r>
            <a:rPr lang="ja-JP" altLang="en-US" sz="1200" b="0" i="0" baseline="0">
              <a:solidFill>
                <a:schemeClr val="dk1"/>
              </a:solidFill>
              <a:latin typeface="+mn-lt"/>
              <a:ea typeface="+mn-ea"/>
              <a:cs typeface="+mn-cs"/>
            </a:rPr>
            <a:t>実質公債費比率は減少傾向にある</a:t>
          </a:r>
          <a:r>
            <a:rPr lang="ja-JP" altLang="ja-JP" sz="1200" b="0" i="0" baseline="0">
              <a:solidFill>
                <a:schemeClr val="dk1"/>
              </a:solidFill>
              <a:latin typeface="+mn-lt"/>
              <a:ea typeface="+mn-ea"/>
              <a:cs typeface="+mn-cs"/>
            </a:rPr>
            <a:t>。しかし、今後は南和公立病院の建設に伴う起債の償還が開始されるなど、元利償還金の増加が見込まれるため比率の変動には充分注意しなければならない。</a:t>
          </a:r>
          <a:endParaRPr kumimoji="1" lang="ja-JP" altLang="ja-JP" sz="12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7" name="直線コネクタ 366"/>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68"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69" name="直線コネクタ 368"/>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0"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1" name="直線コネクタ 370"/>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120968</xdr:rowOff>
    </xdr:from>
    <xdr:to>
      <xdr:col>24</xdr:col>
      <xdr:colOff>558800</xdr:colOff>
      <xdr:row>41</xdr:row>
      <xdr:rowOff>21907</xdr:rowOff>
    </xdr:to>
    <xdr:cxnSp macro="">
      <xdr:nvCxnSpPr>
        <xdr:cNvPr id="372" name="直線コネクタ 371"/>
        <xdr:cNvCxnSpPr/>
      </xdr:nvCxnSpPr>
      <xdr:spPr>
        <a:xfrm flipV="1">
          <a:off x="16179800" y="6978968"/>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73"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4" name="フローチャート : 判断 373"/>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21907</xdr:rowOff>
    </xdr:from>
    <xdr:to>
      <xdr:col>23</xdr:col>
      <xdr:colOff>406400</xdr:colOff>
      <xdr:row>41</xdr:row>
      <xdr:rowOff>82232</xdr:rowOff>
    </xdr:to>
    <xdr:cxnSp macro="">
      <xdr:nvCxnSpPr>
        <xdr:cNvPr id="375" name="直線コネクタ 374"/>
        <xdr:cNvCxnSpPr/>
      </xdr:nvCxnSpPr>
      <xdr:spPr>
        <a:xfrm flipV="1">
          <a:off x="15290800" y="705135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76" name="フローチャート : 判断 375"/>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377" name="テキスト ボックス 376"/>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82232</xdr:rowOff>
    </xdr:from>
    <xdr:to>
      <xdr:col>22</xdr:col>
      <xdr:colOff>203200</xdr:colOff>
      <xdr:row>41</xdr:row>
      <xdr:rowOff>160655</xdr:rowOff>
    </xdr:to>
    <xdr:cxnSp macro="">
      <xdr:nvCxnSpPr>
        <xdr:cNvPr id="378" name="直線コネクタ 377"/>
        <xdr:cNvCxnSpPr/>
      </xdr:nvCxnSpPr>
      <xdr:spPr>
        <a:xfrm flipV="1">
          <a:off x="14401800" y="711168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163195</xdr:rowOff>
    </xdr:from>
    <xdr:to>
      <xdr:col>22</xdr:col>
      <xdr:colOff>254000</xdr:colOff>
      <xdr:row>40</xdr:row>
      <xdr:rowOff>93345</xdr:rowOff>
    </xdr:to>
    <xdr:sp macro="" textlink="">
      <xdr:nvSpPr>
        <xdr:cNvPr id="379" name="フローチャート : 判断 378"/>
        <xdr:cNvSpPr/>
      </xdr:nvSpPr>
      <xdr:spPr>
        <a:xfrm>
          <a:off x="15240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103522</xdr:rowOff>
    </xdr:from>
    <xdr:ext cx="762000" cy="259045"/>
    <xdr:sp macro="" textlink="">
      <xdr:nvSpPr>
        <xdr:cNvPr id="380" name="テキスト ボックス 379"/>
        <xdr:cNvSpPr txBox="1"/>
      </xdr:nvSpPr>
      <xdr:spPr>
        <a:xfrm>
          <a:off x="14909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160655</xdr:rowOff>
    </xdr:from>
    <xdr:to>
      <xdr:col>21</xdr:col>
      <xdr:colOff>0</xdr:colOff>
      <xdr:row>42</xdr:row>
      <xdr:rowOff>140018</xdr:rowOff>
    </xdr:to>
    <xdr:cxnSp macro="">
      <xdr:nvCxnSpPr>
        <xdr:cNvPr id="381" name="直線コネクタ 380"/>
        <xdr:cNvCxnSpPr/>
      </xdr:nvCxnSpPr>
      <xdr:spPr>
        <a:xfrm flipV="1">
          <a:off x="13512800" y="7190105"/>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58103</xdr:rowOff>
    </xdr:from>
    <xdr:to>
      <xdr:col>21</xdr:col>
      <xdr:colOff>50800</xdr:colOff>
      <xdr:row>40</xdr:row>
      <xdr:rowOff>159703</xdr:rowOff>
    </xdr:to>
    <xdr:sp macro="" textlink="">
      <xdr:nvSpPr>
        <xdr:cNvPr id="382" name="フローチャート : 判断 381"/>
        <xdr:cNvSpPr/>
      </xdr:nvSpPr>
      <xdr:spPr>
        <a:xfrm>
          <a:off x="14351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169880</xdr:rowOff>
    </xdr:from>
    <xdr:ext cx="762000" cy="259045"/>
    <xdr:sp macro="" textlink="">
      <xdr:nvSpPr>
        <xdr:cNvPr id="383" name="テキスト ボックス 382"/>
        <xdr:cNvSpPr txBox="1"/>
      </xdr:nvSpPr>
      <xdr:spPr>
        <a:xfrm>
          <a:off x="14020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84" name="フローチャート : 判断 383"/>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85" name="テキスト ボックス 384"/>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70168</xdr:rowOff>
    </xdr:from>
    <xdr:to>
      <xdr:col>24</xdr:col>
      <xdr:colOff>609600</xdr:colOff>
      <xdr:row>41</xdr:row>
      <xdr:rowOff>318</xdr:rowOff>
    </xdr:to>
    <xdr:sp macro="" textlink="">
      <xdr:nvSpPr>
        <xdr:cNvPr id="391" name="円/楕円 390"/>
        <xdr:cNvSpPr/>
      </xdr:nvSpPr>
      <xdr:spPr>
        <a:xfrm>
          <a:off x="169672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42245</xdr:rowOff>
    </xdr:from>
    <xdr:ext cx="762000" cy="259045"/>
    <xdr:sp macro="" textlink="">
      <xdr:nvSpPr>
        <xdr:cNvPr id="392" name="公債費負担の状況該当値テキスト"/>
        <xdr:cNvSpPr txBox="1"/>
      </xdr:nvSpPr>
      <xdr:spPr>
        <a:xfrm>
          <a:off x="17106900" y="690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142557</xdr:rowOff>
    </xdr:from>
    <xdr:to>
      <xdr:col>23</xdr:col>
      <xdr:colOff>457200</xdr:colOff>
      <xdr:row>41</xdr:row>
      <xdr:rowOff>72707</xdr:rowOff>
    </xdr:to>
    <xdr:sp macro="" textlink="">
      <xdr:nvSpPr>
        <xdr:cNvPr id="393" name="円/楕円 392"/>
        <xdr:cNvSpPr/>
      </xdr:nvSpPr>
      <xdr:spPr>
        <a:xfrm>
          <a:off x="16129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57484</xdr:rowOff>
    </xdr:from>
    <xdr:ext cx="736600" cy="259045"/>
    <xdr:sp macro="" textlink="">
      <xdr:nvSpPr>
        <xdr:cNvPr id="394" name="テキスト ボックス 393"/>
        <xdr:cNvSpPr txBox="1"/>
      </xdr:nvSpPr>
      <xdr:spPr>
        <a:xfrm>
          <a:off x="15798800" y="70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31432</xdr:rowOff>
    </xdr:from>
    <xdr:to>
      <xdr:col>22</xdr:col>
      <xdr:colOff>254000</xdr:colOff>
      <xdr:row>41</xdr:row>
      <xdr:rowOff>133032</xdr:rowOff>
    </xdr:to>
    <xdr:sp macro="" textlink="">
      <xdr:nvSpPr>
        <xdr:cNvPr id="395" name="円/楕円 394"/>
        <xdr:cNvSpPr/>
      </xdr:nvSpPr>
      <xdr:spPr>
        <a:xfrm>
          <a:off x="15240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117809</xdr:rowOff>
    </xdr:from>
    <xdr:ext cx="762000" cy="259045"/>
    <xdr:sp macro="" textlink="">
      <xdr:nvSpPr>
        <xdr:cNvPr id="396" name="テキスト ボックス 395"/>
        <xdr:cNvSpPr txBox="1"/>
      </xdr:nvSpPr>
      <xdr:spPr>
        <a:xfrm>
          <a:off x="14909800" y="71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109855</xdr:rowOff>
    </xdr:from>
    <xdr:to>
      <xdr:col>21</xdr:col>
      <xdr:colOff>50800</xdr:colOff>
      <xdr:row>42</xdr:row>
      <xdr:rowOff>40005</xdr:rowOff>
    </xdr:to>
    <xdr:sp macro="" textlink="">
      <xdr:nvSpPr>
        <xdr:cNvPr id="397" name="円/楕円 396"/>
        <xdr:cNvSpPr/>
      </xdr:nvSpPr>
      <xdr:spPr>
        <a:xfrm>
          <a:off x="14351000" y="71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24782</xdr:rowOff>
    </xdr:from>
    <xdr:ext cx="762000" cy="259045"/>
    <xdr:sp macro="" textlink="">
      <xdr:nvSpPr>
        <xdr:cNvPr id="398" name="テキスト ボックス 397"/>
        <xdr:cNvSpPr txBox="1"/>
      </xdr:nvSpPr>
      <xdr:spPr>
        <a:xfrm>
          <a:off x="14020800" y="722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89218</xdr:rowOff>
    </xdr:from>
    <xdr:to>
      <xdr:col>19</xdr:col>
      <xdr:colOff>533400</xdr:colOff>
      <xdr:row>43</xdr:row>
      <xdr:rowOff>19368</xdr:rowOff>
    </xdr:to>
    <xdr:sp macro="" textlink="">
      <xdr:nvSpPr>
        <xdr:cNvPr id="399" name="円/楕円 398"/>
        <xdr:cNvSpPr/>
      </xdr:nvSpPr>
      <xdr:spPr>
        <a:xfrm>
          <a:off x="13462000" y="72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4145</xdr:rowOff>
    </xdr:from>
    <xdr:ext cx="762000" cy="259045"/>
    <xdr:sp macro="" textlink="">
      <xdr:nvSpPr>
        <xdr:cNvPr id="400" name="テキスト ボックス 399"/>
        <xdr:cNvSpPr txBox="1"/>
      </xdr:nvSpPr>
      <xdr:spPr>
        <a:xfrm>
          <a:off x="13131800" y="737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行財政改革により</a:t>
          </a:r>
          <a:r>
            <a:rPr lang="ja-JP" altLang="ja-JP" sz="1200" b="0" i="0" baseline="0">
              <a:solidFill>
                <a:schemeClr val="dk1"/>
              </a:solidFill>
              <a:latin typeface="+mn-lt"/>
              <a:ea typeface="+mn-ea"/>
              <a:cs typeface="+mn-cs"/>
            </a:rPr>
            <a:t>事業の見直し等を行い</a:t>
          </a:r>
          <a:r>
            <a:rPr lang="ja-JP" altLang="en-US" sz="1200" b="0" i="0" baseline="0">
              <a:solidFill>
                <a:schemeClr val="dk1"/>
              </a:solidFill>
              <a:latin typeface="+mn-lt"/>
              <a:ea typeface="+mn-ea"/>
              <a:cs typeface="+mn-cs"/>
            </a:rPr>
            <a:t>、また、事業の優先度を見定め地方債の</a:t>
          </a:r>
          <a:r>
            <a:rPr lang="ja-JP" altLang="ja-JP" sz="1200" b="0" i="0" baseline="0">
              <a:solidFill>
                <a:schemeClr val="dk1"/>
              </a:solidFill>
              <a:latin typeface="+mn-lt"/>
              <a:ea typeface="+mn-ea"/>
              <a:cs typeface="+mn-cs"/>
            </a:rPr>
            <a:t>借入額を抑え</a:t>
          </a:r>
          <a:r>
            <a:rPr lang="ja-JP" altLang="en-US" sz="1200" b="0" i="0" baseline="0">
              <a:solidFill>
                <a:schemeClr val="dk1"/>
              </a:solidFill>
              <a:latin typeface="+mn-lt"/>
              <a:ea typeface="+mn-ea"/>
              <a:cs typeface="+mn-cs"/>
            </a:rPr>
            <a:t>つつ、また、借入を行う際は</a:t>
          </a:r>
          <a:r>
            <a:rPr kumimoji="1" lang="ja-JP" altLang="ja-JP" sz="1200">
              <a:solidFill>
                <a:schemeClr val="dk1"/>
              </a:solidFill>
              <a:latin typeface="+mn-lt"/>
              <a:ea typeface="+mn-ea"/>
              <a:cs typeface="+mn-cs"/>
            </a:rPr>
            <a:t>、交付税</a:t>
          </a:r>
          <a:r>
            <a:rPr lang="ja-JP" altLang="ja-JP" sz="1200" b="0" i="0" baseline="0">
              <a:solidFill>
                <a:schemeClr val="dk1"/>
              </a:solidFill>
              <a:latin typeface="+mn-lt"/>
              <a:ea typeface="+mn-ea"/>
              <a:cs typeface="+mn-cs"/>
            </a:rPr>
            <a:t>算入率の高い有利な地方債を借り入れることにより、</a:t>
          </a:r>
          <a:r>
            <a:rPr kumimoji="1" lang="ja-JP" altLang="ja-JP" sz="1200">
              <a:solidFill>
                <a:schemeClr val="dk1"/>
              </a:solidFill>
              <a:latin typeface="+mn-lt"/>
              <a:ea typeface="+mn-ea"/>
              <a:cs typeface="+mn-cs"/>
            </a:rPr>
            <a:t>将来負担比率については</a:t>
          </a:r>
          <a:r>
            <a:rPr kumimoji="1" lang="ja-JP" altLang="en-US" sz="1200">
              <a:solidFill>
                <a:schemeClr val="dk1"/>
              </a:solidFill>
              <a:latin typeface="+mn-lt"/>
              <a:ea typeface="+mn-ea"/>
              <a:cs typeface="+mn-cs"/>
            </a:rPr>
            <a:t>年々</a:t>
          </a:r>
          <a:r>
            <a:rPr kumimoji="1" lang="ja-JP" altLang="ja-JP" sz="1200">
              <a:solidFill>
                <a:schemeClr val="dk1"/>
              </a:solidFill>
              <a:latin typeface="+mn-lt"/>
              <a:ea typeface="+mn-ea"/>
              <a:cs typeface="+mn-cs"/>
            </a:rPr>
            <a:t>減少している。</a:t>
          </a:r>
          <a:endParaRPr lang="ja-JP" altLang="ja-JP" sz="12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29" name="直線コネクタ 428"/>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0"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1" name="直線コネクタ 430"/>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119063</xdr:rowOff>
    </xdr:from>
    <xdr:to>
      <xdr:col>24</xdr:col>
      <xdr:colOff>558800</xdr:colOff>
      <xdr:row>18</xdr:row>
      <xdr:rowOff>165312</xdr:rowOff>
    </xdr:to>
    <xdr:cxnSp macro="">
      <xdr:nvCxnSpPr>
        <xdr:cNvPr id="434" name="直線コネクタ 433"/>
        <xdr:cNvCxnSpPr/>
      </xdr:nvCxnSpPr>
      <xdr:spPr>
        <a:xfrm flipV="1">
          <a:off x="16179800" y="3205163"/>
          <a:ext cx="8382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5"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165312</xdr:rowOff>
    </xdr:from>
    <xdr:to>
      <xdr:col>23</xdr:col>
      <xdr:colOff>406400</xdr:colOff>
      <xdr:row>20</xdr:row>
      <xdr:rowOff>55668</xdr:rowOff>
    </xdr:to>
    <xdr:cxnSp macro="">
      <xdr:nvCxnSpPr>
        <xdr:cNvPr id="437" name="直線コネクタ 436"/>
        <xdr:cNvCxnSpPr/>
      </xdr:nvCxnSpPr>
      <xdr:spPr>
        <a:xfrm flipV="1">
          <a:off x="15290800" y="3251412"/>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8" name="フローチャート :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55668</xdr:rowOff>
    </xdr:from>
    <xdr:to>
      <xdr:col>22</xdr:col>
      <xdr:colOff>203200</xdr:colOff>
      <xdr:row>20</xdr:row>
      <xdr:rowOff>130069</xdr:rowOff>
    </xdr:to>
    <xdr:cxnSp macro="">
      <xdr:nvCxnSpPr>
        <xdr:cNvPr id="440" name="直線コネクタ 439"/>
        <xdr:cNvCxnSpPr/>
      </xdr:nvCxnSpPr>
      <xdr:spPr>
        <a:xfrm flipV="1">
          <a:off x="14401800" y="3484668"/>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130069</xdr:rowOff>
    </xdr:from>
    <xdr:to>
      <xdr:col>21</xdr:col>
      <xdr:colOff>0</xdr:colOff>
      <xdr:row>21</xdr:row>
      <xdr:rowOff>26988</xdr:rowOff>
    </xdr:to>
    <xdr:cxnSp macro="">
      <xdr:nvCxnSpPr>
        <xdr:cNvPr id="443" name="直線コネクタ 442"/>
        <xdr:cNvCxnSpPr/>
      </xdr:nvCxnSpPr>
      <xdr:spPr>
        <a:xfrm flipV="1">
          <a:off x="13512800" y="3559069"/>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68263</xdr:rowOff>
    </xdr:from>
    <xdr:to>
      <xdr:col>24</xdr:col>
      <xdr:colOff>609600</xdr:colOff>
      <xdr:row>18</xdr:row>
      <xdr:rowOff>169863</xdr:rowOff>
    </xdr:to>
    <xdr:sp macro="" textlink="">
      <xdr:nvSpPr>
        <xdr:cNvPr id="453" name="円/楕円 452"/>
        <xdr:cNvSpPr/>
      </xdr:nvSpPr>
      <xdr:spPr>
        <a:xfrm>
          <a:off x="16967200" y="31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40340</xdr:rowOff>
    </xdr:from>
    <xdr:ext cx="762000" cy="259045"/>
    <xdr:sp macro="" textlink="">
      <xdr:nvSpPr>
        <xdr:cNvPr id="454" name="将来負担の状況該当値テキスト"/>
        <xdr:cNvSpPr txBox="1"/>
      </xdr:nvSpPr>
      <xdr:spPr>
        <a:xfrm>
          <a:off x="17106900" y="312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114512</xdr:rowOff>
    </xdr:from>
    <xdr:to>
      <xdr:col>23</xdr:col>
      <xdr:colOff>457200</xdr:colOff>
      <xdr:row>19</xdr:row>
      <xdr:rowOff>44662</xdr:rowOff>
    </xdr:to>
    <xdr:sp macro="" textlink="">
      <xdr:nvSpPr>
        <xdr:cNvPr id="455" name="円/楕円 454"/>
        <xdr:cNvSpPr/>
      </xdr:nvSpPr>
      <xdr:spPr>
        <a:xfrm>
          <a:off x="16129000" y="320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29439</xdr:rowOff>
    </xdr:from>
    <xdr:ext cx="736600" cy="259045"/>
    <xdr:sp macro="" textlink="">
      <xdr:nvSpPr>
        <xdr:cNvPr id="456" name="テキスト ボックス 455"/>
        <xdr:cNvSpPr txBox="1"/>
      </xdr:nvSpPr>
      <xdr:spPr>
        <a:xfrm>
          <a:off x="15798800" y="328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4868</xdr:rowOff>
    </xdr:from>
    <xdr:to>
      <xdr:col>22</xdr:col>
      <xdr:colOff>254000</xdr:colOff>
      <xdr:row>20</xdr:row>
      <xdr:rowOff>106468</xdr:rowOff>
    </xdr:to>
    <xdr:sp macro="" textlink="">
      <xdr:nvSpPr>
        <xdr:cNvPr id="457" name="円/楕円 456"/>
        <xdr:cNvSpPr/>
      </xdr:nvSpPr>
      <xdr:spPr>
        <a:xfrm>
          <a:off x="15240000" y="34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91245</xdr:rowOff>
    </xdr:from>
    <xdr:ext cx="762000" cy="259045"/>
    <xdr:sp macro="" textlink="">
      <xdr:nvSpPr>
        <xdr:cNvPr id="458" name="テキスト ボックス 457"/>
        <xdr:cNvSpPr txBox="1"/>
      </xdr:nvSpPr>
      <xdr:spPr>
        <a:xfrm>
          <a:off x="14909800" y="352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79269</xdr:rowOff>
    </xdr:from>
    <xdr:to>
      <xdr:col>21</xdr:col>
      <xdr:colOff>50800</xdr:colOff>
      <xdr:row>21</xdr:row>
      <xdr:rowOff>9419</xdr:rowOff>
    </xdr:to>
    <xdr:sp macro="" textlink="">
      <xdr:nvSpPr>
        <xdr:cNvPr id="459" name="円/楕円 458"/>
        <xdr:cNvSpPr/>
      </xdr:nvSpPr>
      <xdr:spPr>
        <a:xfrm>
          <a:off x="14351000" y="350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165646</xdr:rowOff>
    </xdr:from>
    <xdr:ext cx="762000" cy="259045"/>
    <xdr:sp macro="" textlink="">
      <xdr:nvSpPr>
        <xdr:cNvPr id="460" name="テキスト ボックス 459"/>
        <xdr:cNvSpPr txBox="1"/>
      </xdr:nvSpPr>
      <xdr:spPr>
        <a:xfrm>
          <a:off x="14020800" y="359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147638</xdr:rowOff>
    </xdr:from>
    <xdr:to>
      <xdr:col>19</xdr:col>
      <xdr:colOff>533400</xdr:colOff>
      <xdr:row>21</xdr:row>
      <xdr:rowOff>77788</xdr:rowOff>
    </xdr:to>
    <xdr:sp macro="" textlink="">
      <xdr:nvSpPr>
        <xdr:cNvPr id="461" name="円/楕円 460"/>
        <xdr:cNvSpPr/>
      </xdr:nvSpPr>
      <xdr:spPr>
        <a:xfrm>
          <a:off x="13462000" y="35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62565</xdr:rowOff>
    </xdr:from>
    <xdr:ext cx="762000" cy="259045"/>
    <xdr:sp macro="" textlink="">
      <xdr:nvSpPr>
        <xdr:cNvPr id="462" name="テキスト ボックス 461"/>
        <xdr:cNvSpPr txBox="1"/>
      </xdr:nvSpPr>
      <xdr:spPr>
        <a:xfrm>
          <a:off x="13131800" y="366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奈良県東吉野村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1,960
1,949
131.65
3,500,496
2,530,337
958,140
1,507,834
2,059,262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41.5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a:solidFill>
                <a:schemeClr val="dk1"/>
              </a:solidFill>
              <a:latin typeface="+mn-lt"/>
              <a:ea typeface="+mn-ea"/>
              <a:cs typeface="+mn-cs"/>
            </a:rPr>
            <a:t>職員の給与については、国の給与水準や制度、運用に準ずるよう努めているところである。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21844</xdr:rowOff>
    </xdr:from>
    <xdr:to>
      <xdr:col>7</xdr:col>
      <xdr:colOff>15875</xdr:colOff>
      <xdr:row>38</xdr:row>
      <xdr:rowOff>85852</xdr:rowOff>
    </xdr:to>
    <xdr:cxnSp macro="">
      <xdr:nvCxnSpPr>
        <xdr:cNvPr id="64" name="直線コネクタ 63"/>
        <xdr:cNvCxnSpPr/>
      </xdr:nvCxnSpPr>
      <xdr:spPr>
        <a:xfrm flipV="1">
          <a:off x="3987800" y="65369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79011</xdr:rowOff>
    </xdr:from>
    <xdr:ext cx="762000" cy="259045"/>
    <xdr:sp macro="" textlink="">
      <xdr:nvSpPr>
        <xdr:cNvPr id="65" name="人件費平均値テキスト"/>
        <xdr:cNvSpPr txBox="1"/>
      </xdr:nvSpPr>
      <xdr:spPr>
        <a:xfrm>
          <a:off x="4914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30988</xdr:rowOff>
    </xdr:from>
    <xdr:to>
      <xdr:col>5</xdr:col>
      <xdr:colOff>549275</xdr:colOff>
      <xdr:row>38</xdr:row>
      <xdr:rowOff>85852</xdr:rowOff>
    </xdr:to>
    <xdr:cxnSp macro="">
      <xdr:nvCxnSpPr>
        <xdr:cNvPr id="67" name="直線コネクタ 66"/>
        <xdr:cNvCxnSpPr/>
      </xdr:nvCxnSpPr>
      <xdr:spPr>
        <a:xfrm>
          <a:off x="3098800" y="65460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46482</xdr:rowOff>
    </xdr:from>
    <xdr:to>
      <xdr:col>5</xdr:col>
      <xdr:colOff>600075</xdr:colOff>
      <xdr:row>37</xdr:row>
      <xdr:rowOff>148082</xdr:rowOff>
    </xdr:to>
    <xdr:sp macro="" textlink="">
      <xdr:nvSpPr>
        <xdr:cNvPr id="68" name="フローチャート : 判断 67"/>
        <xdr:cNvSpPr/>
      </xdr:nvSpPr>
      <xdr:spPr>
        <a:xfrm>
          <a:off x="3937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158259</xdr:rowOff>
    </xdr:from>
    <xdr:ext cx="736600" cy="259045"/>
    <xdr:sp macro="" textlink="">
      <xdr:nvSpPr>
        <xdr:cNvPr id="69" name="テキスト ボックス 68"/>
        <xdr:cNvSpPr txBox="1"/>
      </xdr:nvSpPr>
      <xdr:spPr>
        <a:xfrm>
          <a:off x="3606800" y="615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38</xdr:row>
      <xdr:rowOff>30988</xdr:rowOff>
    </xdr:to>
    <xdr:cxnSp macro="">
      <xdr:nvCxnSpPr>
        <xdr:cNvPr id="70" name="直線コネクタ 69"/>
        <xdr:cNvCxnSpPr/>
      </xdr:nvCxnSpPr>
      <xdr:spPr>
        <a:xfrm>
          <a:off x="2209800" y="65049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158496</xdr:rowOff>
    </xdr:from>
    <xdr:to>
      <xdr:col>4</xdr:col>
      <xdr:colOff>396875</xdr:colOff>
      <xdr:row>37</xdr:row>
      <xdr:rowOff>88646</xdr:rowOff>
    </xdr:to>
    <xdr:sp macro="" textlink="">
      <xdr:nvSpPr>
        <xdr:cNvPr id="71" name="フローチャート :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98823</xdr:rowOff>
    </xdr:from>
    <xdr:ext cx="762000" cy="259045"/>
    <xdr:sp macro="" textlink="">
      <xdr:nvSpPr>
        <xdr:cNvPr id="72" name="テキスト ボックス 71"/>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120142</xdr:rowOff>
    </xdr:from>
    <xdr:to>
      <xdr:col>3</xdr:col>
      <xdr:colOff>142875</xdr:colOff>
      <xdr:row>37</xdr:row>
      <xdr:rowOff>161290</xdr:rowOff>
    </xdr:to>
    <xdr:cxnSp macro="">
      <xdr:nvCxnSpPr>
        <xdr:cNvPr id="73" name="直線コネクタ 72"/>
        <xdr:cNvCxnSpPr/>
      </xdr:nvCxnSpPr>
      <xdr:spPr>
        <a:xfrm>
          <a:off x="1320800" y="64637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4" name="フローチャート : 判断 73"/>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117111</xdr:rowOff>
    </xdr:from>
    <xdr:ext cx="762000" cy="259045"/>
    <xdr:sp macro="" textlink="">
      <xdr:nvSpPr>
        <xdr:cNvPr id="75" name="テキスト ボックス 74"/>
        <xdr:cNvSpPr txBox="1"/>
      </xdr:nvSpPr>
      <xdr:spPr>
        <a:xfrm>
          <a:off x="1828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55626</xdr:rowOff>
    </xdr:from>
    <xdr:to>
      <xdr:col>1</xdr:col>
      <xdr:colOff>676275</xdr:colOff>
      <xdr:row>37</xdr:row>
      <xdr:rowOff>157226</xdr:rowOff>
    </xdr:to>
    <xdr:sp macro="" textlink="">
      <xdr:nvSpPr>
        <xdr:cNvPr id="76" name="フローチャート : 判断 75"/>
        <xdr:cNvSpPr/>
      </xdr:nvSpPr>
      <xdr:spPr>
        <a:xfrm>
          <a:off x="1270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167403</xdr:rowOff>
    </xdr:from>
    <xdr:ext cx="762000" cy="259045"/>
    <xdr:sp macro="" textlink="">
      <xdr:nvSpPr>
        <xdr:cNvPr id="77" name="テキスト ボックス 76"/>
        <xdr:cNvSpPr txBox="1"/>
      </xdr:nvSpPr>
      <xdr:spPr>
        <a:xfrm>
          <a:off x="939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142494</xdr:rowOff>
    </xdr:from>
    <xdr:to>
      <xdr:col>7</xdr:col>
      <xdr:colOff>66675</xdr:colOff>
      <xdr:row>38</xdr:row>
      <xdr:rowOff>72644</xdr:rowOff>
    </xdr:to>
    <xdr:sp macro="" textlink="">
      <xdr:nvSpPr>
        <xdr:cNvPr id="83" name="円/楕円 82"/>
        <xdr:cNvSpPr/>
      </xdr:nvSpPr>
      <xdr:spPr>
        <a:xfrm>
          <a:off x="4775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114571</xdr:rowOff>
    </xdr:from>
    <xdr:ext cx="762000" cy="259045"/>
    <xdr:sp macro="" textlink="">
      <xdr:nvSpPr>
        <xdr:cNvPr id="84" name="人件費該当値テキスト"/>
        <xdr:cNvSpPr txBox="1"/>
      </xdr:nvSpPr>
      <xdr:spPr>
        <a:xfrm>
          <a:off x="4914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35052</xdr:rowOff>
    </xdr:from>
    <xdr:to>
      <xdr:col>5</xdr:col>
      <xdr:colOff>600075</xdr:colOff>
      <xdr:row>38</xdr:row>
      <xdr:rowOff>136652</xdr:rowOff>
    </xdr:to>
    <xdr:sp macro="" textlink="">
      <xdr:nvSpPr>
        <xdr:cNvPr id="85" name="円/楕円 84"/>
        <xdr:cNvSpPr/>
      </xdr:nvSpPr>
      <xdr:spPr>
        <a:xfrm>
          <a:off x="3937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121429</xdr:rowOff>
    </xdr:from>
    <xdr:ext cx="736600" cy="259045"/>
    <xdr:sp macro="" textlink="">
      <xdr:nvSpPr>
        <xdr:cNvPr id="86" name="テキスト ボックス 85"/>
        <xdr:cNvSpPr txBox="1"/>
      </xdr:nvSpPr>
      <xdr:spPr>
        <a:xfrm>
          <a:off x="3606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151638</xdr:rowOff>
    </xdr:from>
    <xdr:to>
      <xdr:col>4</xdr:col>
      <xdr:colOff>396875</xdr:colOff>
      <xdr:row>38</xdr:row>
      <xdr:rowOff>81788</xdr:rowOff>
    </xdr:to>
    <xdr:sp macro="" textlink="">
      <xdr:nvSpPr>
        <xdr:cNvPr id="87" name="円/楕円 86"/>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66565</xdr:rowOff>
    </xdr:from>
    <xdr:ext cx="762000" cy="259045"/>
    <xdr:sp macro="" textlink="">
      <xdr:nvSpPr>
        <xdr:cNvPr id="88" name="テキスト ボックス 87"/>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89" name="円/楕円 88"/>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25417</xdr:rowOff>
    </xdr:from>
    <xdr:ext cx="762000" cy="259045"/>
    <xdr:sp macro="" textlink="">
      <xdr:nvSpPr>
        <xdr:cNvPr id="90" name="テキスト ボックス 89"/>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69342</xdr:rowOff>
    </xdr:from>
    <xdr:to>
      <xdr:col>1</xdr:col>
      <xdr:colOff>676275</xdr:colOff>
      <xdr:row>37</xdr:row>
      <xdr:rowOff>170942</xdr:rowOff>
    </xdr:to>
    <xdr:sp macro="" textlink="">
      <xdr:nvSpPr>
        <xdr:cNvPr id="91" name="円/楕円 90"/>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155719</xdr:rowOff>
    </xdr:from>
    <xdr:ext cx="762000" cy="259045"/>
    <xdr:sp macro="" textlink="">
      <xdr:nvSpPr>
        <xdr:cNvPr id="92" name="テキスト ボックス 91"/>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a:solidFill>
                <a:schemeClr val="dk1"/>
              </a:solidFill>
              <a:latin typeface="+mn-lt"/>
              <a:ea typeface="+mn-ea"/>
              <a:cs typeface="+mn-cs"/>
            </a:rPr>
            <a:t>消費税率の引き上げや、電気料金の値上げによる光熱水費等の経常的な経費の増加により経常収支比率は年々上昇傾向にある。また、</a:t>
          </a:r>
          <a:r>
            <a:rPr lang="ja-JP" altLang="ja-JP" sz="1200" b="0" i="0" baseline="0">
              <a:solidFill>
                <a:schemeClr val="dk1"/>
              </a:solidFill>
              <a:latin typeface="+mn-lt"/>
              <a:ea typeface="+mn-ea"/>
              <a:cs typeface="+mn-cs"/>
            </a:rPr>
            <a:t>平成２７年度においては、以前より吉野広域行政組合に委託していた村内ゴミ収集業務について、広域での事務が出来なくなり、村より直接業者へ委託</a:t>
          </a:r>
          <a:r>
            <a:rPr lang="ja-JP" altLang="en-US" sz="1200" b="0" i="0" baseline="0">
              <a:solidFill>
                <a:schemeClr val="dk1"/>
              </a:solidFill>
              <a:latin typeface="+mn-lt"/>
              <a:ea typeface="+mn-ea"/>
              <a:cs typeface="+mn-cs"/>
            </a:rPr>
            <a:t>する必要が生じたことにより</a:t>
          </a:r>
          <a:r>
            <a:rPr lang="ja-JP" altLang="ja-JP" sz="1200" b="0" i="0" baseline="0">
              <a:solidFill>
                <a:schemeClr val="dk1"/>
              </a:solidFill>
              <a:latin typeface="+mn-lt"/>
              <a:ea typeface="+mn-ea"/>
              <a:cs typeface="+mn-cs"/>
            </a:rPr>
            <a:t>、経常収支比率</a:t>
          </a:r>
          <a:r>
            <a:rPr lang="ja-JP" altLang="en-US" sz="1200" b="0" i="0" baseline="0">
              <a:solidFill>
                <a:schemeClr val="dk1"/>
              </a:solidFill>
              <a:latin typeface="+mn-lt"/>
              <a:ea typeface="+mn-ea"/>
              <a:cs typeface="+mn-cs"/>
            </a:rPr>
            <a:t>が大きく上昇</a:t>
          </a:r>
          <a:r>
            <a:rPr lang="ja-JP" altLang="ja-JP" sz="1200" b="0" i="0" baseline="0">
              <a:solidFill>
                <a:schemeClr val="dk1"/>
              </a:solidFill>
              <a:latin typeface="+mn-lt"/>
              <a:ea typeface="+mn-ea"/>
              <a:cs typeface="+mn-cs"/>
            </a:rPr>
            <a:t>した。</a:t>
          </a:r>
          <a:endParaRPr lang="ja-JP" altLang="ja-JP" sz="1200"/>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42418</xdr:rowOff>
    </xdr:from>
    <xdr:to>
      <xdr:col>24</xdr:col>
      <xdr:colOff>31750</xdr:colOff>
      <xdr:row>17</xdr:row>
      <xdr:rowOff>152146</xdr:rowOff>
    </xdr:to>
    <xdr:cxnSp macro="">
      <xdr:nvCxnSpPr>
        <xdr:cNvPr id="122" name="直線コネクタ 121"/>
        <xdr:cNvCxnSpPr/>
      </xdr:nvCxnSpPr>
      <xdr:spPr>
        <a:xfrm>
          <a:off x="15671800" y="295706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111015</xdr:rowOff>
    </xdr:from>
    <xdr:ext cx="762000" cy="259045"/>
    <xdr:sp macro="" textlink="">
      <xdr:nvSpPr>
        <xdr:cNvPr id="123" name="物件費平均値テキスト"/>
        <xdr:cNvSpPr txBox="1"/>
      </xdr:nvSpPr>
      <xdr:spPr>
        <a:xfrm>
          <a:off x="16598900" y="2682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28702</xdr:rowOff>
    </xdr:from>
    <xdr:to>
      <xdr:col>22</xdr:col>
      <xdr:colOff>565150</xdr:colOff>
      <xdr:row>17</xdr:row>
      <xdr:rowOff>42418</xdr:rowOff>
    </xdr:to>
    <xdr:cxnSp macro="">
      <xdr:nvCxnSpPr>
        <xdr:cNvPr id="125" name="直線コネクタ 124"/>
        <xdr:cNvCxnSpPr/>
      </xdr:nvCxnSpPr>
      <xdr:spPr>
        <a:xfrm>
          <a:off x="14782800" y="2943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6" name="フローチャート : 判断 125"/>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27" name="テキスト ボックス 126"/>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5842</xdr:rowOff>
    </xdr:from>
    <xdr:to>
      <xdr:col>21</xdr:col>
      <xdr:colOff>361950</xdr:colOff>
      <xdr:row>17</xdr:row>
      <xdr:rowOff>28702</xdr:rowOff>
    </xdr:to>
    <xdr:cxnSp macro="">
      <xdr:nvCxnSpPr>
        <xdr:cNvPr id="128" name="直線コネクタ 127"/>
        <xdr:cNvCxnSpPr/>
      </xdr:nvCxnSpPr>
      <xdr:spPr>
        <a:xfrm>
          <a:off x="13893800" y="2920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29" name="フローチャート : 判断 128"/>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30" name="テキスト ボックス 129"/>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145288</xdr:rowOff>
    </xdr:from>
    <xdr:to>
      <xdr:col>20</xdr:col>
      <xdr:colOff>158750</xdr:colOff>
      <xdr:row>17</xdr:row>
      <xdr:rowOff>5842</xdr:rowOff>
    </xdr:to>
    <xdr:cxnSp macro="">
      <xdr:nvCxnSpPr>
        <xdr:cNvPr id="131" name="直線コネクタ 130"/>
        <xdr:cNvCxnSpPr/>
      </xdr:nvCxnSpPr>
      <xdr:spPr>
        <a:xfrm>
          <a:off x="13004800" y="28884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3" name="テキスト ボックス 132"/>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4" name="フローチャート : 判断 133"/>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5" name="テキスト ボックス 134"/>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101346</xdr:rowOff>
    </xdr:from>
    <xdr:to>
      <xdr:col>24</xdr:col>
      <xdr:colOff>82550</xdr:colOff>
      <xdr:row>18</xdr:row>
      <xdr:rowOff>31496</xdr:rowOff>
    </xdr:to>
    <xdr:sp macro="" textlink="">
      <xdr:nvSpPr>
        <xdr:cNvPr id="141" name="円/楕円 140"/>
        <xdr:cNvSpPr/>
      </xdr:nvSpPr>
      <xdr:spPr>
        <a:xfrm>
          <a:off x="164592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73423</xdr:rowOff>
    </xdr:from>
    <xdr:ext cx="762000" cy="259045"/>
    <xdr:sp macro="" textlink="">
      <xdr:nvSpPr>
        <xdr:cNvPr id="142" name="物件費該当値テキスト"/>
        <xdr:cNvSpPr txBox="1"/>
      </xdr:nvSpPr>
      <xdr:spPr>
        <a:xfrm>
          <a:off x="165989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163068</xdr:rowOff>
    </xdr:from>
    <xdr:to>
      <xdr:col>22</xdr:col>
      <xdr:colOff>615950</xdr:colOff>
      <xdr:row>17</xdr:row>
      <xdr:rowOff>93218</xdr:rowOff>
    </xdr:to>
    <xdr:sp macro="" textlink="">
      <xdr:nvSpPr>
        <xdr:cNvPr id="143" name="円/楕円 142"/>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77995</xdr:rowOff>
    </xdr:from>
    <xdr:ext cx="736600" cy="259045"/>
    <xdr:sp macro="" textlink="">
      <xdr:nvSpPr>
        <xdr:cNvPr id="144" name="テキスト ボックス 143"/>
        <xdr:cNvSpPr txBox="1"/>
      </xdr:nvSpPr>
      <xdr:spPr>
        <a:xfrm>
          <a:off x="15290800" y="299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149352</xdr:rowOff>
    </xdr:from>
    <xdr:to>
      <xdr:col>21</xdr:col>
      <xdr:colOff>412750</xdr:colOff>
      <xdr:row>17</xdr:row>
      <xdr:rowOff>79502</xdr:rowOff>
    </xdr:to>
    <xdr:sp macro="" textlink="">
      <xdr:nvSpPr>
        <xdr:cNvPr id="145" name="円/楕円 144"/>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64279</xdr:rowOff>
    </xdr:from>
    <xdr:ext cx="762000" cy="259045"/>
    <xdr:sp macro="" textlink="">
      <xdr:nvSpPr>
        <xdr:cNvPr id="146" name="テキスト ボックス 145"/>
        <xdr:cNvSpPr txBox="1"/>
      </xdr:nvSpPr>
      <xdr:spPr>
        <a:xfrm>
          <a:off x="14401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126492</xdr:rowOff>
    </xdr:from>
    <xdr:to>
      <xdr:col>20</xdr:col>
      <xdr:colOff>209550</xdr:colOff>
      <xdr:row>17</xdr:row>
      <xdr:rowOff>56642</xdr:rowOff>
    </xdr:to>
    <xdr:sp macro="" textlink="">
      <xdr:nvSpPr>
        <xdr:cNvPr id="147" name="円/楕円 146"/>
        <xdr:cNvSpPr/>
      </xdr:nvSpPr>
      <xdr:spPr>
        <a:xfrm>
          <a:off x="13843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41419</xdr:rowOff>
    </xdr:from>
    <xdr:ext cx="762000" cy="259045"/>
    <xdr:sp macro="" textlink="">
      <xdr:nvSpPr>
        <xdr:cNvPr id="148" name="テキスト ボックス 147"/>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94488</xdr:rowOff>
    </xdr:from>
    <xdr:to>
      <xdr:col>19</xdr:col>
      <xdr:colOff>6350</xdr:colOff>
      <xdr:row>17</xdr:row>
      <xdr:rowOff>24638</xdr:rowOff>
    </xdr:to>
    <xdr:sp macro="" textlink="">
      <xdr:nvSpPr>
        <xdr:cNvPr id="149" name="円/楕円 148"/>
        <xdr:cNvSpPr/>
      </xdr:nvSpPr>
      <xdr:spPr>
        <a:xfrm>
          <a:off x="12954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9415</xdr:rowOff>
    </xdr:from>
    <xdr:ext cx="762000" cy="259045"/>
    <xdr:sp macro="" textlink="">
      <xdr:nvSpPr>
        <xdr:cNvPr id="150" name="テキスト ボックス 149"/>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a:solidFill>
                <a:schemeClr val="dk1"/>
              </a:solidFill>
              <a:latin typeface="+mn-lt"/>
              <a:ea typeface="+mn-ea"/>
              <a:cs typeface="+mn-cs"/>
            </a:rPr>
            <a:t>村単独の扶助費はあるものの、比率は類似団体より低い。また、高齢化の影響で比率が年々増加傾向にある。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35560</xdr:rowOff>
    </xdr:from>
    <xdr:to>
      <xdr:col>7</xdr:col>
      <xdr:colOff>15875</xdr:colOff>
      <xdr:row>56</xdr:row>
      <xdr:rowOff>35560</xdr:rowOff>
    </xdr:to>
    <xdr:cxnSp macro="">
      <xdr:nvCxnSpPr>
        <xdr:cNvPr id="180" name="直線コネクタ 179"/>
        <xdr:cNvCxnSpPr/>
      </xdr:nvCxnSpPr>
      <xdr:spPr>
        <a:xfrm>
          <a:off x="3987800" y="9636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1"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115570</xdr:rowOff>
    </xdr:from>
    <xdr:to>
      <xdr:col>5</xdr:col>
      <xdr:colOff>549275</xdr:colOff>
      <xdr:row>56</xdr:row>
      <xdr:rowOff>35560</xdr:rowOff>
    </xdr:to>
    <xdr:cxnSp macro="">
      <xdr:nvCxnSpPr>
        <xdr:cNvPr id="183" name="直線コネクタ 182"/>
        <xdr:cNvCxnSpPr/>
      </xdr:nvCxnSpPr>
      <xdr:spPr>
        <a:xfrm>
          <a:off x="3098800" y="9545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144780</xdr:rowOff>
    </xdr:from>
    <xdr:to>
      <xdr:col>5</xdr:col>
      <xdr:colOff>600075</xdr:colOff>
      <xdr:row>57</xdr:row>
      <xdr:rowOff>74930</xdr:rowOff>
    </xdr:to>
    <xdr:sp macro="" textlink="">
      <xdr:nvSpPr>
        <xdr:cNvPr id="184" name="フローチャート : 判断 183"/>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59707</xdr:rowOff>
    </xdr:from>
    <xdr:ext cx="736600" cy="259045"/>
    <xdr:sp macro="" textlink="">
      <xdr:nvSpPr>
        <xdr:cNvPr id="185" name="テキスト ボックス 184"/>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115570</xdr:rowOff>
    </xdr:from>
    <xdr:to>
      <xdr:col>4</xdr:col>
      <xdr:colOff>346075</xdr:colOff>
      <xdr:row>55</xdr:row>
      <xdr:rowOff>115570</xdr:rowOff>
    </xdr:to>
    <xdr:cxnSp macro="">
      <xdr:nvCxnSpPr>
        <xdr:cNvPr id="186" name="直線コネクタ 185"/>
        <xdr:cNvCxnSpPr/>
      </xdr:nvCxnSpPr>
      <xdr:spPr>
        <a:xfrm>
          <a:off x="2209800" y="954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87" name="フローチャート : 判断 186"/>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13987</xdr:rowOff>
    </xdr:from>
    <xdr:ext cx="762000" cy="259045"/>
    <xdr:sp macro="" textlink="">
      <xdr:nvSpPr>
        <xdr:cNvPr id="188" name="テキスト ボックス 187"/>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92710</xdr:rowOff>
    </xdr:from>
    <xdr:to>
      <xdr:col>3</xdr:col>
      <xdr:colOff>142875</xdr:colOff>
      <xdr:row>55</xdr:row>
      <xdr:rowOff>115570</xdr:rowOff>
    </xdr:to>
    <xdr:cxnSp macro="">
      <xdr:nvCxnSpPr>
        <xdr:cNvPr id="189" name="直線コネクタ 188"/>
        <xdr:cNvCxnSpPr/>
      </xdr:nvCxnSpPr>
      <xdr:spPr>
        <a:xfrm>
          <a:off x="1320800" y="9522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0" name="フローチャート : 判断 18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191" name="テキスト ボックス 190"/>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2" name="フローチャート : 判断 191"/>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193" name="テキスト ボックス 192"/>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99" name="円/楕円 198"/>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1287</xdr:rowOff>
    </xdr:from>
    <xdr:ext cx="762000" cy="259045"/>
    <xdr:sp macro="" textlink="">
      <xdr:nvSpPr>
        <xdr:cNvPr id="200" name="扶助費該当値テキスト"/>
        <xdr:cNvSpPr txBox="1"/>
      </xdr:nvSpPr>
      <xdr:spPr>
        <a:xfrm>
          <a:off x="4914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156210</xdr:rowOff>
    </xdr:from>
    <xdr:to>
      <xdr:col>5</xdr:col>
      <xdr:colOff>600075</xdr:colOff>
      <xdr:row>56</xdr:row>
      <xdr:rowOff>86360</xdr:rowOff>
    </xdr:to>
    <xdr:sp macro="" textlink="">
      <xdr:nvSpPr>
        <xdr:cNvPr id="201" name="円/楕円 200"/>
        <xdr:cNvSpPr/>
      </xdr:nvSpPr>
      <xdr:spPr>
        <a:xfrm>
          <a:off x="3937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96537</xdr:rowOff>
    </xdr:from>
    <xdr:ext cx="736600" cy="259045"/>
    <xdr:sp macro="" textlink="">
      <xdr:nvSpPr>
        <xdr:cNvPr id="202" name="テキスト ボックス 201"/>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64770</xdr:rowOff>
    </xdr:from>
    <xdr:to>
      <xdr:col>4</xdr:col>
      <xdr:colOff>396875</xdr:colOff>
      <xdr:row>55</xdr:row>
      <xdr:rowOff>166370</xdr:rowOff>
    </xdr:to>
    <xdr:sp macro="" textlink="">
      <xdr:nvSpPr>
        <xdr:cNvPr id="203" name="円/楕円 202"/>
        <xdr:cNvSpPr/>
      </xdr:nvSpPr>
      <xdr:spPr>
        <a:xfrm>
          <a:off x="3048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5097</xdr:rowOff>
    </xdr:from>
    <xdr:ext cx="762000" cy="259045"/>
    <xdr:sp macro="" textlink="">
      <xdr:nvSpPr>
        <xdr:cNvPr id="204" name="テキスト ボックス 203"/>
        <xdr:cNvSpPr txBox="1"/>
      </xdr:nvSpPr>
      <xdr:spPr>
        <a:xfrm>
          <a:off x="2717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64770</xdr:rowOff>
    </xdr:from>
    <xdr:to>
      <xdr:col>3</xdr:col>
      <xdr:colOff>193675</xdr:colOff>
      <xdr:row>55</xdr:row>
      <xdr:rowOff>166370</xdr:rowOff>
    </xdr:to>
    <xdr:sp macro="" textlink="">
      <xdr:nvSpPr>
        <xdr:cNvPr id="205" name="円/楕円 204"/>
        <xdr:cNvSpPr/>
      </xdr:nvSpPr>
      <xdr:spPr>
        <a:xfrm>
          <a:off x="2159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5097</xdr:rowOff>
    </xdr:from>
    <xdr:ext cx="762000" cy="259045"/>
    <xdr:sp macro="" textlink="">
      <xdr:nvSpPr>
        <xdr:cNvPr id="206" name="テキスト ボックス 205"/>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07" name="円/楕円 206"/>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153687</xdr:rowOff>
    </xdr:from>
    <xdr:ext cx="762000" cy="259045"/>
    <xdr:sp macro="" textlink="">
      <xdr:nvSpPr>
        <xdr:cNvPr id="208" name="テキスト ボックス 207"/>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latin typeface="+mn-lt"/>
              <a:ea typeface="+mn-ea"/>
              <a:cs typeface="+mn-cs"/>
            </a:rPr>
            <a:t>生活基盤整備を進め、簡易水道施設の全村普及を行ったことにより、簡易水道事業</a:t>
          </a:r>
          <a:r>
            <a:rPr lang="ja-JP" altLang="en-US" sz="1200">
              <a:solidFill>
                <a:schemeClr val="dk1"/>
              </a:solidFill>
              <a:latin typeface="+mn-lt"/>
              <a:ea typeface="+mn-ea"/>
              <a:cs typeface="+mn-cs"/>
            </a:rPr>
            <a:t>繰</a:t>
          </a:r>
          <a:r>
            <a:rPr lang="ja-JP" altLang="ja-JP" sz="1200">
              <a:solidFill>
                <a:schemeClr val="dk1"/>
              </a:solidFill>
              <a:latin typeface="+mn-lt"/>
              <a:ea typeface="+mn-ea"/>
              <a:cs typeface="+mn-cs"/>
            </a:rPr>
            <a:t>出金が大きく影響し、経常収支比率が上昇</a:t>
          </a:r>
          <a:r>
            <a:rPr lang="ja-JP" altLang="en-US" sz="1200">
              <a:solidFill>
                <a:schemeClr val="dk1"/>
              </a:solidFill>
              <a:latin typeface="+mn-lt"/>
              <a:ea typeface="+mn-ea"/>
              <a:cs typeface="+mn-cs"/>
            </a:rPr>
            <a:t>傾向にあったが、水道料金の据置の影響により、平成２７年度は経常収支比率が大きく下降した。</a:t>
          </a:r>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117856</xdr:rowOff>
    </xdr:from>
    <xdr:to>
      <xdr:col>24</xdr:col>
      <xdr:colOff>31750</xdr:colOff>
      <xdr:row>58</xdr:row>
      <xdr:rowOff>3556</xdr:rowOff>
    </xdr:to>
    <xdr:cxnSp macro="">
      <xdr:nvCxnSpPr>
        <xdr:cNvPr id="238" name="直線コネクタ 237"/>
        <xdr:cNvCxnSpPr/>
      </xdr:nvCxnSpPr>
      <xdr:spPr>
        <a:xfrm flipV="1">
          <a:off x="15671800" y="971905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80281</xdr:rowOff>
    </xdr:from>
    <xdr:ext cx="762000" cy="259045"/>
    <xdr:sp macro="" textlink="">
      <xdr:nvSpPr>
        <xdr:cNvPr id="239" name="その他平均値テキスト"/>
        <xdr:cNvSpPr txBox="1"/>
      </xdr:nvSpPr>
      <xdr:spPr>
        <a:xfrm>
          <a:off x="16598900" y="9681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120142</xdr:rowOff>
    </xdr:from>
    <xdr:to>
      <xdr:col>22</xdr:col>
      <xdr:colOff>565150</xdr:colOff>
      <xdr:row>58</xdr:row>
      <xdr:rowOff>3556</xdr:rowOff>
    </xdr:to>
    <xdr:cxnSp macro="">
      <xdr:nvCxnSpPr>
        <xdr:cNvPr id="241" name="直線コネクタ 240"/>
        <xdr:cNvCxnSpPr/>
      </xdr:nvCxnSpPr>
      <xdr:spPr>
        <a:xfrm>
          <a:off x="14782800" y="98927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2" name="フローチャート : 判断 241"/>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43" name="テキスト ボックス 242"/>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120142</xdr:rowOff>
    </xdr:from>
    <xdr:to>
      <xdr:col>21</xdr:col>
      <xdr:colOff>361950</xdr:colOff>
      <xdr:row>57</xdr:row>
      <xdr:rowOff>170434</xdr:rowOff>
    </xdr:to>
    <xdr:cxnSp macro="">
      <xdr:nvCxnSpPr>
        <xdr:cNvPr id="244" name="直線コネクタ 243"/>
        <xdr:cNvCxnSpPr/>
      </xdr:nvCxnSpPr>
      <xdr:spPr>
        <a:xfrm flipV="1">
          <a:off x="13893800" y="98927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45" name="フローチャート : 判断 244"/>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46" name="テキスト ボックス 245"/>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138430</xdr:rowOff>
    </xdr:from>
    <xdr:to>
      <xdr:col>20</xdr:col>
      <xdr:colOff>158750</xdr:colOff>
      <xdr:row>57</xdr:row>
      <xdr:rowOff>170434</xdr:rowOff>
    </xdr:to>
    <xdr:cxnSp macro="">
      <xdr:nvCxnSpPr>
        <xdr:cNvPr id="247" name="直線コネクタ 246"/>
        <xdr:cNvCxnSpPr/>
      </xdr:nvCxnSpPr>
      <xdr:spPr>
        <a:xfrm>
          <a:off x="13004800" y="99110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48" name="フローチャート : 判断 247"/>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49" name="テキスト ボックス 248"/>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0" name="フローチャート : 判断 249"/>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51" name="テキスト ボックス 250"/>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67056</xdr:rowOff>
    </xdr:from>
    <xdr:to>
      <xdr:col>24</xdr:col>
      <xdr:colOff>82550</xdr:colOff>
      <xdr:row>56</xdr:row>
      <xdr:rowOff>168656</xdr:rowOff>
    </xdr:to>
    <xdr:sp macro="" textlink="">
      <xdr:nvSpPr>
        <xdr:cNvPr id="257" name="円/楕円 256"/>
        <xdr:cNvSpPr/>
      </xdr:nvSpPr>
      <xdr:spPr>
        <a:xfrm>
          <a:off x="164592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83583</xdr:rowOff>
    </xdr:from>
    <xdr:ext cx="762000" cy="259045"/>
    <xdr:sp macro="" textlink="">
      <xdr:nvSpPr>
        <xdr:cNvPr id="258" name="その他該当値テキスト"/>
        <xdr:cNvSpPr txBox="1"/>
      </xdr:nvSpPr>
      <xdr:spPr>
        <a:xfrm>
          <a:off x="16598900" y="951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124206</xdr:rowOff>
    </xdr:from>
    <xdr:to>
      <xdr:col>22</xdr:col>
      <xdr:colOff>615950</xdr:colOff>
      <xdr:row>58</xdr:row>
      <xdr:rowOff>54356</xdr:rowOff>
    </xdr:to>
    <xdr:sp macro="" textlink="">
      <xdr:nvSpPr>
        <xdr:cNvPr id="259" name="円/楕円 258"/>
        <xdr:cNvSpPr/>
      </xdr:nvSpPr>
      <xdr:spPr>
        <a:xfrm>
          <a:off x="156210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39133</xdr:rowOff>
    </xdr:from>
    <xdr:ext cx="736600" cy="259045"/>
    <xdr:sp macro="" textlink="">
      <xdr:nvSpPr>
        <xdr:cNvPr id="260" name="テキスト ボックス 259"/>
        <xdr:cNvSpPr txBox="1"/>
      </xdr:nvSpPr>
      <xdr:spPr>
        <a:xfrm>
          <a:off x="15290800" y="9983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69342</xdr:rowOff>
    </xdr:from>
    <xdr:to>
      <xdr:col>21</xdr:col>
      <xdr:colOff>412750</xdr:colOff>
      <xdr:row>57</xdr:row>
      <xdr:rowOff>170942</xdr:rowOff>
    </xdr:to>
    <xdr:sp macro="" textlink="">
      <xdr:nvSpPr>
        <xdr:cNvPr id="261" name="円/楕円 260"/>
        <xdr:cNvSpPr/>
      </xdr:nvSpPr>
      <xdr:spPr>
        <a:xfrm>
          <a:off x="14732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155719</xdr:rowOff>
    </xdr:from>
    <xdr:ext cx="762000" cy="259045"/>
    <xdr:sp macro="" textlink="">
      <xdr:nvSpPr>
        <xdr:cNvPr id="262" name="テキスト ボックス 261"/>
        <xdr:cNvSpPr txBox="1"/>
      </xdr:nvSpPr>
      <xdr:spPr>
        <a:xfrm>
          <a:off x="144018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119634</xdr:rowOff>
    </xdr:from>
    <xdr:to>
      <xdr:col>20</xdr:col>
      <xdr:colOff>209550</xdr:colOff>
      <xdr:row>58</xdr:row>
      <xdr:rowOff>49784</xdr:rowOff>
    </xdr:to>
    <xdr:sp macro="" textlink="">
      <xdr:nvSpPr>
        <xdr:cNvPr id="263" name="円/楕円 262"/>
        <xdr:cNvSpPr/>
      </xdr:nvSpPr>
      <xdr:spPr>
        <a:xfrm>
          <a:off x="13843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34561</xdr:rowOff>
    </xdr:from>
    <xdr:ext cx="762000" cy="259045"/>
    <xdr:sp macro="" textlink="">
      <xdr:nvSpPr>
        <xdr:cNvPr id="264" name="テキスト ボックス 263"/>
        <xdr:cNvSpPr txBox="1"/>
      </xdr:nvSpPr>
      <xdr:spPr>
        <a:xfrm>
          <a:off x="13512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87630</xdr:rowOff>
    </xdr:from>
    <xdr:to>
      <xdr:col>19</xdr:col>
      <xdr:colOff>6350</xdr:colOff>
      <xdr:row>58</xdr:row>
      <xdr:rowOff>17780</xdr:rowOff>
    </xdr:to>
    <xdr:sp macro="" textlink="">
      <xdr:nvSpPr>
        <xdr:cNvPr id="265" name="円/楕円 264"/>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2557</xdr:rowOff>
    </xdr:from>
    <xdr:ext cx="762000" cy="259045"/>
    <xdr:sp macro="" textlink="">
      <xdr:nvSpPr>
        <xdr:cNvPr id="266" name="テキスト ボックス 265"/>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latin typeface="+mn-lt"/>
              <a:ea typeface="+mn-ea"/>
              <a:cs typeface="+mn-cs"/>
            </a:rPr>
            <a:t>一部事務組合負担金が類似団体より多く、経常収支比率</a:t>
          </a:r>
          <a:r>
            <a:rPr lang="ja-JP" altLang="en-US" sz="1200" b="0" i="0" baseline="0">
              <a:solidFill>
                <a:schemeClr val="dk1"/>
              </a:solidFill>
              <a:latin typeface="+mn-lt"/>
              <a:ea typeface="+mn-ea"/>
              <a:cs typeface="+mn-cs"/>
            </a:rPr>
            <a:t>は年々</a:t>
          </a:r>
          <a:r>
            <a:rPr lang="ja-JP" altLang="ja-JP" sz="1200" b="0" i="0" baseline="0">
              <a:solidFill>
                <a:schemeClr val="dk1"/>
              </a:solidFill>
              <a:latin typeface="+mn-lt"/>
              <a:ea typeface="+mn-ea"/>
              <a:cs typeface="+mn-cs"/>
            </a:rPr>
            <a:t>上昇</a:t>
          </a:r>
          <a:r>
            <a:rPr lang="ja-JP" altLang="en-US" sz="1200" b="0" i="0" baseline="0">
              <a:solidFill>
                <a:schemeClr val="dk1"/>
              </a:solidFill>
              <a:latin typeface="+mn-lt"/>
              <a:ea typeface="+mn-ea"/>
              <a:cs typeface="+mn-cs"/>
            </a:rPr>
            <a:t>傾向にあるが、平成２７年度においては、以前より吉野広域行政組合に委託していた村内ゴミ収集業務について、広域での事務が出来なくなり、村より直接業者へ委託したことにより広域への負担金が減少し、経常収支比率は下降した</a:t>
          </a:r>
          <a:r>
            <a:rPr lang="ja-JP" altLang="ja-JP" sz="1200" b="0" i="0" baseline="0">
              <a:solidFill>
                <a:schemeClr val="dk1"/>
              </a:solidFill>
              <a:latin typeface="+mn-lt"/>
              <a:ea typeface="+mn-ea"/>
              <a:cs typeface="+mn-cs"/>
            </a:rPr>
            <a:t>。</a:t>
          </a:r>
          <a:endParaRPr lang="ja-JP" altLang="ja-JP" sz="12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35560</xdr:rowOff>
    </xdr:from>
    <xdr:to>
      <xdr:col>24</xdr:col>
      <xdr:colOff>31750</xdr:colOff>
      <xdr:row>39</xdr:row>
      <xdr:rowOff>33927</xdr:rowOff>
    </xdr:to>
    <xdr:cxnSp macro="">
      <xdr:nvCxnSpPr>
        <xdr:cNvPr id="300" name="直線コネクタ 299"/>
        <xdr:cNvCxnSpPr/>
      </xdr:nvCxnSpPr>
      <xdr:spPr>
        <a:xfrm flipV="1">
          <a:off x="15671800" y="6550660"/>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15983</xdr:rowOff>
    </xdr:from>
    <xdr:ext cx="762000" cy="259045"/>
    <xdr:sp macro="" textlink="">
      <xdr:nvSpPr>
        <xdr:cNvPr id="301"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133531</xdr:rowOff>
    </xdr:from>
    <xdr:to>
      <xdr:col>22</xdr:col>
      <xdr:colOff>565150</xdr:colOff>
      <xdr:row>39</xdr:row>
      <xdr:rowOff>33927</xdr:rowOff>
    </xdr:to>
    <xdr:cxnSp macro="">
      <xdr:nvCxnSpPr>
        <xdr:cNvPr id="303" name="直線コネクタ 302"/>
        <xdr:cNvCxnSpPr/>
      </xdr:nvCxnSpPr>
      <xdr:spPr>
        <a:xfrm>
          <a:off x="14782800" y="664863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38644</xdr:rowOff>
    </xdr:from>
    <xdr:to>
      <xdr:col>22</xdr:col>
      <xdr:colOff>615950</xdr:colOff>
      <xdr:row>37</xdr:row>
      <xdr:rowOff>140244</xdr:rowOff>
    </xdr:to>
    <xdr:sp macro="" textlink="">
      <xdr:nvSpPr>
        <xdr:cNvPr id="304" name="フローチャート : 判断 303"/>
        <xdr:cNvSpPr/>
      </xdr:nvSpPr>
      <xdr:spPr>
        <a:xfrm>
          <a:off x="15621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150421</xdr:rowOff>
    </xdr:from>
    <xdr:ext cx="736600" cy="259045"/>
    <xdr:sp macro="" textlink="">
      <xdr:nvSpPr>
        <xdr:cNvPr id="305" name="テキスト ボックス 304"/>
        <xdr:cNvSpPr txBox="1"/>
      </xdr:nvSpPr>
      <xdr:spPr>
        <a:xfrm>
          <a:off x="15290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94343</xdr:rowOff>
    </xdr:from>
    <xdr:to>
      <xdr:col>21</xdr:col>
      <xdr:colOff>361950</xdr:colOff>
      <xdr:row>38</xdr:row>
      <xdr:rowOff>133531</xdr:rowOff>
    </xdr:to>
    <xdr:cxnSp macro="">
      <xdr:nvCxnSpPr>
        <xdr:cNvPr id="306" name="直線コネクタ 305"/>
        <xdr:cNvCxnSpPr/>
      </xdr:nvCxnSpPr>
      <xdr:spPr>
        <a:xfrm>
          <a:off x="13893800" y="66094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164374</xdr:rowOff>
    </xdr:from>
    <xdr:to>
      <xdr:col>21</xdr:col>
      <xdr:colOff>412750</xdr:colOff>
      <xdr:row>37</xdr:row>
      <xdr:rowOff>94524</xdr:rowOff>
    </xdr:to>
    <xdr:sp macro="" textlink="">
      <xdr:nvSpPr>
        <xdr:cNvPr id="307" name="フローチャート : 判断 306"/>
        <xdr:cNvSpPr/>
      </xdr:nvSpPr>
      <xdr:spPr>
        <a:xfrm>
          <a:off x="14732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104701</xdr:rowOff>
    </xdr:from>
    <xdr:ext cx="762000" cy="259045"/>
    <xdr:sp macro="" textlink="">
      <xdr:nvSpPr>
        <xdr:cNvPr id="308" name="テキスト ボックス 307"/>
        <xdr:cNvSpPr txBox="1"/>
      </xdr:nvSpPr>
      <xdr:spPr>
        <a:xfrm>
          <a:off x="14401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74749</xdr:rowOff>
    </xdr:from>
    <xdr:to>
      <xdr:col>20</xdr:col>
      <xdr:colOff>158750</xdr:colOff>
      <xdr:row>38</xdr:row>
      <xdr:rowOff>94343</xdr:rowOff>
    </xdr:to>
    <xdr:cxnSp macro="">
      <xdr:nvCxnSpPr>
        <xdr:cNvPr id="309" name="直線コネクタ 308"/>
        <xdr:cNvCxnSpPr/>
      </xdr:nvCxnSpPr>
      <xdr:spPr>
        <a:xfrm>
          <a:off x="13004800" y="65898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157843</xdr:rowOff>
    </xdr:from>
    <xdr:to>
      <xdr:col>20</xdr:col>
      <xdr:colOff>209550</xdr:colOff>
      <xdr:row>37</xdr:row>
      <xdr:rowOff>87993</xdr:rowOff>
    </xdr:to>
    <xdr:sp macro="" textlink="">
      <xdr:nvSpPr>
        <xdr:cNvPr id="310" name="フローチャート : 判断 309"/>
        <xdr:cNvSpPr/>
      </xdr:nvSpPr>
      <xdr:spPr>
        <a:xfrm>
          <a:off x="13843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98170</xdr:rowOff>
    </xdr:from>
    <xdr:ext cx="762000" cy="259045"/>
    <xdr:sp macro="" textlink="">
      <xdr:nvSpPr>
        <xdr:cNvPr id="311" name="テキスト ボックス 310"/>
        <xdr:cNvSpPr txBox="1"/>
      </xdr:nvSpPr>
      <xdr:spPr>
        <a:xfrm>
          <a:off x="13512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5987</xdr:rowOff>
    </xdr:from>
    <xdr:to>
      <xdr:col>19</xdr:col>
      <xdr:colOff>6350</xdr:colOff>
      <xdr:row>37</xdr:row>
      <xdr:rowOff>107587</xdr:rowOff>
    </xdr:to>
    <xdr:sp macro="" textlink="">
      <xdr:nvSpPr>
        <xdr:cNvPr id="312" name="フローチャート : 判断 311"/>
        <xdr:cNvSpPr/>
      </xdr:nvSpPr>
      <xdr:spPr>
        <a:xfrm>
          <a:off x="12954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117764</xdr:rowOff>
    </xdr:from>
    <xdr:ext cx="762000" cy="259045"/>
    <xdr:sp macro="" textlink="">
      <xdr:nvSpPr>
        <xdr:cNvPr id="313" name="テキスト ボックス 312"/>
        <xdr:cNvSpPr txBox="1"/>
      </xdr:nvSpPr>
      <xdr:spPr>
        <a:xfrm>
          <a:off x="12623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156210</xdr:rowOff>
    </xdr:from>
    <xdr:to>
      <xdr:col>24</xdr:col>
      <xdr:colOff>82550</xdr:colOff>
      <xdr:row>38</xdr:row>
      <xdr:rowOff>86360</xdr:rowOff>
    </xdr:to>
    <xdr:sp macro="" textlink="">
      <xdr:nvSpPr>
        <xdr:cNvPr id="319" name="円/楕円 318"/>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128287</xdr:rowOff>
    </xdr:from>
    <xdr:ext cx="762000" cy="259045"/>
    <xdr:sp macro="" textlink="">
      <xdr:nvSpPr>
        <xdr:cNvPr id="320"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154577</xdr:rowOff>
    </xdr:from>
    <xdr:to>
      <xdr:col>22</xdr:col>
      <xdr:colOff>615950</xdr:colOff>
      <xdr:row>39</xdr:row>
      <xdr:rowOff>84727</xdr:rowOff>
    </xdr:to>
    <xdr:sp macro="" textlink="">
      <xdr:nvSpPr>
        <xdr:cNvPr id="321" name="円/楕円 320"/>
        <xdr:cNvSpPr/>
      </xdr:nvSpPr>
      <xdr:spPr>
        <a:xfrm>
          <a:off x="15621000" y="66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69504</xdr:rowOff>
    </xdr:from>
    <xdr:ext cx="736600" cy="259045"/>
    <xdr:sp macro="" textlink="">
      <xdr:nvSpPr>
        <xdr:cNvPr id="322" name="テキスト ボックス 321"/>
        <xdr:cNvSpPr txBox="1"/>
      </xdr:nvSpPr>
      <xdr:spPr>
        <a:xfrm>
          <a:off x="15290800" y="675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82731</xdr:rowOff>
    </xdr:from>
    <xdr:to>
      <xdr:col>21</xdr:col>
      <xdr:colOff>412750</xdr:colOff>
      <xdr:row>39</xdr:row>
      <xdr:rowOff>12881</xdr:rowOff>
    </xdr:to>
    <xdr:sp macro="" textlink="">
      <xdr:nvSpPr>
        <xdr:cNvPr id="323" name="円/楕円 322"/>
        <xdr:cNvSpPr/>
      </xdr:nvSpPr>
      <xdr:spPr>
        <a:xfrm>
          <a:off x="14732000" y="659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169108</xdr:rowOff>
    </xdr:from>
    <xdr:ext cx="762000" cy="259045"/>
    <xdr:sp macro="" textlink="">
      <xdr:nvSpPr>
        <xdr:cNvPr id="324" name="テキスト ボックス 323"/>
        <xdr:cNvSpPr txBox="1"/>
      </xdr:nvSpPr>
      <xdr:spPr>
        <a:xfrm>
          <a:off x="14401800" y="668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43543</xdr:rowOff>
    </xdr:from>
    <xdr:to>
      <xdr:col>20</xdr:col>
      <xdr:colOff>209550</xdr:colOff>
      <xdr:row>38</xdr:row>
      <xdr:rowOff>145143</xdr:rowOff>
    </xdr:to>
    <xdr:sp macro="" textlink="">
      <xdr:nvSpPr>
        <xdr:cNvPr id="325" name="円/楕円 324"/>
        <xdr:cNvSpPr/>
      </xdr:nvSpPr>
      <xdr:spPr>
        <a:xfrm>
          <a:off x="13843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129920</xdr:rowOff>
    </xdr:from>
    <xdr:ext cx="762000" cy="259045"/>
    <xdr:sp macro="" textlink="">
      <xdr:nvSpPr>
        <xdr:cNvPr id="326" name="テキスト ボックス 325"/>
        <xdr:cNvSpPr txBox="1"/>
      </xdr:nvSpPr>
      <xdr:spPr>
        <a:xfrm>
          <a:off x="13512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23949</xdr:rowOff>
    </xdr:from>
    <xdr:to>
      <xdr:col>19</xdr:col>
      <xdr:colOff>6350</xdr:colOff>
      <xdr:row>38</xdr:row>
      <xdr:rowOff>125549</xdr:rowOff>
    </xdr:to>
    <xdr:sp macro="" textlink="">
      <xdr:nvSpPr>
        <xdr:cNvPr id="327" name="円/楕円 326"/>
        <xdr:cNvSpPr/>
      </xdr:nvSpPr>
      <xdr:spPr>
        <a:xfrm>
          <a:off x="129540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110326</xdr:rowOff>
    </xdr:from>
    <xdr:ext cx="762000" cy="259045"/>
    <xdr:sp macro="" textlink="">
      <xdr:nvSpPr>
        <xdr:cNvPr id="328" name="テキスト ボックス 327"/>
        <xdr:cNvSpPr txBox="1"/>
      </xdr:nvSpPr>
      <xdr:spPr>
        <a:xfrm>
          <a:off x="12623800" y="66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庁舎建設や総合文化施設の建設など、多額の起債を短期に発行したことに伴い公債費が高騰していたが、順次償還が終わり償還額は減少傾向にある。</a:t>
          </a:r>
          <a:endParaRPr lang="ja-JP" altLang="ja-JP" sz="12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108713</xdr:rowOff>
    </xdr:from>
    <xdr:to>
      <xdr:col>7</xdr:col>
      <xdr:colOff>15875</xdr:colOff>
      <xdr:row>77</xdr:row>
      <xdr:rowOff>33274</xdr:rowOff>
    </xdr:to>
    <xdr:cxnSp macro="">
      <xdr:nvCxnSpPr>
        <xdr:cNvPr id="358" name="直線コネクタ 357"/>
        <xdr:cNvCxnSpPr/>
      </xdr:nvCxnSpPr>
      <xdr:spPr>
        <a:xfrm flipV="1">
          <a:off x="3987800" y="13138913"/>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33274</xdr:rowOff>
    </xdr:to>
    <xdr:cxnSp macro="">
      <xdr:nvCxnSpPr>
        <xdr:cNvPr id="361" name="直線コネクタ 360"/>
        <xdr:cNvCxnSpPr/>
      </xdr:nvCxnSpPr>
      <xdr:spPr>
        <a:xfrm>
          <a:off x="3098800" y="13225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142494</xdr:rowOff>
    </xdr:from>
    <xdr:to>
      <xdr:col>5</xdr:col>
      <xdr:colOff>600075</xdr:colOff>
      <xdr:row>78</xdr:row>
      <xdr:rowOff>72644</xdr:rowOff>
    </xdr:to>
    <xdr:sp macro="" textlink="">
      <xdr:nvSpPr>
        <xdr:cNvPr id="362" name="フローチャート : 判断 361"/>
        <xdr:cNvSpPr/>
      </xdr:nvSpPr>
      <xdr:spPr>
        <a:xfrm>
          <a:off x="3937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57421</xdr:rowOff>
    </xdr:from>
    <xdr:ext cx="736600" cy="259045"/>
    <xdr:sp macro="" textlink="">
      <xdr:nvSpPr>
        <xdr:cNvPr id="363" name="テキスト ボックス 362"/>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56135</xdr:rowOff>
    </xdr:to>
    <xdr:cxnSp macro="">
      <xdr:nvCxnSpPr>
        <xdr:cNvPr id="364" name="直線コネクタ 363"/>
        <xdr:cNvCxnSpPr/>
      </xdr:nvCxnSpPr>
      <xdr:spPr>
        <a:xfrm flipV="1">
          <a:off x="2209800" y="132257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142494</xdr:rowOff>
    </xdr:from>
    <xdr:to>
      <xdr:col>4</xdr:col>
      <xdr:colOff>396875</xdr:colOff>
      <xdr:row>78</xdr:row>
      <xdr:rowOff>72644</xdr:rowOff>
    </xdr:to>
    <xdr:sp macro="" textlink="">
      <xdr:nvSpPr>
        <xdr:cNvPr id="365" name="フローチャート : 判断 364"/>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57421</xdr:rowOff>
    </xdr:from>
    <xdr:ext cx="762000" cy="259045"/>
    <xdr:sp macro="" textlink="">
      <xdr:nvSpPr>
        <xdr:cNvPr id="366" name="テキスト ボックス 365"/>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56135</xdr:rowOff>
    </xdr:from>
    <xdr:to>
      <xdr:col>3</xdr:col>
      <xdr:colOff>142875</xdr:colOff>
      <xdr:row>77</xdr:row>
      <xdr:rowOff>138430</xdr:rowOff>
    </xdr:to>
    <xdr:cxnSp macro="">
      <xdr:nvCxnSpPr>
        <xdr:cNvPr id="367" name="直線コネクタ 366"/>
        <xdr:cNvCxnSpPr/>
      </xdr:nvCxnSpPr>
      <xdr:spPr>
        <a:xfrm flipV="1">
          <a:off x="1320800" y="1325778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xdr:rowOff>
    </xdr:from>
    <xdr:to>
      <xdr:col>3</xdr:col>
      <xdr:colOff>193675</xdr:colOff>
      <xdr:row>78</xdr:row>
      <xdr:rowOff>104648</xdr:rowOff>
    </xdr:to>
    <xdr:sp macro="" textlink="">
      <xdr:nvSpPr>
        <xdr:cNvPr id="368" name="フローチャート : 判断 367"/>
        <xdr:cNvSpPr/>
      </xdr:nvSpPr>
      <xdr:spPr>
        <a:xfrm>
          <a:off x="2159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89425</xdr:rowOff>
    </xdr:from>
    <xdr:ext cx="762000" cy="259045"/>
    <xdr:sp macro="" textlink="">
      <xdr:nvSpPr>
        <xdr:cNvPr id="369" name="テキスト ボックス 368"/>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0" name="フローチャート : 判断 369"/>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1" name="テキスト ボックス 370"/>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57913</xdr:rowOff>
    </xdr:from>
    <xdr:to>
      <xdr:col>7</xdr:col>
      <xdr:colOff>66675</xdr:colOff>
      <xdr:row>76</xdr:row>
      <xdr:rowOff>159513</xdr:rowOff>
    </xdr:to>
    <xdr:sp macro="" textlink="">
      <xdr:nvSpPr>
        <xdr:cNvPr id="377" name="円/楕円 376"/>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74439</xdr:rowOff>
    </xdr:from>
    <xdr:ext cx="762000" cy="259045"/>
    <xdr:sp macro="" textlink="">
      <xdr:nvSpPr>
        <xdr:cNvPr id="378" name="公債費該当値テキスト"/>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153924</xdr:rowOff>
    </xdr:from>
    <xdr:to>
      <xdr:col>5</xdr:col>
      <xdr:colOff>600075</xdr:colOff>
      <xdr:row>77</xdr:row>
      <xdr:rowOff>84074</xdr:rowOff>
    </xdr:to>
    <xdr:sp macro="" textlink="">
      <xdr:nvSpPr>
        <xdr:cNvPr id="379" name="円/楕円 378"/>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94251</xdr:rowOff>
    </xdr:from>
    <xdr:ext cx="736600" cy="259045"/>
    <xdr:sp macro="" textlink="">
      <xdr:nvSpPr>
        <xdr:cNvPr id="380" name="テキスト ボックス 379"/>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81" name="円/楕円 380"/>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82" name="テキスト ボックス 381"/>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5335</xdr:rowOff>
    </xdr:from>
    <xdr:to>
      <xdr:col>3</xdr:col>
      <xdr:colOff>193675</xdr:colOff>
      <xdr:row>77</xdr:row>
      <xdr:rowOff>106935</xdr:rowOff>
    </xdr:to>
    <xdr:sp macro="" textlink="">
      <xdr:nvSpPr>
        <xdr:cNvPr id="383" name="円/楕円 382"/>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117112</xdr:rowOff>
    </xdr:from>
    <xdr:ext cx="762000" cy="259045"/>
    <xdr:sp macro="" textlink="">
      <xdr:nvSpPr>
        <xdr:cNvPr id="384" name="テキスト ボックス 383"/>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5" name="円/楕円 384"/>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86" name="テキスト ボックス 385"/>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a:solidFill>
                <a:schemeClr val="dk1"/>
              </a:solidFill>
              <a:latin typeface="+mn-lt"/>
              <a:ea typeface="+mn-ea"/>
              <a:cs typeface="+mn-cs"/>
            </a:rPr>
            <a:t>簡易水道の１００％普及を達成するなど、生活基盤の整備に努めたため、簡易水道事業の繰出金が経常的経費として増加し</a:t>
          </a:r>
          <a:r>
            <a:rPr lang="ja-JP" altLang="en-US" sz="1200">
              <a:solidFill>
                <a:schemeClr val="dk1"/>
              </a:solidFill>
              <a:latin typeface="+mn-lt"/>
              <a:ea typeface="+mn-ea"/>
              <a:cs typeface="+mn-cs"/>
            </a:rPr>
            <a:t>たことや、普通交付税の減少により経常収支比率は上昇傾向にあったが、平成２７年度においては、</a:t>
          </a:r>
          <a:r>
            <a:rPr lang="ja-JP" altLang="ja-JP" sz="1200" b="0" i="0" baseline="0">
              <a:solidFill>
                <a:schemeClr val="dk1"/>
              </a:solidFill>
              <a:latin typeface="+mn-lt"/>
              <a:ea typeface="+mn-ea"/>
              <a:cs typeface="+mn-cs"/>
            </a:rPr>
            <a:t>吉野広域行政組合に委託していた村内ゴミ収集業務について、広域での事務が出来なくなり、村より直接業者へ委託したこと</a:t>
          </a:r>
          <a:r>
            <a:rPr lang="ja-JP" altLang="en-US" sz="1200" b="0" i="0" baseline="0">
              <a:solidFill>
                <a:schemeClr val="dk1"/>
              </a:solidFill>
              <a:latin typeface="+mn-lt"/>
              <a:ea typeface="+mn-ea"/>
              <a:cs typeface="+mn-cs"/>
            </a:rPr>
            <a:t>や、</a:t>
          </a:r>
          <a:r>
            <a:rPr lang="ja-JP" altLang="ja-JP" sz="1200">
              <a:solidFill>
                <a:schemeClr val="dk1"/>
              </a:solidFill>
              <a:latin typeface="+mn-lt"/>
              <a:ea typeface="+mn-ea"/>
              <a:cs typeface="+mn-cs"/>
            </a:rPr>
            <a:t>水道料金の据置の影響により、</a:t>
          </a:r>
          <a:r>
            <a:rPr lang="ja-JP" altLang="ja-JP" sz="1200" b="0" i="0" baseline="0">
              <a:solidFill>
                <a:schemeClr val="dk1"/>
              </a:solidFill>
              <a:latin typeface="+mn-lt"/>
              <a:ea typeface="+mn-ea"/>
              <a:cs typeface="+mn-cs"/>
            </a:rPr>
            <a:t>経常収支比率は下降した。</a:t>
          </a:r>
          <a:endParaRPr lang="ja-JP" altLang="ja-JP" sz="12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69850</xdr:rowOff>
    </xdr:from>
    <xdr:to>
      <xdr:col>24</xdr:col>
      <xdr:colOff>31750</xdr:colOff>
      <xdr:row>81</xdr:row>
      <xdr:rowOff>149861</xdr:rowOff>
    </xdr:to>
    <xdr:cxnSp macro="">
      <xdr:nvCxnSpPr>
        <xdr:cNvPr id="419" name="直線コネクタ 418"/>
        <xdr:cNvCxnSpPr/>
      </xdr:nvCxnSpPr>
      <xdr:spPr>
        <a:xfrm flipV="1">
          <a:off x="15671800" y="13785850"/>
          <a:ext cx="8382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0"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161289</xdr:rowOff>
    </xdr:from>
    <xdr:to>
      <xdr:col>22</xdr:col>
      <xdr:colOff>565150</xdr:colOff>
      <xdr:row>81</xdr:row>
      <xdr:rowOff>149861</xdr:rowOff>
    </xdr:to>
    <xdr:cxnSp macro="">
      <xdr:nvCxnSpPr>
        <xdr:cNvPr id="422" name="直線コネクタ 421"/>
        <xdr:cNvCxnSpPr/>
      </xdr:nvCxnSpPr>
      <xdr:spPr>
        <a:xfrm>
          <a:off x="14782800" y="1387728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87630</xdr:rowOff>
    </xdr:from>
    <xdr:to>
      <xdr:col>22</xdr:col>
      <xdr:colOff>615950</xdr:colOff>
      <xdr:row>79</xdr:row>
      <xdr:rowOff>17780</xdr:rowOff>
    </xdr:to>
    <xdr:sp macro="" textlink="">
      <xdr:nvSpPr>
        <xdr:cNvPr id="423" name="フローチャート : 判断 422"/>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27957</xdr:rowOff>
    </xdr:from>
    <xdr:ext cx="736600" cy="259045"/>
    <xdr:sp macro="" textlink="">
      <xdr:nvSpPr>
        <xdr:cNvPr id="424" name="テキスト ボックス 423"/>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127000</xdr:rowOff>
    </xdr:from>
    <xdr:to>
      <xdr:col>21</xdr:col>
      <xdr:colOff>361950</xdr:colOff>
      <xdr:row>80</xdr:row>
      <xdr:rowOff>161289</xdr:rowOff>
    </xdr:to>
    <xdr:cxnSp macro="">
      <xdr:nvCxnSpPr>
        <xdr:cNvPr id="425" name="直線コネクタ 424"/>
        <xdr:cNvCxnSpPr/>
      </xdr:nvCxnSpPr>
      <xdr:spPr>
        <a:xfrm>
          <a:off x="13893800" y="13843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118111</xdr:rowOff>
    </xdr:from>
    <xdr:to>
      <xdr:col>21</xdr:col>
      <xdr:colOff>412750</xdr:colOff>
      <xdr:row>78</xdr:row>
      <xdr:rowOff>48261</xdr:rowOff>
    </xdr:to>
    <xdr:sp macro="" textlink="">
      <xdr:nvSpPr>
        <xdr:cNvPr id="426" name="フローチャート : 判断 425"/>
        <xdr:cNvSpPr/>
      </xdr:nvSpPr>
      <xdr:spPr>
        <a:xfrm>
          <a:off x="14732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58438</xdr:rowOff>
    </xdr:from>
    <xdr:ext cx="762000" cy="259045"/>
    <xdr:sp macro="" textlink="">
      <xdr:nvSpPr>
        <xdr:cNvPr id="427" name="テキスト ボックス 426"/>
        <xdr:cNvSpPr txBox="1"/>
      </xdr:nvSpPr>
      <xdr:spPr>
        <a:xfrm>
          <a:off x="14401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24130</xdr:rowOff>
    </xdr:from>
    <xdr:to>
      <xdr:col>20</xdr:col>
      <xdr:colOff>158750</xdr:colOff>
      <xdr:row>80</xdr:row>
      <xdr:rowOff>127000</xdr:rowOff>
    </xdr:to>
    <xdr:cxnSp macro="">
      <xdr:nvCxnSpPr>
        <xdr:cNvPr id="428" name="直線コネクタ 427"/>
        <xdr:cNvCxnSpPr/>
      </xdr:nvCxnSpPr>
      <xdr:spPr>
        <a:xfrm>
          <a:off x="13004800" y="137401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106680</xdr:rowOff>
    </xdr:from>
    <xdr:to>
      <xdr:col>20</xdr:col>
      <xdr:colOff>209550</xdr:colOff>
      <xdr:row>78</xdr:row>
      <xdr:rowOff>36830</xdr:rowOff>
    </xdr:to>
    <xdr:sp macro="" textlink="">
      <xdr:nvSpPr>
        <xdr:cNvPr id="429" name="フローチャート : 判断 428"/>
        <xdr:cNvSpPr/>
      </xdr:nvSpPr>
      <xdr:spPr>
        <a:xfrm>
          <a:off x="13843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47007</xdr:rowOff>
    </xdr:from>
    <xdr:ext cx="762000" cy="259045"/>
    <xdr:sp macro="" textlink="">
      <xdr:nvSpPr>
        <xdr:cNvPr id="430" name="テキスト ボックス 429"/>
        <xdr:cNvSpPr txBox="1"/>
      </xdr:nvSpPr>
      <xdr:spPr>
        <a:xfrm>
          <a:off x="13512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137161</xdr:rowOff>
    </xdr:from>
    <xdr:to>
      <xdr:col>19</xdr:col>
      <xdr:colOff>6350</xdr:colOff>
      <xdr:row>78</xdr:row>
      <xdr:rowOff>67311</xdr:rowOff>
    </xdr:to>
    <xdr:sp macro="" textlink="">
      <xdr:nvSpPr>
        <xdr:cNvPr id="431" name="フローチャート : 判断 430"/>
        <xdr:cNvSpPr/>
      </xdr:nvSpPr>
      <xdr:spPr>
        <a:xfrm>
          <a:off x="12954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77488</xdr:rowOff>
    </xdr:from>
    <xdr:ext cx="762000" cy="259045"/>
    <xdr:sp macro="" textlink="">
      <xdr:nvSpPr>
        <xdr:cNvPr id="432" name="テキスト ボックス 431"/>
        <xdr:cNvSpPr txBox="1"/>
      </xdr:nvSpPr>
      <xdr:spPr>
        <a:xfrm>
          <a:off x="12623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19050</xdr:rowOff>
    </xdr:from>
    <xdr:to>
      <xdr:col>24</xdr:col>
      <xdr:colOff>82550</xdr:colOff>
      <xdr:row>80</xdr:row>
      <xdr:rowOff>120650</xdr:rowOff>
    </xdr:to>
    <xdr:sp macro="" textlink="">
      <xdr:nvSpPr>
        <xdr:cNvPr id="438" name="円/楕円 437"/>
        <xdr:cNvSpPr/>
      </xdr:nvSpPr>
      <xdr:spPr>
        <a:xfrm>
          <a:off x="164592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162577</xdr:rowOff>
    </xdr:from>
    <xdr:ext cx="762000" cy="259045"/>
    <xdr:sp macro="" textlink="">
      <xdr:nvSpPr>
        <xdr:cNvPr id="439" name="公債費以外該当値テキスト"/>
        <xdr:cNvSpPr txBox="1"/>
      </xdr:nvSpPr>
      <xdr:spPr>
        <a:xfrm>
          <a:off x="165989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99061</xdr:rowOff>
    </xdr:from>
    <xdr:to>
      <xdr:col>22</xdr:col>
      <xdr:colOff>615950</xdr:colOff>
      <xdr:row>82</xdr:row>
      <xdr:rowOff>29211</xdr:rowOff>
    </xdr:to>
    <xdr:sp macro="" textlink="">
      <xdr:nvSpPr>
        <xdr:cNvPr id="440" name="円/楕円 439"/>
        <xdr:cNvSpPr/>
      </xdr:nvSpPr>
      <xdr:spPr>
        <a:xfrm>
          <a:off x="15621000" y="1398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82</xdr:row>
      <xdr:rowOff>13988</xdr:rowOff>
    </xdr:from>
    <xdr:ext cx="736600" cy="259045"/>
    <xdr:sp macro="" textlink="">
      <xdr:nvSpPr>
        <xdr:cNvPr id="441" name="テキスト ボックス 440"/>
        <xdr:cNvSpPr txBox="1"/>
      </xdr:nvSpPr>
      <xdr:spPr>
        <a:xfrm>
          <a:off x="15290800" y="14072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110489</xdr:rowOff>
    </xdr:from>
    <xdr:to>
      <xdr:col>21</xdr:col>
      <xdr:colOff>412750</xdr:colOff>
      <xdr:row>81</xdr:row>
      <xdr:rowOff>40639</xdr:rowOff>
    </xdr:to>
    <xdr:sp macro="" textlink="">
      <xdr:nvSpPr>
        <xdr:cNvPr id="442" name="円/楕円 441"/>
        <xdr:cNvSpPr/>
      </xdr:nvSpPr>
      <xdr:spPr>
        <a:xfrm>
          <a:off x="14732000" y="138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25416</xdr:rowOff>
    </xdr:from>
    <xdr:ext cx="762000" cy="259045"/>
    <xdr:sp macro="" textlink="">
      <xdr:nvSpPr>
        <xdr:cNvPr id="443" name="テキスト ボックス 442"/>
        <xdr:cNvSpPr txBox="1"/>
      </xdr:nvSpPr>
      <xdr:spPr>
        <a:xfrm>
          <a:off x="14401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76200</xdr:rowOff>
    </xdr:from>
    <xdr:to>
      <xdr:col>20</xdr:col>
      <xdr:colOff>209550</xdr:colOff>
      <xdr:row>81</xdr:row>
      <xdr:rowOff>6350</xdr:rowOff>
    </xdr:to>
    <xdr:sp macro="" textlink="">
      <xdr:nvSpPr>
        <xdr:cNvPr id="444" name="円/楕円 443"/>
        <xdr:cNvSpPr/>
      </xdr:nvSpPr>
      <xdr:spPr>
        <a:xfrm>
          <a:off x="13843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162577</xdr:rowOff>
    </xdr:from>
    <xdr:ext cx="762000" cy="259045"/>
    <xdr:sp macro="" textlink="">
      <xdr:nvSpPr>
        <xdr:cNvPr id="445" name="テキスト ボックス 444"/>
        <xdr:cNvSpPr txBox="1"/>
      </xdr:nvSpPr>
      <xdr:spPr>
        <a:xfrm>
          <a:off x="13512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144780</xdr:rowOff>
    </xdr:from>
    <xdr:to>
      <xdr:col>19</xdr:col>
      <xdr:colOff>6350</xdr:colOff>
      <xdr:row>80</xdr:row>
      <xdr:rowOff>74930</xdr:rowOff>
    </xdr:to>
    <xdr:sp macro="" textlink="">
      <xdr:nvSpPr>
        <xdr:cNvPr id="446" name="円/楕円 445"/>
        <xdr:cNvSpPr/>
      </xdr:nvSpPr>
      <xdr:spPr>
        <a:xfrm>
          <a:off x="12954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59707</xdr:rowOff>
    </xdr:from>
    <xdr:ext cx="762000" cy="259045"/>
    <xdr:sp macro="" textlink="">
      <xdr:nvSpPr>
        <xdr:cNvPr id="447" name="テキスト ボックス 446"/>
        <xdr:cNvSpPr txBox="1"/>
      </xdr:nvSpPr>
      <xdr:spPr>
        <a:xfrm>
          <a:off x="12623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奈良県東吉野村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10060</xdr:rowOff>
    </xdr:from>
    <xdr:to>
      <xdr:col>4</xdr:col>
      <xdr:colOff>1117600</xdr:colOff>
      <xdr:row>17</xdr:row>
      <xdr:rowOff>44594</xdr:rowOff>
    </xdr:to>
    <xdr:cxnSp macro="">
      <xdr:nvCxnSpPr>
        <xdr:cNvPr id="49" name="直線コネクタ 48"/>
        <xdr:cNvCxnSpPr/>
      </xdr:nvCxnSpPr>
      <xdr:spPr bwMode="auto">
        <a:xfrm flipV="1">
          <a:off x="5003800" y="2972335"/>
          <a:ext cx="647700" cy="34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154024</xdr:rowOff>
    </xdr:from>
    <xdr:ext cx="762000" cy="259045"/>
    <xdr:sp macro="" textlink="">
      <xdr:nvSpPr>
        <xdr:cNvPr id="50" name="人口1人当たり決算額の推移平均値テキスト130"/>
        <xdr:cNvSpPr txBox="1"/>
      </xdr:nvSpPr>
      <xdr:spPr>
        <a:xfrm>
          <a:off x="5740400" y="3116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44594</xdr:rowOff>
    </xdr:from>
    <xdr:to>
      <xdr:col>4</xdr:col>
      <xdr:colOff>469900</xdr:colOff>
      <xdr:row>17</xdr:row>
      <xdr:rowOff>77695</xdr:rowOff>
    </xdr:to>
    <xdr:cxnSp macro="">
      <xdr:nvCxnSpPr>
        <xdr:cNvPr id="52" name="直線コネクタ 51"/>
        <xdr:cNvCxnSpPr/>
      </xdr:nvCxnSpPr>
      <xdr:spPr bwMode="auto">
        <a:xfrm flipV="1">
          <a:off x="4305300" y="3006869"/>
          <a:ext cx="698500" cy="33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74883</xdr:rowOff>
    </xdr:from>
    <xdr:to>
      <xdr:col>3</xdr:col>
      <xdr:colOff>904875</xdr:colOff>
      <xdr:row>17</xdr:row>
      <xdr:rowOff>77695</xdr:rowOff>
    </xdr:to>
    <xdr:cxnSp macro="">
      <xdr:nvCxnSpPr>
        <xdr:cNvPr id="55" name="直線コネクタ 54"/>
        <xdr:cNvCxnSpPr/>
      </xdr:nvCxnSpPr>
      <xdr:spPr bwMode="auto">
        <a:xfrm>
          <a:off x="3606800" y="3037158"/>
          <a:ext cx="698500" cy="2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66861</xdr:rowOff>
    </xdr:from>
    <xdr:to>
      <xdr:col>3</xdr:col>
      <xdr:colOff>206375</xdr:colOff>
      <xdr:row>17</xdr:row>
      <xdr:rowOff>74883</xdr:rowOff>
    </xdr:to>
    <xdr:cxnSp macro="">
      <xdr:nvCxnSpPr>
        <xdr:cNvPr id="58" name="直線コネクタ 57"/>
        <xdr:cNvCxnSpPr/>
      </xdr:nvCxnSpPr>
      <xdr:spPr bwMode="auto">
        <a:xfrm>
          <a:off x="2908300" y="3029136"/>
          <a:ext cx="698500" cy="8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130710</xdr:rowOff>
    </xdr:from>
    <xdr:to>
      <xdr:col>5</xdr:col>
      <xdr:colOff>34925</xdr:colOff>
      <xdr:row>17</xdr:row>
      <xdr:rowOff>60860</xdr:rowOff>
    </xdr:to>
    <xdr:sp macro="" textlink="">
      <xdr:nvSpPr>
        <xdr:cNvPr id="68" name="円/楕円 67"/>
        <xdr:cNvSpPr/>
      </xdr:nvSpPr>
      <xdr:spPr bwMode="auto">
        <a:xfrm>
          <a:off x="5600700" y="2921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147237</xdr:rowOff>
    </xdr:from>
    <xdr:ext cx="762000" cy="259045"/>
    <xdr:sp macro="" textlink="">
      <xdr:nvSpPr>
        <xdr:cNvPr id="69" name="人口1人当たり決算額の推移該当値テキスト130"/>
        <xdr:cNvSpPr txBox="1"/>
      </xdr:nvSpPr>
      <xdr:spPr>
        <a:xfrm>
          <a:off x="5740400" y="276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306,386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165244</xdr:rowOff>
    </xdr:from>
    <xdr:to>
      <xdr:col>4</xdr:col>
      <xdr:colOff>520700</xdr:colOff>
      <xdr:row>17</xdr:row>
      <xdr:rowOff>95394</xdr:rowOff>
    </xdr:to>
    <xdr:sp macro="" textlink="">
      <xdr:nvSpPr>
        <xdr:cNvPr id="70" name="円/楕円 69"/>
        <xdr:cNvSpPr/>
      </xdr:nvSpPr>
      <xdr:spPr bwMode="auto">
        <a:xfrm>
          <a:off x="4953000" y="2956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105571</xdr:rowOff>
    </xdr:from>
    <xdr:ext cx="736600" cy="259045"/>
    <xdr:sp macro="" textlink="">
      <xdr:nvSpPr>
        <xdr:cNvPr id="71" name="テキスト ボックス 70"/>
        <xdr:cNvSpPr txBox="1"/>
      </xdr:nvSpPr>
      <xdr:spPr>
        <a:xfrm>
          <a:off x="4622800" y="272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288,258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26895</xdr:rowOff>
    </xdr:from>
    <xdr:to>
      <xdr:col>3</xdr:col>
      <xdr:colOff>955675</xdr:colOff>
      <xdr:row>17</xdr:row>
      <xdr:rowOff>128495</xdr:rowOff>
    </xdr:to>
    <xdr:sp macro="" textlink="">
      <xdr:nvSpPr>
        <xdr:cNvPr id="72" name="円/楕円 71"/>
        <xdr:cNvSpPr/>
      </xdr:nvSpPr>
      <xdr:spPr bwMode="auto">
        <a:xfrm>
          <a:off x="4254500" y="2989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138672</xdr:rowOff>
    </xdr:from>
    <xdr:ext cx="762000" cy="259045"/>
    <xdr:sp macro="" textlink="">
      <xdr:nvSpPr>
        <xdr:cNvPr id="73" name="テキスト ボックス 72"/>
        <xdr:cNvSpPr txBox="1"/>
      </xdr:nvSpPr>
      <xdr:spPr>
        <a:xfrm>
          <a:off x="3924300" y="275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270,882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24083</xdr:rowOff>
    </xdr:from>
    <xdr:to>
      <xdr:col>3</xdr:col>
      <xdr:colOff>257175</xdr:colOff>
      <xdr:row>17</xdr:row>
      <xdr:rowOff>125683</xdr:rowOff>
    </xdr:to>
    <xdr:sp macro="" textlink="">
      <xdr:nvSpPr>
        <xdr:cNvPr id="74" name="円/楕円 73"/>
        <xdr:cNvSpPr/>
      </xdr:nvSpPr>
      <xdr:spPr bwMode="auto">
        <a:xfrm>
          <a:off x="3556000" y="2986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135860</xdr:rowOff>
    </xdr:from>
    <xdr:ext cx="762000" cy="259045"/>
    <xdr:sp macro="" textlink="">
      <xdr:nvSpPr>
        <xdr:cNvPr id="75" name="テキスト ボックス 74"/>
        <xdr:cNvSpPr txBox="1"/>
      </xdr:nvSpPr>
      <xdr:spPr>
        <a:xfrm>
          <a:off x="3225800" y="275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272,358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16061</xdr:rowOff>
    </xdr:from>
    <xdr:to>
      <xdr:col>2</xdr:col>
      <xdr:colOff>692150</xdr:colOff>
      <xdr:row>17</xdr:row>
      <xdr:rowOff>117661</xdr:rowOff>
    </xdr:to>
    <xdr:sp macro="" textlink="">
      <xdr:nvSpPr>
        <xdr:cNvPr id="76" name="円/楕円 75"/>
        <xdr:cNvSpPr/>
      </xdr:nvSpPr>
      <xdr:spPr bwMode="auto">
        <a:xfrm>
          <a:off x="2857500" y="2978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127838</xdr:rowOff>
    </xdr:from>
    <xdr:ext cx="762000" cy="259045"/>
    <xdr:sp macro="" textlink="">
      <xdr:nvSpPr>
        <xdr:cNvPr id="77" name="テキスト ボックス 76"/>
        <xdr:cNvSpPr txBox="1"/>
      </xdr:nvSpPr>
      <xdr:spPr>
        <a:xfrm>
          <a:off x="2527300" y="274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276,569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32573</xdr:rowOff>
    </xdr:from>
    <xdr:to>
      <xdr:col>4</xdr:col>
      <xdr:colOff>1117600</xdr:colOff>
      <xdr:row>34</xdr:row>
      <xdr:rowOff>121445</xdr:rowOff>
    </xdr:to>
    <xdr:cxnSp macro="">
      <xdr:nvCxnSpPr>
        <xdr:cNvPr id="109" name="直線コネクタ 108"/>
        <xdr:cNvCxnSpPr/>
      </xdr:nvCxnSpPr>
      <xdr:spPr bwMode="auto">
        <a:xfrm>
          <a:off x="5003800" y="6300023"/>
          <a:ext cx="647700" cy="8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199237</xdr:rowOff>
    </xdr:from>
    <xdr:ext cx="762000" cy="259045"/>
    <xdr:sp macro="" textlink="">
      <xdr:nvSpPr>
        <xdr:cNvPr id="110" name="人口1人当たり決算額の推移平均値テキスト445"/>
        <xdr:cNvSpPr txBox="1"/>
      </xdr:nvSpPr>
      <xdr:spPr>
        <a:xfrm>
          <a:off x="5740400" y="6466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25037</xdr:rowOff>
    </xdr:from>
    <xdr:to>
      <xdr:col>4</xdr:col>
      <xdr:colOff>469900</xdr:colOff>
      <xdr:row>34</xdr:row>
      <xdr:rowOff>32573</xdr:rowOff>
    </xdr:to>
    <xdr:cxnSp macro="">
      <xdr:nvCxnSpPr>
        <xdr:cNvPr id="112" name="直線コネクタ 111"/>
        <xdr:cNvCxnSpPr/>
      </xdr:nvCxnSpPr>
      <xdr:spPr bwMode="auto">
        <a:xfrm>
          <a:off x="4305300" y="6292487"/>
          <a:ext cx="698500" cy="7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174849</xdr:rowOff>
    </xdr:from>
    <xdr:to>
      <xdr:col>4</xdr:col>
      <xdr:colOff>520700</xdr:colOff>
      <xdr:row>34</xdr:row>
      <xdr:rowOff>276448</xdr:rowOff>
    </xdr:to>
    <xdr:sp macro="" textlink="">
      <xdr:nvSpPr>
        <xdr:cNvPr id="113" name="フローチャート : 判断 112"/>
        <xdr:cNvSpPr/>
      </xdr:nvSpPr>
      <xdr:spPr bwMode="auto">
        <a:xfrm>
          <a:off x="4953000" y="6442299"/>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261225</xdr:rowOff>
    </xdr:from>
    <xdr:ext cx="736600" cy="259045"/>
    <xdr:sp macro="" textlink="">
      <xdr:nvSpPr>
        <xdr:cNvPr id="114" name="テキスト ボックス 113"/>
        <xdr:cNvSpPr txBox="1"/>
      </xdr:nvSpPr>
      <xdr:spPr>
        <a:xfrm>
          <a:off x="4622800" y="6528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15352</xdr:rowOff>
    </xdr:from>
    <xdr:to>
      <xdr:col>3</xdr:col>
      <xdr:colOff>904875</xdr:colOff>
      <xdr:row>34</xdr:row>
      <xdr:rowOff>25037</xdr:rowOff>
    </xdr:to>
    <xdr:cxnSp macro="">
      <xdr:nvCxnSpPr>
        <xdr:cNvPr id="115" name="直線コネクタ 114"/>
        <xdr:cNvCxnSpPr/>
      </xdr:nvCxnSpPr>
      <xdr:spPr bwMode="auto">
        <a:xfrm>
          <a:off x="3606800" y="6282802"/>
          <a:ext cx="698500" cy="9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134912</xdr:rowOff>
    </xdr:from>
    <xdr:to>
      <xdr:col>3</xdr:col>
      <xdr:colOff>955675</xdr:colOff>
      <xdr:row>34</xdr:row>
      <xdr:rowOff>236512</xdr:rowOff>
    </xdr:to>
    <xdr:sp macro="" textlink="">
      <xdr:nvSpPr>
        <xdr:cNvPr id="116" name="フローチャート : 判断 115"/>
        <xdr:cNvSpPr/>
      </xdr:nvSpPr>
      <xdr:spPr bwMode="auto">
        <a:xfrm>
          <a:off x="4254500" y="6402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221289</xdr:rowOff>
    </xdr:from>
    <xdr:ext cx="762000" cy="259045"/>
    <xdr:sp macro="" textlink="">
      <xdr:nvSpPr>
        <xdr:cNvPr id="117" name="テキスト ボックス 116"/>
        <xdr:cNvSpPr txBox="1"/>
      </xdr:nvSpPr>
      <xdr:spPr>
        <a:xfrm>
          <a:off x="3924300" y="648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270622</xdr:rowOff>
    </xdr:from>
    <xdr:to>
      <xdr:col>3</xdr:col>
      <xdr:colOff>206375</xdr:colOff>
      <xdr:row>34</xdr:row>
      <xdr:rowOff>15352</xdr:rowOff>
    </xdr:to>
    <xdr:cxnSp macro="">
      <xdr:nvCxnSpPr>
        <xdr:cNvPr id="118" name="直線コネクタ 117"/>
        <xdr:cNvCxnSpPr/>
      </xdr:nvCxnSpPr>
      <xdr:spPr bwMode="auto">
        <a:xfrm>
          <a:off x="2908300" y="6195172"/>
          <a:ext cx="698500" cy="87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96660</xdr:rowOff>
    </xdr:from>
    <xdr:to>
      <xdr:col>3</xdr:col>
      <xdr:colOff>257175</xdr:colOff>
      <xdr:row>34</xdr:row>
      <xdr:rowOff>198260</xdr:rowOff>
    </xdr:to>
    <xdr:sp macro="" textlink="">
      <xdr:nvSpPr>
        <xdr:cNvPr id="119" name="フローチャート : 判断 118"/>
        <xdr:cNvSpPr/>
      </xdr:nvSpPr>
      <xdr:spPr bwMode="auto">
        <a:xfrm>
          <a:off x="3556000" y="6364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183037</xdr:rowOff>
    </xdr:from>
    <xdr:ext cx="762000" cy="259045"/>
    <xdr:sp macro="" textlink="">
      <xdr:nvSpPr>
        <xdr:cNvPr id="120" name="テキスト ボックス 119"/>
        <xdr:cNvSpPr txBox="1"/>
      </xdr:nvSpPr>
      <xdr:spPr>
        <a:xfrm>
          <a:off x="3225800" y="64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64511</xdr:rowOff>
    </xdr:from>
    <xdr:to>
      <xdr:col>2</xdr:col>
      <xdr:colOff>692150</xdr:colOff>
      <xdr:row>34</xdr:row>
      <xdr:rowOff>166111</xdr:rowOff>
    </xdr:to>
    <xdr:sp macro="" textlink="">
      <xdr:nvSpPr>
        <xdr:cNvPr id="121" name="フローチャート : 判断 120"/>
        <xdr:cNvSpPr/>
      </xdr:nvSpPr>
      <xdr:spPr bwMode="auto">
        <a:xfrm>
          <a:off x="2857500" y="6331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150888</xdr:rowOff>
    </xdr:from>
    <xdr:ext cx="762000" cy="259045"/>
    <xdr:sp macro="" textlink="">
      <xdr:nvSpPr>
        <xdr:cNvPr id="122" name="テキスト ボックス 121"/>
        <xdr:cNvSpPr txBox="1"/>
      </xdr:nvSpPr>
      <xdr:spPr>
        <a:xfrm>
          <a:off x="2527300" y="641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70645</xdr:rowOff>
    </xdr:from>
    <xdr:to>
      <xdr:col>5</xdr:col>
      <xdr:colOff>34925</xdr:colOff>
      <xdr:row>34</xdr:row>
      <xdr:rowOff>172245</xdr:rowOff>
    </xdr:to>
    <xdr:sp macro="" textlink="">
      <xdr:nvSpPr>
        <xdr:cNvPr id="128" name="円/楕円 127"/>
        <xdr:cNvSpPr/>
      </xdr:nvSpPr>
      <xdr:spPr bwMode="auto">
        <a:xfrm>
          <a:off x="5600700" y="6338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258622</xdr:rowOff>
    </xdr:from>
    <xdr:ext cx="762000" cy="259045"/>
    <xdr:sp macro="" textlink="">
      <xdr:nvSpPr>
        <xdr:cNvPr id="129" name="人口1人当たり決算額の推移該当値テキスト445"/>
        <xdr:cNvSpPr txBox="1"/>
      </xdr:nvSpPr>
      <xdr:spPr>
        <a:xfrm>
          <a:off x="5740400" y="6183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53,229</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324673</xdr:rowOff>
    </xdr:from>
    <xdr:to>
      <xdr:col>4</xdr:col>
      <xdr:colOff>520700</xdr:colOff>
      <xdr:row>34</xdr:row>
      <xdr:rowOff>83373</xdr:rowOff>
    </xdr:to>
    <xdr:sp macro="" textlink="">
      <xdr:nvSpPr>
        <xdr:cNvPr id="130" name="円/楕円 129"/>
        <xdr:cNvSpPr/>
      </xdr:nvSpPr>
      <xdr:spPr bwMode="auto">
        <a:xfrm>
          <a:off x="4953000" y="6249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93550</xdr:rowOff>
    </xdr:from>
    <xdr:ext cx="736600" cy="259045"/>
    <xdr:sp macro="" textlink="">
      <xdr:nvSpPr>
        <xdr:cNvPr id="131" name="テキスト ボックス 130"/>
        <xdr:cNvSpPr txBox="1"/>
      </xdr:nvSpPr>
      <xdr:spPr>
        <a:xfrm>
          <a:off x="4622800" y="6018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64,892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317137</xdr:rowOff>
    </xdr:from>
    <xdr:to>
      <xdr:col>3</xdr:col>
      <xdr:colOff>955675</xdr:colOff>
      <xdr:row>34</xdr:row>
      <xdr:rowOff>75837</xdr:rowOff>
    </xdr:to>
    <xdr:sp macro="" textlink="">
      <xdr:nvSpPr>
        <xdr:cNvPr id="132" name="円/楕円 131"/>
        <xdr:cNvSpPr/>
      </xdr:nvSpPr>
      <xdr:spPr bwMode="auto">
        <a:xfrm>
          <a:off x="4254500" y="6241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86014</xdr:rowOff>
    </xdr:from>
    <xdr:ext cx="762000" cy="259045"/>
    <xdr:sp macro="" textlink="">
      <xdr:nvSpPr>
        <xdr:cNvPr id="133" name="テキスト ボックス 132"/>
        <xdr:cNvSpPr txBox="1"/>
      </xdr:nvSpPr>
      <xdr:spPr>
        <a:xfrm>
          <a:off x="3924300" y="601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65,881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307452</xdr:rowOff>
    </xdr:from>
    <xdr:to>
      <xdr:col>3</xdr:col>
      <xdr:colOff>257175</xdr:colOff>
      <xdr:row>34</xdr:row>
      <xdr:rowOff>66152</xdr:rowOff>
    </xdr:to>
    <xdr:sp macro="" textlink="">
      <xdr:nvSpPr>
        <xdr:cNvPr id="134" name="円/楕円 133"/>
        <xdr:cNvSpPr/>
      </xdr:nvSpPr>
      <xdr:spPr bwMode="auto">
        <a:xfrm>
          <a:off x="3556000" y="6232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76329</xdr:rowOff>
    </xdr:from>
    <xdr:ext cx="762000" cy="259045"/>
    <xdr:sp macro="" textlink="">
      <xdr:nvSpPr>
        <xdr:cNvPr id="135" name="テキスト ボックス 134"/>
        <xdr:cNvSpPr txBox="1"/>
      </xdr:nvSpPr>
      <xdr:spPr>
        <a:xfrm>
          <a:off x="3225800" y="600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67,152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219822</xdr:rowOff>
    </xdr:from>
    <xdr:to>
      <xdr:col>2</xdr:col>
      <xdr:colOff>692150</xdr:colOff>
      <xdr:row>33</xdr:row>
      <xdr:rowOff>321422</xdr:rowOff>
    </xdr:to>
    <xdr:sp macro="" textlink="">
      <xdr:nvSpPr>
        <xdr:cNvPr id="136" name="円/楕円 135"/>
        <xdr:cNvSpPr/>
      </xdr:nvSpPr>
      <xdr:spPr bwMode="auto">
        <a:xfrm>
          <a:off x="2857500" y="6144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160149</xdr:rowOff>
    </xdr:from>
    <xdr:ext cx="762000" cy="259045"/>
    <xdr:sp macro="" textlink="">
      <xdr:nvSpPr>
        <xdr:cNvPr id="137" name="テキスト ボックス 136"/>
        <xdr:cNvSpPr txBox="1"/>
      </xdr:nvSpPr>
      <xdr:spPr>
        <a:xfrm>
          <a:off x="2527300" y="591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奈良県東吉野村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1,960
1,949
131.65
3,500,496
2,530,337
958,140
1,507,834
2,059,262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41.5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110123</xdr:rowOff>
    </xdr:from>
    <xdr:to>
      <xdr:col>6</xdr:col>
      <xdr:colOff>511175</xdr:colOff>
      <xdr:row>36</xdr:row>
      <xdr:rowOff>135269</xdr:rowOff>
    </xdr:to>
    <xdr:cxnSp macro="">
      <xdr:nvCxnSpPr>
        <xdr:cNvPr id="60" name="直線コネクタ 59"/>
        <xdr:cNvCxnSpPr/>
      </xdr:nvCxnSpPr>
      <xdr:spPr>
        <a:xfrm flipV="1">
          <a:off x="3797300" y="6282323"/>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30919</xdr:rowOff>
    </xdr:from>
    <xdr:ext cx="599010" cy="259045"/>
    <xdr:sp macro="" textlink="">
      <xdr:nvSpPr>
        <xdr:cNvPr id="61" name="人件費平均値テキスト"/>
        <xdr:cNvSpPr txBox="1"/>
      </xdr:nvSpPr>
      <xdr:spPr>
        <a:xfrm>
          <a:off x="4686300" y="6374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135269</xdr:rowOff>
    </xdr:from>
    <xdr:to>
      <xdr:col>5</xdr:col>
      <xdr:colOff>358775</xdr:colOff>
      <xdr:row>36</xdr:row>
      <xdr:rowOff>165547</xdr:rowOff>
    </xdr:to>
    <xdr:cxnSp macro="">
      <xdr:nvCxnSpPr>
        <xdr:cNvPr id="63" name="直線コネクタ 62"/>
        <xdr:cNvCxnSpPr/>
      </xdr:nvCxnSpPr>
      <xdr:spPr>
        <a:xfrm flipV="1">
          <a:off x="2908300" y="6307469"/>
          <a:ext cx="889000" cy="3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165547</xdr:rowOff>
    </xdr:from>
    <xdr:to>
      <xdr:col>4</xdr:col>
      <xdr:colOff>155575</xdr:colOff>
      <xdr:row>36</xdr:row>
      <xdr:rowOff>169517</xdr:rowOff>
    </xdr:to>
    <xdr:cxnSp macro="">
      <xdr:nvCxnSpPr>
        <xdr:cNvPr id="66" name="直線コネクタ 65"/>
        <xdr:cNvCxnSpPr/>
      </xdr:nvCxnSpPr>
      <xdr:spPr>
        <a:xfrm flipV="1">
          <a:off x="2019300" y="6337747"/>
          <a:ext cx="8890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155670</xdr:rowOff>
    </xdr:from>
    <xdr:to>
      <xdr:col>2</xdr:col>
      <xdr:colOff>638175</xdr:colOff>
      <xdr:row>36</xdr:row>
      <xdr:rowOff>169517</xdr:rowOff>
    </xdr:to>
    <xdr:cxnSp macro="">
      <xdr:nvCxnSpPr>
        <xdr:cNvPr id="69" name="直線コネクタ 68"/>
        <xdr:cNvCxnSpPr/>
      </xdr:nvCxnSpPr>
      <xdr:spPr>
        <a:xfrm>
          <a:off x="1130300" y="6327870"/>
          <a:ext cx="8890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59323</xdr:rowOff>
    </xdr:from>
    <xdr:to>
      <xdr:col>6</xdr:col>
      <xdr:colOff>561975</xdr:colOff>
      <xdr:row>36</xdr:row>
      <xdr:rowOff>160923</xdr:rowOff>
    </xdr:to>
    <xdr:sp macro="" textlink="">
      <xdr:nvSpPr>
        <xdr:cNvPr id="79" name="円/楕円 78"/>
        <xdr:cNvSpPr/>
      </xdr:nvSpPr>
      <xdr:spPr>
        <a:xfrm>
          <a:off x="4584700" y="623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82200</xdr:rowOff>
    </xdr:from>
    <xdr:ext cx="599010" cy="259045"/>
    <xdr:sp macro="" textlink="">
      <xdr:nvSpPr>
        <xdr:cNvPr id="80" name="人件費該当値テキスト"/>
        <xdr:cNvSpPr txBox="1"/>
      </xdr:nvSpPr>
      <xdr:spPr>
        <a:xfrm>
          <a:off x="4686300" y="6082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235,526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84469</xdr:rowOff>
    </xdr:from>
    <xdr:to>
      <xdr:col>5</xdr:col>
      <xdr:colOff>409575</xdr:colOff>
      <xdr:row>37</xdr:row>
      <xdr:rowOff>14619</xdr:rowOff>
    </xdr:to>
    <xdr:sp macro="" textlink="">
      <xdr:nvSpPr>
        <xdr:cNvPr id="81" name="円/楕円 80"/>
        <xdr:cNvSpPr/>
      </xdr:nvSpPr>
      <xdr:spPr>
        <a:xfrm>
          <a:off x="3746500" y="625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31146</xdr:rowOff>
    </xdr:from>
    <xdr:ext cx="599010" cy="259045"/>
    <xdr:sp macro="" textlink="">
      <xdr:nvSpPr>
        <xdr:cNvPr id="82" name="テキスト ボックス 81"/>
        <xdr:cNvSpPr txBox="1"/>
      </xdr:nvSpPr>
      <xdr:spPr>
        <a:xfrm>
          <a:off x="3497794" y="603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222,326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114747</xdr:rowOff>
    </xdr:from>
    <xdr:to>
      <xdr:col>4</xdr:col>
      <xdr:colOff>206375</xdr:colOff>
      <xdr:row>37</xdr:row>
      <xdr:rowOff>44897</xdr:rowOff>
    </xdr:to>
    <xdr:sp macro="" textlink="">
      <xdr:nvSpPr>
        <xdr:cNvPr id="83" name="円/楕円 82"/>
        <xdr:cNvSpPr/>
      </xdr:nvSpPr>
      <xdr:spPr>
        <a:xfrm>
          <a:off x="2857500" y="628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61424</xdr:rowOff>
    </xdr:from>
    <xdr:ext cx="599010" cy="259045"/>
    <xdr:sp macro="" textlink="">
      <xdr:nvSpPr>
        <xdr:cNvPr id="84" name="テキスト ボックス 83"/>
        <xdr:cNvSpPr txBox="1"/>
      </xdr:nvSpPr>
      <xdr:spPr>
        <a:xfrm>
          <a:off x="2608794" y="6062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206,432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118717</xdr:rowOff>
    </xdr:from>
    <xdr:to>
      <xdr:col>3</xdr:col>
      <xdr:colOff>3175</xdr:colOff>
      <xdr:row>37</xdr:row>
      <xdr:rowOff>48867</xdr:rowOff>
    </xdr:to>
    <xdr:sp macro="" textlink="">
      <xdr:nvSpPr>
        <xdr:cNvPr id="85" name="円/楕円 84"/>
        <xdr:cNvSpPr/>
      </xdr:nvSpPr>
      <xdr:spPr>
        <a:xfrm>
          <a:off x="1968500" y="629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65394</xdr:rowOff>
    </xdr:from>
    <xdr:ext cx="599010" cy="259045"/>
    <xdr:sp macro="" textlink="">
      <xdr:nvSpPr>
        <xdr:cNvPr id="86" name="テキスト ボックス 85"/>
        <xdr:cNvSpPr txBox="1"/>
      </xdr:nvSpPr>
      <xdr:spPr>
        <a:xfrm>
          <a:off x="1719794" y="606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204,348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104870</xdr:rowOff>
    </xdr:from>
    <xdr:to>
      <xdr:col>1</xdr:col>
      <xdr:colOff>485775</xdr:colOff>
      <xdr:row>37</xdr:row>
      <xdr:rowOff>35020</xdr:rowOff>
    </xdr:to>
    <xdr:sp macro="" textlink="">
      <xdr:nvSpPr>
        <xdr:cNvPr id="87" name="円/楕円 86"/>
        <xdr:cNvSpPr/>
      </xdr:nvSpPr>
      <xdr:spPr>
        <a:xfrm>
          <a:off x="1079500" y="62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51547</xdr:rowOff>
    </xdr:from>
    <xdr:ext cx="599010" cy="259045"/>
    <xdr:sp macro="" textlink="">
      <xdr:nvSpPr>
        <xdr:cNvPr id="88" name="テキスト ボックス 87"/>
        <xdr:cNvSpPr txBox="1"/>
      </xdr:nvSpPr>
      <xdr:spPr>
        <a:xfrm>
          <a:off x="830794" y="605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65173</xdr:rowOff>
    </xdr:from>
    <xdr:to>
      <xdr:col>6</xdr:col>
      <xdr:colOff>511175</xdr:colOff>
      <xdr:row>57</xdr:row>
      <xdr:rowOff>96198</xdr:rowOff>
    </xdr:to>
    <xdr:cxnSp macro="">
      <xdr:nvCxnSpPr>
        <xdr:cNvPr id="113" name="直線コネクタ 112"/>
        <xdr:cNvCxnSpPr/>
      </xdr:nvCxnSpPr>
      <xdr:spPr>
        <a:xfrm flipV="1">
          <a:off x="3797300" y="983782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30680</xdr:rowOff>
    </xdr:from>
    <xdr:ext cx="599010" cy="259045"/>
    <xdr:sp macro="" textlink="">
      <xdr:nvSpPr>
        <xdr:cNvPr id="114" name="物件費平均値テキスト"/>
        <xdr:cNvSpPr txBox="1"/>
      </xdr:nvSpPr>
      <xdr:spPr>
        <a:xfrm>
          <a:off x="4686300" y="9803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96198</xdr:rowOff>
    </xdr:from>
    <xdr:to>
      <xdr:col>5</xdr:col>
      <xdr:colOff>358775</xdr:colOff>
      <xdr:row>57</xdr:row>
      <xdr:rowOff>99181</xdr:rowOff>
    </xdr:to>
    <xdr:cxnSp macro="">
      <xdr:nvCxnSpPr>
        <xdr:cNvPr id="116" name="直線コネクタ 115"/>
        <xdr:cNvCxnSpPr/>
      </xdr:nvCxnSpPr>
      <xdr:spPr>
        <a:xfrm flipV="1">
          <a:off x="2908300" y="9868848"/>
          <a:ext cx="889000" cy="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32997</xdr:rowOff>
    </xdr:from>
    <xdr:to>
      <xdr:col>5</xdr:col>
      <xdr:colOff>409575</xdr:colOff>
      <xdr:row>57</xdr:row>
      <xdr:rowOff>134597</xdr:rowOff>
    </xdr:to>
    <xdr:sp macro="" textlink="">
      <xdr:nvSpPr>
        <xdr:cNvPr id="117" name="フローチャート : 判断 116"/>
        <xdr:cNvSpPr/>
      </xdr:nvSpPr>
      <xdr:spPr>
        <a:xfrm>
          <a:off x="3746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151124</xdr:rowOff>
    </xdr:from>
    <xdr:ext cx="599010" cy="259045"/>
    <xdr:sp macro="" textlink="">
      <xdr:nvSpPr>
        <xdr:cNvPr id="118" name="テキスト ボックス 117"/>
        <xdr:cNvSpPr txBox="1"/>
      </xdr:nvSpPr>
      <xdr:spPr>
        <a:xfrm>
          <a:off x="3497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99181</xdr:rowOff>
    </xdr:from>
    <xdr:to>
      <xdr:col>4</xdr:col>
      <xdr:colOff>155575</xdr:colOff>
      <xdr:row>57</xdr:row>
      <xdr:rowOff>108857</xdr:rowOff>
    </xdr:to>
    <xdr:cxnSp macro="">
      <xdr:nvCxnSpPr>
        <xdr:cNvPr id="119" name="直線コネクタ 118"/>
        <xdr:cNvCxnSpPr/>
      </xdr:nvCxnSpPr>
      <xdr:spPr>
        <a:xfrm flipV="1">
          <a:off x="2019300" y="9871831"/>
          <a:ext cx="889000" cy="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39396</xdr:rowOff>
    </xdr:from>
    <xdr:to>
      <xdr:col>4</xdr:col>
      <xdr:colOff>206375</xdr:colOff>
      <xdr:row>57</xdr:row>
      <xdr:rowOff>140996</xdr:rowOff>
    </xdr:to>
    <xdr:sp macro="" textlink="">
      <xdr:nvSpPr>
        <xdr:cNvPr id="120" name="フローチャート : 判断 119"/>
        <xdr:cNvSpPr/>
      </xdr:nvSpPr>
      <xdr:spPr>
        <a:xfrm>
          <a:off x="2857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157523</xdr:rowOff>
    </xdr:from>
    <xdr:ext cx="599010" cy="259045"/>
    <xdr:sp macro="" textlink="">
      <xdr:nvSpPr>
        <xdr:cNvPr id="121" name="テキスト ボックス 120"/>
        <xdr:cNvSpPr txBox="1"/>
      </xdr:nvSpPr>
      <xdr:spPr>
        <a:xfrm>
          <a:off x="2608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108857</xdr:rowOff>
    </xdr:from>
    <xdr:to>
      <xdr:col>2</xdr:col>
      <xdr:colOff>638175</xdr:colOff>
      <xdr:row>57</xdr:row>
      <xdr:rowOff>117547</xdr:rowOff>
    </xdr:to>
    <xdr:cxnSp macro="">
      <xdr:nvCxnSpPr>
        <xdr:cNvPr id="122" name="直線コネクタ 121"/>
        <xdr:cNvCxnSpPr/>
      </xdr:nvCxnSpPr>
      <xdr:spPr>
        <a:xfrm flipV="1">
          <a:off x="1130300" y="9881507"/>
          <a:ext cx="889000" cy="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47093</xdr:rowOff>
    </xdr:from>
    <xdr:to>
      <xdr:col>3</xdr:col>
      <xdr:colOff>3175</xdr:colOff>
      <xdr:row>57</xdr:row>
      <xdr:rowOff>148693</xdr:rowOff>
    </xdr:to>
    <xdr:sp macro="" textlink="">
      <xdr:nvSpPr>
        <xdr:cNvPr id="123" name="フローチャート : 判断 122"/>
        <xdr:cNvSpPr/>
      </xdr:nvSpPr>
      <xdr:spPr>
        <a:xfrm>
          <a:off x="1968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165220</xdr:rowOff>
    </xdr:from>
    <xdr:ext cx="599010" cy="259045"/>
    <xdr:sp macro="" textlink="">
      <xdr:nvSpPr>
        <xdr:cNvPr id="124" name="テキスト ボックス 123"/>
        <xdr:cNvSpPr txBox="1"/>
      </xdr:nvSpPr>
      <xdr:spPr>
        <a:xfrm>
          <a:off x="1719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46647</xdr:rowOff>
    </xdr:from>
    <xdr:to>
      <xdr:col>1</xdr:col>
      <xdr:colOff>485775</xdr:colOff>
      <xdr:row>57</xdr:row>
      <xdr:rowOff>148247</xdr:rowOff>
    </xdr:to>
    <xdr:sp macro="" textlink="">
      <xdr:nvSpPr>
        <xdr:cNvPr id="125" name="フローチャート : 判断 124"/>
        <xdr:cNvSpPr/>
      </xdr:nvSpPr>
      <xdr:spPr>
        <a:xfrm>
          <a:off x="1079500" y="98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164774</xdr:rowOff>
    </xdr:from>
    <xdr:ext cx="599010" cy="259045"/>
    <xdr:sp macro="" textlink="">
      <xdr:nvSpPr>
        <xdr:cNvPr id="126" name="テキスト ボックス 125"/>
        <xdr:cNvSpPr txBox="1"/>
      </xdr:nvSpPr>
      <xdr:spPr>
        <a:xfrm>
          <a:off x="830794" y="959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14373</xdr:rowOff>
    </xdr:from>
    <xdr:to>
      <xdr:col>6</xdr:col>
      <xdr:colOff>561975</xdr:colOff>
      <xdr:row>57</xdr:row>
      <xdr:rowOff>115973</xdr:rowOff>
    </xdr:to>
    <xdr:sp macro="" textlink="">
      <xdr:nvSpPr>
        <xdr:cNvPr id="132" name="円/楕円 131"/>
        <xdr:cNvSpPr/>
      </xdr:nvSpPr>
      <xdr:spPr>
        <a:xfrm>
          <a:off x="4584700" y="97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145200</xdr:rowOff>
    </xdr:from>
    <xdr:ext cx="599010" cy="259045"/>
    <xdr:sp macro="" textlink="">
      <xdr:nvSpPr>
        <xdr:cNvPr id="133" name="物件費該当値テキスト"/>
        <xdr:cNvSpPr txBox="1"/>
      </xdr:nvSpPr>
      <xdr:spPr>
        <a:xfrm>
          <a:off x="4686300" y="9574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230,407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45398</xdr:rowOff>
    </xdr:from>
    <xdr:to>
      <xdr:col>5</xdr:col>
      <xdr:colOff>409575</xdr:colOff>
      <xdr:row>57</xdr:row>
      <xdr:rowOff>146998</xdr:rowOff>
    </xdr:to>
    <xdr:sp macro="" textlink="">
      <xdr:nvSpPr>
        <xdr:cNvPr id="134" name="円/楕円 133"/>
        <xdr:cNvSpPr/>
      </xdr:nvSpPr>
      <xdr:spPr>
        <a:xfrm>
          <a:off x="3746500" y="98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138125</xdr:rowOff>
    </xdr:from>
    <xdr:ext cx="599010" cy="259045"/>
    <xdr:sp macro="" textlink="">
      <xdr:nvSpPr>
        <xdr:cNvPr id="135" name="テキスト ボックス 134"/>
        <xdr:cNvSpPr txBox="1"/>
      </xdr:nvSpPr>
      <xdr:spPr>
        <a:xfrm>
          <a:off x="3497794" y="991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176,119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48381</xdr:rowOff>
    </xdr:from>
    <xdr:to>
      <xdr:col>4</xdr:col>
      <xdr:colOff>206375</xdr:colOff>
      <xdr:row>57</xdr:row>
      <xdr:rowOff>149981</xdr:rowOff>
    </xdr:to>
    <xdr:sp macro="" textlink="">
      <xdr:nvSpPr>
        <xdr:cNvPr id="136" name="円/楕円 135"/>
        <xdr:cNvSpPr/>
      </xdr:nvSpPr>
      <xdr:spPr>
        <a:xfrm>
          <a:off x="2857500" y="982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141108</xdr:rowOff>
    </xdr:from>
    <xdr:ext cx="599010" cy="259045"/>
    <xdr:sp macro="" textlink="">
      <xdr:nvSpPr>
        <xdr:cNvPr id="137" name="テキスト ボックス 136"/>
        <xdr:cNvSpPr txBox="1"/>
      </xdr:nvSpPr>
      <xdr:spPr>
        <a:xfrm>
          <a:off x="2608794" y="991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170,900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58057</xdr:rowOff>
    </xdr:from>
    <xdr:to>
      <xdr:col>3</xdr:col>
      <xdr:colOff>3175</xdr:colOff>
      <xdr:row>57</xdr:row>
      <xdr:rowOff>159657</xdr:rowOff>
    </xdr:to>
    <xdr:sp macro="" textlink="">
      <xdr:nvSpPr>
        <xdr:cNvPr id="138" name="円/楕円 137"/>
        <xdr:cNvSpPr/>
      </xdr:nvSpPr>
      <xdr:spPr>
        <a:xfrm>
          <a:off x="1968500" y="983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150784</xdr:rowOff>
    </xdr:from>
    <xdr:ext cx="599010" cy="259045"/>
    <xdr:sp macro="" textlink="">
      <xdr:nvSpPr>
        <xdr:cNvPr id="139" name="テキスト ボックス 138"/>
        <xdr:cNvSpPr txBox="1"/>
      </xdr:nvSpPr>
      <xdr:spPr>
        <a:xfrm>
          <a:off x="1719794" y="992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153,968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66747</xdr:rowOff>
    </xdr:from>
    <xdr:to>
      <xdr:col>1</xdr:col>
      <xdr:colOff>485775</xdr:colOff>
      <xdr:row>57</xdr:row>
      <xdr:rowOff>168347</xdr:rowOff>
    </xdr:to>
    <xdr:sp macro="" textlink="">
      <xdr:nvSpPr>
        <xdr:cNvPr id="140" name="円/楕円 139"/>
        <xdr:cNvSpPr/>
      </xdr:nvSpPr>
      <xdr:spPr>
        <a:xfrm>
          <a:off x="1079500" y="983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159474</xdr:rowOff>
    </xdr:from>
    <xdr:ext cx="599010" cy="259045"/>
    <xdr:sp macro="" textlink="">
      <xdr:nvSpPr>
        <xdr:cNvPr id="141" name="テキスト ボックス 140"/>
        <xdr:cNvSpPr txBox="1"/>
      </xdr:nvSpPr>
      <xdr:spPr>
        <a:xfrm>
          <a:off x="830794" y="993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26605</xdr:rowOff>
    </xdr:from>
    <xdr:to>
      <xdr:col>6</xdr:col>
      <xdr:colOff>511175</xdr:colOff>
      <xdr:row>79</xdr:row>
      <xdr:rowOff>27930</xdr:rowOff>
    </xdr:to>
    <xdr:cxnSp macro="">
      <xdr:nvCxnSpPr>
        <xdr:cNvPr id="170" name="直線コネクタ 169"/>
        <xdr:cNvCxnSpPr/>
      </xdr:nvCxnSpPr>
      <xdr:spPr>
        <a:xfrm flipV="1">
          <a:off x="3797300" y="13571155"/>
          <a:ext cx="8382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128252</xdr:rowOff>
    </xdr:from>
    <xdr:ext cx="534377" cy="259045"/>
    <xdr:sp macro="" textlink="">
      <xdr:nvSpPr>
        <xdr:cNvPr id="171" name="維持補修費平均値テキスト"/>
        <xdr:cNvSpPr txBox="1"/>
      </xdr:nvSpPr>
      <xdr:spPr>
        <a:xfrm>
          <a:off x="4686300" y="13329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27930</xdr:rowOff>
    </xdr:from>
    <xdr:to>
      <xdr:col>5</xdr:col>
      <xdr:colOff>358775</xdr:colOff>
      <xdr:row>79</xdr:row>
      <xdr:rowOff>32429</xdr:rowOff>
    </xdr:to>
    <xdr:cxnSp macro="">
      <xdr:nvCxnSpPr>
        <xdr:cNvPr id="173" name="直線コネクタ 172"/>
        <xdr:cNvCxnSpPr/>
      </xdr:nvCxnSpPr>
      <xdr:spPr>
        <a:xfrm flipV="1">
          <a:off x="2908300" y="13572480"/>
          <a:ext cx="8890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92808</xdr:rowOff>
    </xdr:from>
    <xdr:to>
      <xdr:col>5</xdr:col>
      <xdr:colOff>409575</xdr:colOff>
      <xdr:row>79</xdr:row>
      <xdr:rowOff>22958</xdr:rowOff>
    </xdr:to>
    <xdr:sp macro="" textlink="">
      <xdr:nvSpPr>
        <xdr:cNvPr id="174" name="フローチャート : 判断 173"/>
        <xdr:cNvSpPr/>
      </xdr:nvSpPr>
      <xdr:spPr>
        <a:xfrm>
          <a:off x="3746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39485</xdr:rowOff>
    </xdr:from>
    <xdr:ext cx="534377" cy="259045"/>
    <xdr:sp macro="" textlink="">
      <xdr:nvSpPr>
        <xdr:cNvPr id="175" name="テキスト ボックス 174"/>
        <xdr:cNvSpPr txBox="1"/>
      </xdr:nvSpPr>
      <xdr:spPr>
        <a:xfrm>
          <a:off x="3530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32429</xdr:rowOff>
    </xdr:from>
    <xdr:to>
      <xdr:col>4</xdr:col>
      <xdr:colOff>155575</xdr:colOff>
      <xdr:row>79</xdr:row>
      <xdr:rowOff>34361</xdr:rowOff>
    </xdr:to>
    <xdr:cxnSp macro="">
      <xdr:nvCxnSpPr>
        <xdr:cNvPr id="176" name="直線コネクタ 175"/>
        <xdr:cNvCxnSpPr/>
      </xdr:nvCxnSpPr>
      <xdr:spPr>
        <a:xfrm flipV="1">
          <a:off x="2019300" y="13576979"/>
          <a:ext cx="889000" cy="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99397</xdr:rowOff>
    </xdr:from>
    <xdr:to>
      <xdr:col>4</xdr:col>
      <xdr:colOff>206375</xdr:colOff>
      <xdr:row>79</xdr:row>
      <xdr:rowOff>29547</xdr:rowOff>
    </xdr:to>
    <xdr:sp macro="" textlink="">
      <xdr:nvSpPr>
        <xdr:cNvPr id="177" name="フローチャート : 判断 176"/>
        <xdr:cNvSpPr/>
      </xdr:nvSpPr>
      <xdr:spPr>
        <a:xfrm>
          <a:off x="2857500" y="1347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46074</xdr:rowOff>
    </xdr:from>
    <xdr:ext cx="534377" cy="259045"/>
    <xdr:sp macro="" textlink="">
      <xdr:nvSpPr>
        <xdr:cNvPr id="178" name="テキスト ボックス 177"/>
        <xdr:cNvSpPr txBox="1"/>
      </xdr:nvSpPr>
      <xdr:spPr>
        <a:xfrm>
          <a:off x="2641111" y="132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34361</xdr:rowOff>
    </xdr:from>
    <xdr:to>
      <xdr:col>2</xdr:col>
      <xdr:colOff>638175</xdr:colOff>
      <xdr:row>79</xdr:row>
      <xdr:rowOff>34922</xdr:rowOff>
    </xdr:to>
    <xdr:cxnSp macro="">
      <xdr:nvCxnSpPr>
        <xdr:cNvPr id="179" name="直線コネクタ 178"/>
        <xdr:cNvCxnSpPr/>
      </xdr:nvCxnSpPr>
      <xdr:spPr>
        <a:xfrm flipV="1">
          <a:off x="1130300" y="13578911"/>
          <a:ext cx="8890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105425</xdr:rowOff>
    </xdr:from>
    <xdr:to>
      <xdr:col>3</xdr:col>
      <xdr:colOff>3175</xdr:colOff>
      <xdr:row>79</xdr:row>
      <xdr:rowOff>35575</xdr:rowOff>
    </xdr:to>
    <xdr:sp macro="" textlink="">
      <xdr:nvSpPr>
        <xdr:cNvPr id="180" name="フローチャート : 判断 179"/>
        <xdr:cNvSpPr/>
      </xdr:nvSpPr>
      <xdr:spPr>
        <a:xfrm>
          <a:off x="1968500" y="134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52102</xdr:rowOff>
    </xdr:from>
    <xdr:ext cx="534377" cy="259045"/>
    <xdr:sp macro="" textlink="">
      <xdr:nvSpPr>
        <xdr:cNvPr id="181" name="テキスト ボックス 180"/>
        <xdr:cNvSpPr txBox="1"/>
      </xdr:nvSpPr>
      <xdr:spPr>
        <a:xfrm>
          <a:off x="1752111" y="1325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109071</xdr:rowOff>
    </xdr:from>
    <xdr:to>
      <xdr:col>1</xdr:col>
      <xdr:colOff>485775</xdr:colOff>
      <xdr:row>79</xdr:row>
      <xdr:rowOff>39221</xdr:rowOff>
    </xdr:to>
    <xdr:sp macro="" textlink="">
      <xdr:nvSpPr>
        <xdr:cNvPr id="182" name="フローチャート : 判断 181"/>
        <xdr:cNvSpPr/>
      </xdr:nvSpPr>
      <xdr:spPr>
        <a:xfrm>
          <a:off x="1079500" y="134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55748</xdr:rowOff>
    </xdr:from>
    <xdr:ext cx="534377" cy="259045"/>
    <xdr:sp macro="" textlink="">
      <xdr:nvSpPr>
        <xdr:cNvPr id="183" name="テキスト ボックス 182"/>
        <xdr:cNvSpPr txBox="1"/>
      </xdr:nvSpPr>
      <xdr:spPr>
        <a:xfrm>
          <a:off x="863111" y="132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147255</xdr:rowOff>
    </xdr:from>
    <xdr:to>
      <xdr:col>6</xdr:col>
      <xdr:colOff>561975</xdr:colOff>
      <xdr:row>79</xdr:row>
      <xdr:rowOff>77405</xdr:rowOff>
    </xdr:to>
    <xdr:sp macro="" textlink="">
      <xdr:nvSpPr>
        <xdr:cNvPr id="189" name="円/楕円 188"/>
        <xdr:cNvSpPr/>
      </xdr:nvSpPr>
      <xdr:spPr>
        <a:xfrm>
          <a:off x="4584700" y="135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83802</xdr:rowOff>
    </xdr:from>
    <xdr:ext cx="469744" cy="259045"/>
    <xdr:sp macro="" textlink="">
      <xdr:nvSpPr>
        <xdr:cNvPr id="190" name="維持補修費該当値テキスト"/>
        <xdr:cNvSpPr txBox="1"/>
      </xdr:nvSpPr>
      <xdr:spPr>
        <a:xfrm>
          <a:off x="4686300" y="1345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148580</xdr:rowOff>
    </xdr:from>
    <xdr:to>
      <xdr:col>5</xdr:col>
      <xdr:colOff>409575</xdr:colOff>
      <xdr:row>79</xdr:row>
      <xdr:rowOff>78730</xdr:rowOff>
    </xdr:to>
    <xdr:sp macro="" textlink="">
      <xdr:nvSpPr>
        <xdr:cNvPr id="191" name="円/楕円 190"/>
        <xdr:cNvSpPr/>
      </xdr:nvSpPr>
      <xdr:spPr>
        <a:xfrm>
          <a:off x="3746500" y="135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69857</xdr:rowOff>
    </xdr:from>
    <xdr:ext cx="469744" cy="259045"/>
    <xdr:sp macro="" textlink="">
      <xdr:nvSpPr>
        <xdr:cNvPr id="192" name="テキスト ボックス 191"/>
        <xdr:cNvSpPr txBox="1"/>
      </xdr:nvSpPr>
      <xdr:spPr>
        <a:xfrm>
          <a:off x="3562427" y="1361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153079</xdr:rowOff>
    </xdr:from>
    <xdr:to>
      <xdr:col>4</xdr:col>
      <xdr:colOff>206375</xdr:colOff>
      <xdr:row>79</xdr:row>
      <xdr:rowOff>83229</xdr:rowOff>
    </xdr:to>
    <xdr:sp macro="" textlink="">
      <xdr:nvSpPr>
        <xdr:cNvPr id="193" name="円/楕円 192"/>
        <xdr:cNvSpPr/>
      </xdr:nvSpPr>
      <xdr:spPr>
        <a:xfrm>
          <a:off x="2857500" y="1352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74356</xdr:rowOff>
    </xdr:from>
    <xdr:ext cx="469744" cy="259045"/>
    <xdr:sp macro="" textlink="">
      <xdr:nvSpPr>
        <xdr:cNvPr id="194" name="テキスト ボックス 193"/>
        <xdr:cNvSpPr txBox="1"/>
      </xdr:nvSpPr>
      <xdr:spPr>
        <a:xfrm>
          <a:off x="2673427" y="1361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155011</xdr:rowOff>
    </xdr:from>
    <xdr:to>
      <xdr:col>3</xdr:col>
      <xdr:colOff>3175</xdr:colOff>
      <xdr:row>79</xdr:row>
      <xdr:rowOff>85161</xdr:rowOff>
    </xdr:to>
    <xdr:sp macro="" textlink="">
      <xdr:nvSpPr>
        <xdr:cNvPr id="195" name="円/楕円 194"/>
        <xdr:cNvSpPr/>
      </xdr:nvSpPr>
      <xdr:spPr>
        <a:xfrm>
          <a:off x="1968500" y="135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76288</xdr:rowOff>
    </xdr:from>
    <xdr:ext cx="469744" cy="259045"/>
    <xdr:sp macro="" textlink="">
      <xdr:nvSpPr>
        <xdr:cNvPr id="196" name="テキスト ボックス 195"/>
        <xdr:cNvSpPr txBox="1"/>
      </xdr:nvSpPr>
      <xdr:spPr>
        <a:xfrm>
          <a:off x="1784427" y="1362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155572</xdr:rowOff>
    </xdr:from>
    <xdr:to>
      <xdr:col>1</xdr:col>
      <xdr:colOff>485775</xdr:colOff>
      <xdr:row>79</xdr:row>
      <xdr:rowOff>85722</xdr:rowOff>
    </xdr:to>
    <xdr:sp macro="" textlink="">
      <xdr:nvSpPr>
        <xdr:cNvPr id="197" name="円/楕円 196"/>
        <xdr:cNvSpPr/>
      </xdr:nvSpPr>
      <xdr:spPr>
        <a:xfrm>
          <a:off x="1079500" y="1352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76849</xdr:rowOff>
    </xdr:from>
    <xdr:ext cx="469744" cy="259045"/>
    <xdr:sp macro="" textlink="">
      <xdr:nvSpPr>
        <xdr:cNvPr id="198" name="テキスト ボックス 197"/>
        <xdr:cNvSpPr txBox="1"/>
      </xdr:nvSpPr>
      <xdr:spPr>
        <a:xfrm>
          <a:off x="895427" y="1362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102808</xdr:rowOff>
    </xdr:from>
    <xdr:to>
      <xdr:col>6</xdr:col>
      <xdr:colOff>511175</xdr:colOff>
      <xdr:row>96</xdr:row>
      <xdr:rowOff>142999</xdr:rowOff>
    </xdr:to>
    <xdr:cxnSp macro="">
      <xdr:nvCxnSpPr>
        <xdr:cNvPr id="229" name="直線コネクタ 228"/>
        <xdr:cNvCxnSpPr/>
      </xdr:nvCxnSpPr>
      <xdr:spPr>
        <a:xfrm flipV="1">
          <a:off x="3797300" y="16562008"/>
          <a:ext cx="838200" cy="4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107706</xdr:rowOff>
    </xdr:from>
    <xdr:ext cx="534377" cy="259045"/>
    <xdr:sp macro="" textlink="">
      <xdr:nvSpPr>
        <xdr:cNvPr id="230" name="扶助費平均値テキスト"/>
        <xdr:cNvSpPr txBox="1"/>
      </xdr:nvSpPr>
      <xdr:spPr>
        <a:xfrm>
          <a:off x="4686300" y="162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142999</xdr:rowOff>
    </xdr:from>
    <xdr:to>
      <xdr:col>5</xdr:col>
      <xdr:colOff>358775</xdr:colOff>
      <xdr:row>97</xdr:row>
      <xdr:rowOff>54259</xdr:rowOff>
    </xdr:to>
    <xdr:cxnSp macro="">
      <xdr:nvCxnSpPr>
        <xdr:cNvPr id="232" name="直線コネクタ 231"/>
        <xdr:cNvCxnSpPr/>
      </xdr:nvCxnSpPr>
      <xdr:spPr>
        <a:xfrm flipV="1">
          <a:off x="2908300" y="16602199"/>
          <a:ext cx="889000" cy="8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3" name="フローチャート : 判断 232"/>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4" name="テキスト ボックス 233"/>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54259</xdr:rowOff>
    </xdr:from>
    <xdr:to>
      <xdr:col>4</xdr:col>
      <xdr:colOff>155575</xdr:colOff>
      <xdr:row>97</xdr:row>
      <xdr:rowOff>80155</xdr:rowOff>
    </xdr:to>
    <xdr:cxnSp macro="">
      <xdr:nvCxnSpPr>
        <xdr:cNvPr id="235" name="直線コネクタ 234"/>
        <xdr:cNvCxnSpPr/>
      </xdr:nvCxnSpPr>
      <xdr:spPr>
        <a:xfrm flipV="1">
          <a:off x="2019300" y="16684909"/>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6" name="フローチャート : 判断 235"/>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7" name="テキスト ボックス 236"/>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80155</xdr:rowOff>
    </xdr:from>
    <xdr:to>
      <xdr:col>2</xdr:col>
      <xdr:colOff>638175</xdr:colOff>
      <xdr:row>97</xdr:row>
      <xdr:rowOff>119061</xdr:rowOff>
    </xdr:to>
    <xdr:cxnSp macro="">
      <xdr:nvCxnSpPr>
        <xdr:cNvPr id="238" name="直線コネクタ 237"/>
        <xdr:cNvCxnSpPr/>
      </xdr:nvCxnSpPr>
      <xdr:spPr>
        <a:xfrm flipV="1">
          <a:off x="1130300" y="16710805"/>
          <a:ext cx="889000" cy="3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39" name="フローチャート : 判断 238"/>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0" name="テキスト ボックス 239"/>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1" name="フローチャート : 判断 240"/>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2" name="テキスト ボックス 241"/>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52008</xdr:rowOff>
    </xdr:from>
    <xdr:to>
      <xdr:col>6</xdr:col>
      <xdr:colOff>561975</xdr:colOff>
      <xdr:row>96</xdr:row>
      <xdr:rowOff>153608</xdr:rowOff>
    </xdr:to>
    <xdr:sp macro="" textlink="">
      <xdr:nvSpPr>
        <xdr:cNvPr id="248" name="円/楕円 247"/>
        <xdr:cNvSpPr/>
      </xdr:nvSpPr>
      <xdr:spPr>
        <a:xfrm>
          <a:off x="4584700" y="1651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30435</xdr:rowOff>
    </xdr:from>
    <xdr:ext cx="534377" cy="259045"/>
    <xdr:sp macro="" textlink="">
      <xdr:nvSpPr>
        <xdr:cNvPr id="249" name="扶助費該当値テキスト"/>
        <xdr:cNvSpPr txBox="1"/>
      </xdr:nvSpPr>
      <xdr:spPr>
        <a:xfrm>
          <a:off x="4686300" y="1648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46,889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92199</xdr:rowOff>
    </xdr:from>
    <xdr:to>
      <xdr:col>5</xdr:col>
      <xdr:colOff>409575</xdr:colOff>
      <xdr:row>97</xdr:row>
      <xdr:rowOff>22349</xdr:rowOff>
    </xdr:to>
    <xdr:sp macro="" textlink="">
      <xdr:nvSpPr>
        <xdr:cNvPr id="250" name="円/楕円 249"/>
        <xdr:cNvSpPr/>
      </xdr:nvSpPr>
      <xdr:spPr>
        <a:xfrm>
          <a:off x="3746500" y="1655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13476</xdr:rowOff>
    </xdr:from>
    <xdr:ext cx="534377" cy="259045"/>
    <xdr:sp macro="" textlink="">
      <xdr:nvSpPr>
        <xdr:cNvPr id="251" name="テキスト ボックス 250"/>
        <xdr:cNvSpPr txBox="1"/>
      </xdr:nvSpPr>
      <xdr:spPr>
        <a:xfrm>
          <a:off x="3530111" y="1664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3459</xdr:rowOff>
    </xdr:from>
    <xdr:to>
      <xdr:col>4</xdr:col>
      <xdr:colOff>206375</xdr:colOff>
      <xdr:row>97</xdr:row>
      <xdr:rowOff>105059</xdr:rowOff>
    </xdr:to>
    <xdr:sp macro="" textlink="">
      <xdr:nvSpPr>
        <xdr:cNvPr id="252" name="円/楕円 251"/>
        <xdr:cNvSpPr/>
      </xdr:nvSpPr>
      <xdr:spPr>
        <a:xfrm>
          <a:off x="2857500" y="1663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96186</xdr:rowOff>
    </xdr:from>
    <xdr:ext cx="534377" cy="259045"/>
    <xdr:sp macro="" textlink="">
      <xdr:nvSpPr>
        <xdr:cNvPr id="253" name="テキスト ボックス 252"/>
        <xdr:cNvSpPr txBox="1"/>
      </xdr:nvSpPr>
      <xdr:spPr>
        <a:xfrm>
          <a:off x="2641111" y="1672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35,599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29355</xdr:rowOff>
    </xdr:from>
    <xdr:to>
      <xdr:col>3</xdr:col>
      <xdr:colOff>3175</xdr:colOff>
      <xdr:row>97</xdr:row>
      <xdr:rowOff>130955</xdr:rowOff>
    </xdr:to>
    <xdr:sp macro="" textlink="">
      <xdr:nvSpPr>
        <xdr:cNvPr id="254" name="円/楕円 253"/>
        <xdr:cNvSpPr/>
      </xdr:nvSpPr>
      <xdr:spPr>
        <a:xfrm>
          <a:off x="1968500" y="1666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122082</xdr:rowOff>
    </xdr:from>
    <xdr:ext cx="534377" cy="259045"/>
    <xdr:sp macro="" textlink="">
      <xdr:nvSpPr>
        <xdr:cNvPr id="255" name="テキスト ボックス 254"/>
        <xdr:cNvSpPr txBox="1"/>
      </xdr:nvSpPr>
      <xdr:spPr>
        <a:xfrm>
          <a:off x="1752111" y="1675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33,220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68261</xdr:rowOff>
    </xdr:from>
    <xdr:to>
      <xdr:col>1</xdr:col>
      <xdr:colOff>485775</xdr:colOff>
      <xdr:row>97</xdr:row>
      <xdr:rowOff>169861</xdr:rowOff>
    </xdr:to>
    <xdr:sp macro="" textlink="">
      <xdr:nvSpPr>
        <xdr:cNvPr id="256" name="円/楕円 255"/>
        <xdr:cNvSpPr/>
      </xdr:nvSpPr>
      <xdr:spPr>
        <a:xfrm>
          <a:off x="1079500" y="1669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160988</xdr:rowOff>
    </xdr:from>
    <xdr:ext cx="534377" cy="259045"/>
    <xdr:sp macro="" textlink="">
      <xdr:nvSpPr>
        <xdr:cNvPr id="257" name="テキスト ボックス 256"/>
        <xdr:cNvSpPr txBox="1"/>
      </xdr:nvSpPr>
      <xdr:spPr>
        <a:xfrm>
          <a:off x="863111" y="1679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117327</xdr:rowOff>
    </xdr:from>
    <xdr:to>
      <xdr:col>15</xdr:col>
      <xdr:colOff>180975</xdr:colOff>
      <xdr:row>36</xdr:row>
      <xdr:rowOff>91689</xdr:rowOff>
    </xdr:to>
    <xdr:cxnSp macro="">
      <xdr:nvCxnSpPr>
        <xdr:cNvPr id="284" name="直線コネクタ 283"/>
        <xdr:cNvCxnSpPr/>
      </xdr:nvCxnSpPr>
      <xdr:spPr>
        <a:xfrm flipV="1">
          <a:off x="9639300" y="6118077"/>
          <a:ext cx="838200" cy="14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115964</xdr:rowOff>
    </xdr:from>
    <xdr:ext cx="599010" cy="259045"/>
    <xdr:sp macro="" textlink="">
      <xdr:nvSpPr>
        <xdr:cNvPr id="285" name="補助費等平均値テキスト"/>
        <xdr:cNvSpPr txBox="1"/>
      </xdr:nvSpPr>
      <xdr:spPr>
        <a:xfrm>
          <a:off x="10528300" y="6288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91689</xdr:rowOff>
    </xdr:from>
    <xdr:to>
      <xdr:col>14</xdr:col>
      <xdr:colOff>28575</xdr:colOff>
      <xdr:row>37</xdr:row>
      <xdr:rowOff>7642</xdr:rowOff>
    </xdr:to>
    <xdr:cxnSp macro="">
      <xdr:nvCxnSpPr>
        <xdr:cNvPr id="287" name="直線コネクタ 286"/>
        <xdr:cNvCxnSpPr/>
      </xdr:nvCxnSpPr>
      <xdr:spPr>
        <a:xfrm flipV="1">
          <a:off x="8750300" y="6263889"/>
          <a:ext cx="889000" cy="8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80069</xdr:rowOff>
    </xdr:from>
    <xdr:to>
      <xdr:col>14</xdr:col>
      <xdr:colOff>79375</xdr:colOff>
      <xdr:row>37</xdr:row>
      <xdr:rowOff>10219</xdr:rowOff>
    </xdr:to>
    <xdr:sp macro="" textlink="">
      <xdr:nvSpPr>
        <xdr:cNvPr id="288" name="フローチャート : 判断 287"/>
        <xdr:cNvSpPr/>
      </xdr:nvSpPr>
      <xdr:spPr>
        <a:xfrm>
          <a:off x="9588500" y="62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1346</xdr:rowOff>
    </xdr:from>
    <xdr:ext cx="599010" cy="259045"/>
    <xdr:sp macro="" textlink="">
      <xdr:nvSpPr>
        <xdr:cNvPr id="289" name="テキスト ボックス 288"/>
        <xdr:cNvSpPr txBox="1"/>
      </xdr:nvSpPr>
      <xdr:spPr>
        <a:xfrm>
          <a:off x="9339794" y="634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7642</xdr:rowOff>
    </xdr:from>
    <xdr:to>
      <xdr:col>12</xdr:col>
      <xdr:colOff>511175</xdr:colOff>
      <xdr:row>37</xdr:row>
      <xdr:rowOff>16062</xdr:rowOff>
    </xdr:to>
    <xdr:cxnSp macro="">
      <xdr:nvCxnSpPr>
        <xdr:cNvPr id="290" name="直線コネクタ 289"/>
        <xdr:cNvCxnSpPr/>
      </xdr:nvCxnSpPr>
      <xdr:spPr>
        <a:xfrm flipV="1">
          <a:off x="7861300" y="6351292"/>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101727</xdr:rowOff>
    </xdr:from>
    <xdr:to>
      <xdr:col>12</xdr:col>
      <xdr:colOff>561975</xdr:colOff>
      <xdr:row>37</xdr:row>
      <xdr:rowOff>31877</xdr:rowOff>
    </xdr:to>
    <xdr:sp macro="" textlink="">
      <xdr:nvSpPr>
        <xdr:cNvPr id="291" name="フローチャート : 判断 290"/>
        <xdr:cNvSpPr/>
      </xdr:nvSpPr>
      <xdr:spPr>
        <a:xfrm>
          <a:off x="8699500" y="627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48404</xdr:rowOff>
    </xdr:from>
    <xdr:ext cx="599010" cy="259045"/>
    <xdr:sp macro="" textlink="">
      <xdr:nvSpPr>
        <xdr:cNvPr id="292" name="テキスト ボックス 291"/>
        <xdr:cNvSpPr txBox="1"/>
      </xdr:nvSpPr>
      <xdr:spPr>
        <a:xfrm>
          <a:off x="8450794" y="604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16062</xdr:rowOff>
    </xdr:from>
    <xdr:to>
      <xdr:col>11</xdr:col>
      <xdr:colOff>307975</xdr:colOff>
      <xdr:row>37</xdr:row>
      <xdr:rowOff>45617</xdr:rowOff>
    </xdr:to>
    <xdr:cxnSp macro="">
      <xdr:nvCxnSpPr>
        <xdr:cNvPr id="293" name="直線コネクタ 292"/>
        <xdr:cNvCxnSpPr/>
      </xdr:nvCxnSpPr>
      <xdr:spPr>
        <a:xfrm flipV="1">
          <a:off x="6972300" y="6359712"/>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110738</xdr:rowOff>
    </xdr:from>
    <xdr:to>
      <xdr:col>11</xdr:col>
      <xdr:colOff>358775</xdr:colOff>
      <xdr:row>37</xdr:row>
      <xdr:rowOff>40888</xdr:rowOff>
    </xdr:to>
    <xdr:sp macro="" textlink="">
      <xdr:nvSpPr>
        <xdr:cNvPr id="294" name="フローチャート : 判断 293"/>
        <xdr:cNvSpPr/>
      </xdr:nvSpPr>
      <xdr:spPr>
        <a:xfrm>
          <a:off x="7810500" y="628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57415</xdr:rowOff>
    </xdr:from>
    <xdr:ext cx="599010" cy="259045"/>
    <xdr:sp macro="" textlink="">
      <xdr:nvSpPr>
        <xdr:cNvPr id="295" name="テキスト ボックス 294"/>
        <xdr:cNvSpPr txBox="1"/>
      </xdr:nvSpPr>
      <xdr:spPr>
        <a:xfrm>
          <a:off x="7561794" y="60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125092</xdr:rowOff>
    </xdr:from>
    <xdr:to>
      <xdr:col>10</xdr:col>
      <xdr:colOff>155575</xdr:colOff>
      <xdr:row>37</xdr:row>
      <xdr:rowOff>55242</xdr:rowOff>
    </xdr:to>
    <xdr:sp macro="" textlink="">
      <xdr:nvSpPr>
        <xdr:cNvPr id="296" name="フローチャート : 判断 295"/>
        <xdr:cNvSpPr/>
      </xdr:nvSpPr>
      <xdr:spPr>
        <a:xfrm>
          <a:off x="6921500" y="629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71769</xdr:rowOff>
    </xdr:from>
    <xdr:ext cx="599010" cy="259045"/>
    <xdr:sp macro="" textlink="">
      <xdr:nvSpPr>
        <xdr:cNvPr id="297" name="テキスト ボックス 296"/>
        <xdr:cNvSpPr txBox="1"/>
      </xdr:nvSpPr>
      <xdr:spPr>
        <a:xfrm>
          <a:off x="6672794" y="607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66527</xdr:rowOff>
    </xdr:from>
    <xdr:to>
      <xdr:col>15</xdr:col>
      <xdr:colOff>231775</xdr:colOff>
      <xdr:row>35</xdr:row>
      <xdr:rowOff>168127</xdr:rowOff>
    </xdr:to>
    <xdr:sp macro="" textlink="">
      <xdr:nvSpPr>
        <xdr:cNvPr id="303" name="円/楕円 302"/>
        <xdr:cNvSpPr/>
      </xdr:nvSpPr>
      <xdr:spPr>
        <a:xfrm>
          <a:off x="10426700" y="60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89404</xdr:rowOff>
    </xdr:from>
    <xdr:ext cx="599010" cy="259045"/>
    <xdr:sp macro="" textlink="">
      <xdr:nvSpPr>
        <xdr:cNvPr id="304" name="補助費等該当値テキスト"/>
        <xdr:cNvSpPr txBox="1"/>
      </xdr:nvSpPr>
      <xdr:spPr>
        <a:xfrm>
          <a:off x="10528300" y="591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234,787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40889</xdr:rowOff>
    </xdr:from>
    <xdr:to>
      <xdr:col>14</xdr:col>
      <xdr:colOff>79375</xdr:colOff>
      <xdr:row>36</xdr:row>
      <xdr:rowOff>142489</xdr:rowOff>
    </xdr:to>
    <xdr:sp macro="" textlink="">
      <xdr:nvSpPr>
        <xdr:cNvPr id="305" name="円/楕円 304"/>
        <xdr:cNvSpPr/>
      </xdr:nvSpPr>
      <xdr:spPr>
        <a:xfrm>
          <a:off x="9588500" y="621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159016</xdr:rowOff>
    </xdr:from>
    <xdr:ext cx="599010" cy="259045"/>
    <xdr:sp macro="" textlink="">
      <xdr:nvSpPr>
        <xdr:cNvPr id="306" name="テキスト ボックス 305"/>
        <xdr:cNvSpPr txBox="1"/>
      </xdr:nvSpPr>
      <xdr:spPr>
        <a:xfrm>
          <a:off x="9339794" y="598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171,002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128292</xdr:rowOff>
    </xdr:from>
    <xdr:to>
      <xdr:col>12</xdr:col>
      <xdr:colOff>561975</xdr:colOff>
      <xdr:row>37</xdr:row>
      <xdr:rowOff>58442</xdr:rowOff>
    </xdr:to>
    <xdr:sp macro="" textlink="">
      <xdr:nvSpPr>
        <xdr:cNvPr id="307" name="円/楕円 306"/>
        <xdr:cNvSpPr/>
      </xdr:nvSpPr>
      <xdr:spPr>
        <a:xfrm>
          <a:off x="8699500" y="630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49569</xdr:rowOff>
    </xdr:from>
    <xdr:ext cx="599010" cy="259045"/>
    <xdr:sp macro="" textlink="">
      <xdr:nvSpPr>
        <xdr:cNvPr id="308" name="テキスト ボックス 307"/>
        <xdr:cNvSpPr txBox="1"/>
      </xdr:nvSpPr>
      <xdr:spPr>
        <a:xfrm>
          <a:off x="8450794" y="639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132,768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136712</xdr:rowOff>
    </xdr:from>
    <xdr:to>
      <xdr:col>11</xdr:col>
      <xdr:colOff>358775</xdr:colOff>
      <xdr:row>37</xdr:row>
      <xdr:rowOff>66862</xdr:rowOff>
    </xdr:to>
    <xdr:sp macro="" textlink="">
      <xdr:nvSpPr>
        <xdr:cNvPr id="309" name="円/楕円 308"/>
        <xdr:cNvSpPr/>
      </xdr:nvSpPr>
      <xdr:spPr>
        <a:xfrm>
          <a:off x="7810500" y="630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57989</xdr:rowOff>
    </xdr:from>
    <xdr:ext cx="599010" cy="259045"/>
    <xdr:sp macro="" textlink="">
      <xdr:nvSpPr>
        <xdr:cNvPr id="310" name="テキスト ボックス 309"/>
        <xdr:cNvSpPr txBox="1"/>
      </xdr:nvSpPr>
      <xdr:spPr>
        <a:xfrm>
          <a:off x="7561794" y="640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129,085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166267</xdr:rowOff>
    </xdr:from>
    <xdr:to>
      <xdr:col>10</xdr:col>
      <xdr:colOff>155575</xdr:colOff>
      <xdr:row>37</xdr:row>
      <xdr:rowOff>96417</xdr:rowOff>
    </xdr:to>
    <xdr:sp macro="" textlink="">
      <xdr:nvSpPr>
        <xdr:cNvPr id="311" name="円/楕円 310"/>
        <xdr:cNvSpPr/>
      </xdr:nvSpPr>
      <xdr:spPr>
        <a:xfrm>
          <a:off x="6921500" y="633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87544</xdr:rowOff>
    </xdr:from>
    <xdr:ext cx="599010" cy="259045"/>
    <xdr:sp macro="" textlink="">
      <xdr:nvSpPr>
        <xdr:cNvPr id="312" name="テキスト ボックス 311"/>
        <xdr:cNvSpPr txBox="1"/>
      </xdr:nvSpPr>
      <xdr:spPr>
        <a:xfrm>
          <a:off x="6672794" y="6431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72701</xdr:rowOff>
    </xdr:from>
    <xdr:to>
      <xdr:col>15</xdr:col>
      <xdr:colOff>180975</xdr:colOff>
      <xdr:row>57</xdr:row>
      <xdr:rowOff>157000</xdr:rowOff>
    </xdr:to>
    <xdr:cxnSp macro="">
      <xdr:nvCxnSpPr>
        <xdr:cNvPr id="337" name="直線コネクタ 336"/>
        <xdr:cNvCxnSpPr/>
      </xdr:nvCxnSpPr>
      <xdr:spPr>
        <a:xfrm flipV="1">
          <a:off x="9639300" y="9845351"/>
          <a:ext cx="838200" cy="8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28887</xdr:rowOff>
    </xdr:from>
    <xdr:ext cx="599010" cy="259045"/>
    <xdr:sp macro="" textlink="">
      <xdr:nvSpPr>
        <xdr:cNvPr id="338" name="普通建設事業費平均値テキスト"/>
        <xdr:cNvSpPr txBox="1"/>
      </xdr:nvSpPr>
      <xdr:spPr>
        <a:xfrm>
          <a:off x="10528300" y="9630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157000</xdr:rowOff>
    </xdr:from>
    <xdr:to>
      <xdr:col>14</xdr:col>
      <xdr:colOff>28575</xdr:colOff>
      <xdr:row>57</xdr:row>
      <xdr:rowOff>158722</xdr:rowOff>
    </xdr:to>
    <xdr:cxnSp macro="">
      <xdr:nvCxnSpPr>
        <xdr:cNvPr id="340" name="直線コネクタ 339"/>
        <xdr:cNvCxnSpPr/>
      </xdr:nvCxnSpPr>
      <xdr:spPr>
        <a:xfrm flipV="1">
          <a:off x="8750300" y="9929650"/>
          <a:ext cx="889000" cy="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1" name="フローチャート : 判断 340"/>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2" name="テキスト ボックス 341"/>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140590</xdr:rowOff>
    </xdr:from>
    <xdr:to>
      <xdr:col>12</xdr:col>
      <xdr:colOff>511175</xdr:colOff>
      <xdr:row>57</xdr:row>
      <xdr:rowOff>158722</xdr:rowOff>
    </xdr:to>
    <xdr:cxnSp macro="">
      <xdr:nvCxnSpPr>
        <xdr:cNvPr id="343" name="直線コネクタ 342"/>
        <xdr:cNvCxnSpPr/>
      </xdr:nvCxnSpPr>
      <xdr:spPr>
        <a:xfrm>
          <a:off x="7861300" y="9913240"/>
          <a:ext cx="889000" cy="1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44" name="フローチャート : 判断 343"/>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127702</xdr:rowOff>
    </xdr:from>
    <xdr:ext cx="599010" cy="259045"/>
    <xdr:sp macro="" textlink="">
      <xdr:nvSpPr>
        <xdr:cNvPr id="345" name="テキスト ボックス 344"/>
        <xdr:cNvSpPr txBox="1"/>
      </xdr:nvSpPr>
      <xdr:spPr>
        <a:xfrm>
          <a:off x="8450794" y="95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140590</xdr:rowOff>
    </xdr:from>
    <xdr:to>
      <xdr:col>11</xdr:col>
      <xdr:colOff>307975</xdr:colOff>
      <xdr:row>57</xdr:row>
      <xdr:rowOff>157257</xdr:rowOff>
    </xdr:to>
    <xdr:cxnSp macro="">
      <xdr:nvCxnSpPr>
        <xdr:cNvPr id="346" name="直線コネクタ 345"/>
        <xdr:cNvCxnSpPr/>
      </xdr:nvCxnSpPr>
      <xdr:spPr>
        <a:xfrm flipV="1">
          <a:off x="6972300" y="9913240"/>
          <a:ext cx="889000" cy="1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47" name="フローチャート : 判断 346"/>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158439</xdr:rowOff>
    </xdr:from>
    <xdr:ext cx="599010" cy="259045"/>
    <xdr:sp macro="" textlink="">
      <xdr:nvSpPr>
        <xdr:cNvPr id="348" name="テキスト ボックス 347"/>
        <xdr:cNvSpPr txBox="1"/>
      </xdr:nvSpPr>
      <xdr:spPr>
        <a:xfrm>
          <a:off x="7561794" y="958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49" name="フローチャート : 判断 348"/>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147838</xdr:rowOff>
    </xdr:from>
    <xdr:ext cx="599010" cy="259045"/>
    <xdr:sp macro="" textlink="">
      <xdr:nvSpPr>
        <xdr:cNvPr id="350" name="テキスト ボックス 349"/>
        <xdr:cNvSpPr txBox="1"/>
      </xdr:nvSpPr>
      <xdr:spPr>
        <a:xfrm>
          <a:off x="6672794" y="95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21901</xdr:rowOff>
    </xdr:from>
    <xdr:to>
      <xdr:col>15</xdr:col>
      <xdr:colOff>231775</xdr:colOff>
      <xdr:row>57</xdr:row>
      <xdr:rowOff>123501</xdr:rowOff>
    </xdr:to>
    <xdr:sp macro="" textlink="">
      <xdr:nvSpPr>
        <xdr:cNvPr id="356" name="円/楕円 355"/>
        <xdr:cNvSpPr/>
      </xdr:nvSpPr>
      <xdr:spPr>
        <a:xfrm>
          <a:off x="10426700" y="979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155887</xdr:rowOff>
    </xdr:from>
    <xdr:ext cx="599010" cy="259045"/>
    <xdr:sp macro="" textlink="">
      <xdr:nvSpPr>
        <xdr:cNvPr id="357" name="普通建設事業費該当値テキスト"/>
        <xdr:cNvSpPr txBox="1"/>
      </xdr:nvSpPr>
      <xdr:spPr>
        <a:xfrm>
          <a:off x="10528300" y="975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217,234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106200</xdr:rowOff>
    </xdr:from>
    <xdr:to>
      <xdr:col>14</xdr:col>
      <xdr:colOff>79375</xdr:colOff>
      <xdr:row>58</xdr:row>
      <xdr:rowOff>36350</xdr:rowOff>
    </xdr:to>
    <xdr:sp macro="" textlink="">
      <xdr:nvSpPr>
        <xdr:cNvPr id="358" name="円/楕円 357"/>
        <xdr:cNvSpPr/>
      </xdr:nvSpPr>
      <xdr:spPr>
        <a:xfrm>
          <a:off x="9588500" y="987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27477</xdr:rowOff>
    </xdr:from>
    <xdr:ext cx="534377" cy="259045"/>
    <xdr:sp macro="" textlink="">
      <xdr:nvSpPr>
        <xdr:cNvPr id="359" name="テキスト ボックス 358"/>
        <xdr:cNvSpPr txBox="1"/>
      </xdr:nvSpPr>
      <xdr:spPr>
        <a:xfrm>
          <a:off x="9372111" y="997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69,728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107922</xdr:rowOff>
    </xdr:from>
    <xdr:to>
      <xdr:col>12</xdr:col>
      <xdr:colOff>561975</xdr:colOff>
      <xdr:row>58</xdr:row>
      <xdr:rowOff>38072</xdr:rowOff>
    </xdr:to>
    <xdr:sp macro="" textlink="">
      <xdr:nvSpPr>
        <xdr:cNvPr id="360" name="円/楕円 359"/>
        <xdr:cNvSpPr/>
      </xdr:nvSpPr>
      <xdr:spPr>
        <a:xfrm>
          <a:off x="8699500" y="988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29199</xdr:rowOff>
    </xdr:from>
    <xdr:ext cx="534377" cy="259045"/>
    <xdr:sp macro="" textlink="">
      <xdr:nvSpPr>
        <xdr:cNvPr id="361" name="テキスト ボックス 360"/>
        <xdr:cNvSpPr txBox="1"/>
      </xdr:nvSpPr>
      <xdr:spPr>
        <a:xfrm>
          <a:off x="8483111" y="997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66,715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89790</xdr:rowOff>
    </xdr:from>
    <xdr:to>
      <xdr:col>11</xdr:col>
      <xdr:colOff>358775</xdr:colOff>
      <xdr:row>58</xdr:row>
      <xdr:rowOff>19940</xdr:rowOff>
    </xdr:to>
    <xdr:sp macro="" textlink="">
      <xdr:nvSpPr>
        <xdr:cNvPr id="362" name="円/楕円 361"/>
        <xdr:cNvSpPr/>
      </xdr:nvSpPr>
      <xdr:spPr>
        <a:xfrm>
          <a:off x="7810500" y="986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11067</xdr:rowOff>
    </xdr:from>
    <xdr:ext cx="534377" cy="259045"/>
    <xdr:sp macro="" textlink="">
      <xdr:nvSpPr>
        <xdr:cNvPr id="363" name="テキスト ボックス 362"/>
        <xdr:cNvSpPr txBox="1"/>
      </xdr:nvSpPr>
      <xdr:spPr>
        <a:xfrm>
          <a:off x="7594111" y="99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98,443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106457</xdr:rowOff>
    </xdr:from>
    <xdr:to>
      <xdr:col>10</xdr:col>
      <xdr:colOff>155575</xdr:colOff>
      <xdr:row>58</xdr:row>
      <xdr:rowOff>36607</xdr:rowOff>
    </xdr:to>
    <xdr:sp macro="" textlink="">
      <xdr:nvSpPr>
        <xdr:cNvPr id="364" name="円/楕円 363"/>
        <xdr:cNvSpPr/>
      </xdr:nvSpPr>
      <xdr:spPr>
        <a:xfrm>
          <a:off x="6921500" y="98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27734</xdr:rowOff>
    </xdr:from>
    <xdr:ext cx="534377" cy="259045"/>
    <xdr:sp macro="" textlink="">
      <xdr:nvSpPr>
        <xdr:cNvPr id="365" name="テキスト ボックス 364"/>
        <xdr:cNvSpPr txBox="1"/>
      </xdr:nvSpPr>
      <xdr:spPr>
        <a:xfrm>
          <a:off x="6705111" y="997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62691</xdr:rowOff>
    </xdr:from>
    <xdr:to>
      <xdr:col>15</xdr:col>
      <xdr:colOff>180975</xdr:colOff>
      <xdr:row>79</xdr:row>
      <xdr:rowOff>20453</xdr:rowOff>
    </xdr:to>
    <xdr:cxnSp macro="">
      <xdr:nvCxnSpPr>
        <xdr:cNvPr id="394" name="直線コネクタ 393"/>
        <xdr:cNvCxnSpPr/>
      </xdr:nvCxnSpPr>
      <xdr:spPr>
        <a:xfrm flipV="1">
          <a:off x="9639300" y="13435791"/>
          <a:ext cx="838200" cy="12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11851</xdr:rowOff>
    </xdr:from>
    <xdr:ext cx="599010" cy="259045"/>
    <xdr:sp macro="" textlink="">
      <xdr:nvSpPr>
        <xdr:cNvPr id="395" name="普通建設事業費 （ うち新規整備　）平均値テキスト"/>
        <xdr:cNvSpPr txBox="1"/>
      </xdr:nvSpPr>
      <xdr:spPr>
        <a:xfrm>
          <a:off x="10528300" y="1338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397" name="フローチャート : 判断 396"/>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398" name="テキスト ボックス 397"/>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11891</xdr:rowOff>
    </xdr:from>
    <xdr:to>
      <xdr:col>15</xdr:col>
      <xdr:colOff>231775</xdr:colOff>
      <xdr:row>78</xdr:row>
      <xdr:rowOff>113491</xdr:rowOff>
    </xdr:to>
    <xdr:sp macro="" textlink="">
      <xdr:nvSpPr>
        <xdr:cNvPr id="404" name="円/楕円 403"/>
        <xdr:cNvSpPr/>
      </xdr:nvSpPr>
      <xdr:spPr>
        <a:xfrm>
          <a:off x="10426700" y="1338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34768</xdr:rowOff>
    </xdr:from>
    <xdr:ext cx="599010" cy="259045"/>
    <xdr:sp macro="" textlink="">
      <xdr:nvSpPr>
        <xdr:cNvPr id="405" name="普通建設事業費 （ うち新規整備　）該当値テキスト"/>
        <xdr:cNvSpPr txBox="1"/>
      </xdr:nvSpPr>
      <xdr:spPr>
        <a:xfrm>
          <a:off x="10528300" y="1323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120,637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141103</xdr:rowOff>
    </xdr:from>
    <xdr:to>
      <xdr:col>14</xdr:col>
      <xdr:colOff>79375</xdr:colOff>
      <xdr:row>79</xdr:row>
      <xdr:rowOff>71253</xdr:rowOff>
    </xdr:to>
    <xdr:sp macro="" textlink="">
      <xdr:nvSpPr>
        <xdr:cNvPr id="406" name="円/楕円 405"/>
        <xdr:cNvSpPr/>
      </xdr:nvSpPr>
      <xdr:spPr>
        <a:xfrm>
          <a:off x="9588500" y="1351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62380</xdr:rowOff>
    </xdr:from>
    <xdr:ext cx="534377" cy="259045"/>
    <xdr:sp macro="" textlink="">
      <xdr:nvSpPr>
        <xdr:cNvPr id="407" name="テキスト ボックス 406"/>
        <xdr:cNvSpPr txBox="1"/>
      </xdr:nvSpPr>
      <xdr:spPr>
        <a:xfrm>
          <a:off x="9372111" y="136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2198</xdr:rowOff>
    </xdr:from>
    <xdr:to>
      <xdr:col>15</xdr:col>
      <xdr:colOff>180975</xdr:colOff>
      <xdr:row>99</xdr:row>
      <xdr:rowOff>18875</xdr:rowOff>
    </xdr:to>
    <xdr:cxnSp macro="">
      <xdr:nvCxnSpPr>
        <xdr:cNvPr id="436" name="直線コネクタ 435"/>
        <xdr:cNvCxnSpPr/>
      </xdr:nvCxnSpPr>
      <xdr:spPr>
        <a:xfrm flipV="1">
          <a:off x="9639300" y="16975748"/>
          <a:ext cx="838200" cy="1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108749</xdr:rowOff>
    </xdr:from>
    <xdr:ext cx="599010" cy="259045"/>
    <xdr:sp macro="" textlink="">
      <xdr:nvSpPr>
        <xdr:cNvPr id="437" name="普通建設事業費 （ うち更新整備　）平均値テキスト"/>
        <xdr:cNvSpPr txBox="1"/>
      </xdr:nvSpPr>
      <xdr:spPr>
        <a:xfrm>
          <a:off x="10528300" y="16739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64272</xdr:rowOff>
    </xdr:from>
    <xdr:to>
      <xdr:col>14</xdr:col>
      <xdr:colOff>79375</xdr:colOff>
      <xdr:row>98</xdr:row>
      <xdr:rowOff>165872</xdr:rowOff>
    </xdr:to>
    <xdr:sp macro="" textlink="">
      <xdr:nvSpPr>
        <xdr:cNvPr id="439" name="フローチャート : 判断 438"/>
        <xdr:cNvSpPr/>
      </xdr:nvSpPr>
      <xdr:spPr>
        <a:xfrm>
          <a:off x="9588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10949</xdr:rowOff>
    </xdr:from>
    <xdr:ext cx="599010" cy="259045"/>
    <xdr:sp macro="" textlink="">
      <xdr:nvSpPr>
        <xdr:cNvPr id="440" name="テキスト ボックス 439"/>
        <xdr:cNvSpPr txBox="1"/>
      </xdr:nvSpPr>
      <xdr:spPr>
        <a:xfrm>
          <a:off x="9339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122848</xdr:rowOff>
    </xdr:from>
    <xdr:to>
      <xdr:col>15</xdr:col>
      <xdr:colOff>231775</xdr:colOff>
      <xdr:row>99</xdr:row>
      <xdr:rowOff>52998</xdr:rowOff>
    </xdr:to>
    <xdr:sp macro="" textlink="">
      <xdr:nvSpPr>
        <xdr:cNvPr id="446" name="円/楕円 445"/>
        <xdr:cNvSpPr/>
      </xdr:nvSpPr>
      <xdr:spPr>
        <a:xfrm>
          <a:off x="10426700" y="169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64298</xdr:rowOff>
    </xdr:from>
    <xdr:ext cx="534377" cy="259045"/>
    <xdr:sp macro="" textlink="">
      <xdr:nvSpPr>
        <xdr:cNvPr id="447" name="普通建設事業費 （ うち更新整備　）該当値テキスト"/>
        <xdr:cNvSpPr txBox="1"/>
      </xdr:nvSpPr>
      <xdr:spPr>
        <a:xfrm>
          <a:off x="10528300" y="1686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55,448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139525</xdr:rowOff>
    </xdr:from>
    <xdr:to>
      <xdr:col>14</xdr:col>
      <xdr:colOff>79375</xdr:colOff>
      <xdr:row>99</xdr:row>
      <xdr:rowOff>69675</xdr:rowOff>
    </xdr:to>
    <xdr:sp macro="" textlink="">
      <xdr:nvSpPr>
        <xdr:cNvPr id="448" name="円/楕円 447"/>
        <xdr:cNvSpPr/>
      </xdr:nvSpPr>
      <xdr:spPr>
        <a:xfrm>
          <a:off x="9588500" y="1694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60802</xdr:rowOff>
    </xdr:from>
    <xdr:ext cx="534377" cy="259045"/>
    <xdr:sp macro="" textlink="">
      <xdr:nvSpPr>
        <xdr:cNvPr id="449" name="テキスト ボックス 448"/>
        <xdr:cNvSpPr txBox="1"/>
      </xdr:nvSpPr>
      <xdr:spPr>
        <a:xfrm>
          <a:off x="9372111" y="1703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75315</xdr:rowOff>
    </xdr:from>
    <xdr:to>
      <xdr:col>23</xdr:col>
      <xdr:colOff>517525</xdr:colOff>
      <xdr:row>37</xdr:row>
      <xdr:rowOff>148223</xdr:rowOff>
    </xdr:to>
    <xdr:cxnSp macro="">
      <xdr:nvCxnSpPr>
        <xdr:cNvPr id="478" name="直線コネクタ 477"/>
        <xdr:cNvCxnSpPr/>
      </xdr:nvCxnSpPr>
      <xdr:spPr>
        <a:xfrm flipV="1">
          <a:off x="15481300" y="6418965"/>
          <a:ext cx="838200" cy="7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97449</xdr:rowOff>
    </xdr:from>
    <xdr:ext cx="534377" cy="259045"/>
    <xdr:sp macro="" textlink="">
      <xdr:nvSpPr>
        <xdr:cNvPr id="479" name="災害復旧事業費平均値テキスト"/>
        <xdr:cNvSpPr txBox="1"/>
      </xdr:nvSpPr>
      <xdr:spPr>
        <a:xfrm>
          <a:off x="16370300" y="661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148223</xdr:rowOff>
    </xdr:from>
    <xdr:to>
      <xdr:col>22</xdr:col>
      <xdr:colOff>365125</xdr:colOff>
      <xdr:row>38</xdr:row>
      <xdr:rowOff>35123</xdr:rowOff>
    </xdr:to>
    <xdr:cxnSp macro="">
      <xdr:nvCxnSpPr>
        <xdr:cNvPr id="481" name="直線コネクタ 480"/>
        <xdr:cNvCxnSpPr/>
      </xdr:nvCxnSpPr>
      <xdr:spPr>
        <a:xfrm flipV="1">
          <a:off x="14592300" y="6491873"/>
          <a:ext cx="889000" cy="5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110857</xdr:rowOff>
    </xdr:from>
    <xdr:to>
      <xdr:col>22</xdr:col>
      <xdr:colOff>415925</xdr:colOff>
      <xdr:row>39</xdr:row>
      <xdr:rowOff>41007</xdr:rowOff>
    </xdr:to>
    <xdr:sp macro="" textlink="">
      <xdr:nvSpPr>
        <xdr:cNvPr id="482" name="フローチャート : 判断 481"/>
        <xdr:cNvSpPr/>
      </xdr:nvSpPr>
      <xdr:spPr>
        <a:xfrm>
          <a:off x="15430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32134</xdr:rowOff>
    </xdr:from>
    <xdr:ext cx="534377" cy="259045"/>
    <xdr:sp macro="" textlink="">
      <xdr:nvSpPr>
        <xdr:cNvPr id="483" name="テキスト ボックス 482"/>
        <xdr:cNvSpPr txBox="1"/>
      </xdr:nvSpPr>
      <xdr:spPr>
        <a:xfrm>
          <a:off x="15214111" y="671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133330</xdr:rowOff>
    </xdr:from>
    <xdr:to>
      <xdr:col>21</xdr:col>
      <xdr:colOff>161925</xdr:colOff>
      <xdr:row>38</xdr:row>
      <xdr:rowOff>35123</xdr:rowOff>
    </xdr:to>
    <xdr:cxnSp macro="">
      <xdr:nvCxnSpPr>
        <xdr:cNvPr id="484" name="直線コネクタ 483"/>
        <xdr:cNvCxnSpPr/>
      </xdr:nvCxnSpPr>
      <xdr:spPr>
        <a:xfrm>
          <a:off x="13703300" y="6476980"/>
          <a:ext cx="889000" cy="7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105344</xdr:rowOff>
    </xdr:from>
    <xdr:to>
      <xdr:col>21</xdr:col>
      <xdr:colOff>212725</xdr:colOff>
      <xdr:row>39</xdr:row>
      <xdr:rowOff>35494</xdr:rowOff>
    </xdr:to>
    <xdr:sp macro="" textlink="">
      <xdr:nvSpPr>
        <xdr:cNvPr id="485" name="フローチャート : 判断 484"/>
        <xdr:cNvSpPr/>
      </xdr:nvSpPr>
      <xdr:spPr>
        <a:xfrm>
          <a:off x="14541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26621</xdr:rowOff>
    </xdr:from>
    <xdr:ext cx="534377" cy="259045"/>
    <xdr:sp macro="" textlink="">
      <xdr:nvSpPr>
        <xdr:cNvPr id="486" name="テキスト ボックス 485"/>
        <xdr:cNvSpPr txBox="1"/>
      </xdr:nvSpPr>
      <xdr:spPr>
        <a:xfrm>
          <a:off x="14325111" y="671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133330</xdr:rowOff>
    </xdr:from>
    <xdr:to>
      <xdr:col>19</xdr:col>
      <xdr:colOff>644525</xdr:colOff>
      <xdr:row>38</xdr:row>
      <xdr:rowOff>140180</xdr:rowOff>
    </xdr:to>
    <xdr:cxnSp macro="">
      <xdr:nvCxnSpPr>
        <xdr:cNvPr id="487" name="直線コネクタ 486"/>
        <xdr:cNvCxnSpPr/>
      </xdr:nvCxnSpPr>
      <xdr:spPr>
        <a:xfrm flipV="1">
          <a:off x="12814300" y="6476980"/>
          <a:ext cx="889000" cy="17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69717</xdr:rowOff>
    </xdr:from>
    <xdr:to>
      <xdr:col>20</xdr:col>
      <xdr:colOff>9525</xdr:colOff>
      <xdr:row>38</xdr:row>
      <xdr:rowOff>171317</xdr:rowOff>
    </xdr:to>
    <xdr:sp macro="" textlink="">
      <xdr:nvSpPr>
        <xdr:cNvPr id="488" name="フローチャート : 判断 487"/>
        <xdr:cNvSpPr/>
      </xdr:nvSpPr>
      <xdr:spPr>
        <a:xfrm>
          <a:off x="13652500" y="65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162444</xdr:rowOff>
    </xdr:from>
    <xdr:ext cx="534377" cy="259045"/>
    <xdr:sp macro="" textlink="">
      <xdr:nvSpPr>
        <xdr:cNvPr id="489" name="テキスト ボックス 488"/>
        <xdr:cNvSpPr txBox="1"/>
      </xdr:nvSpPr>
      <xdr:spPr>
        <a:xfrm>
          <a:off x="13436111" y="66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105195</xdr:rowOff>
    </xdr:from>
    <xdr:to>
      <xdr:col>18</xdr:col>
      <xdr:colOff>492125</xdr:colOff>
      <xdr:row>39</xdr:row>
      <xdr:rowOff>35345</xdr:rowOff>
    </xdr:to>
    <xdr:sp macro="" textlink="">
      <xdr:nvSpPr>
        <xdr:cNvPr id="490" name="フローチャート : 判断 489"/>
        <xdr:cNvSpPr/>
      </xdr:nvSpPr>
      <xdr:spPr>
        <a:xfrm>
          <a:off x="12763500" y="662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26472</xdr:rowOff>
    </xdr:from>
    <xdr:ext cx="534377" cy="259045"/>
    <xdr:sp macro="" textlink="">
      <xdr:nvSpPr>
        <xdr:cNvPr id="491" name="テキスト ボックス 490"/>
        <xdr:cNvSpPr txBox="1"/>
      </xdr:nvSpPr>
      <xdr:spPr>
        <a:xfrm>
          <a:off x="12547111" y="671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24515</xdr:rowOff>
    </xdr:from>
    <xdr:to>
      <xdr:col>23</xdr:col>
      <xdr:colOff>568325</xdr:colOff>
      <xdr:row>37</xdr:row>
      <xdr:rowOff>126115</xdr:rowOff>
    </xdr:to>
    <xdr:sp macro="" textlink="">
      <xdr:nvSpPr>
        <xdr:cNvPr id="497" name="円/楕円 496"/>
        <xdr:cNvSpPr/>
      </xdr:nvSpPr>
      <xdr:spPr>
        <a:xfrm>
          <a:off x="16268700" y="636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47392</xdr:rowOff>
    </xdr:from>
    <xdr:ext cx="534377" cy="259045"/>
    <xdr:sp macro="" textlink="">
      <xdr:nvSpPr>
        <xdr:cNvPr id="498" name="災害復旧事業費該当値テキスト"/>
        <xdr:cNvSpPr txBox="1"/>
      </xdr:nvSpPr>
      <xdr:spPr>
        <a:xfrm>
          <a:off x="16370300" y="621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81,899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97423</xdr:rowOff>
    </xdr:from>
    <xdr:to>
      <xdr:col>22</xdr:col>
      <xdr:colOff>415925</xdr:colOff>
      <xdr:row>38</xdr:row>
      <xdr:rowOff>27574</xdr:rowOff>
    </xdr:to>
    <xdr:sp macro="" textlink="">
      <xdr:nvSpPr>
        <xdr:cNvPr id="499" name="円/楕円 498"/>
        <xdr:cNvSpPr/>
      </xdr:nvSpPr>
      <xdr:spPr>
        <a:xfrm>
          <a:off x="15430500" y="64410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44100</xdr:rowOff>
    </xdr:from>
    <xdr:ext cx="534377" cy="259045"/>
    <xdr:sp macro="" textlink="">
      <xdr:nvSpPr>
        <xdr:cNvPr id="500" name="テキスト ボックス 499"/>
        <xdr:cNvSpPr txBox="1"/>
      </xdr:nvSpPr>
      <xdr:spPr>
        <a:xfrm>
          <a:off x="15214111" y="621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155773</xdr:rowOff>
    </xdr:from>
    <xdr:to>
      <xdr:col>21</xdr:col>
      <xdr:colOff>212725</xdr:colOff>
      <xdr:row>38</xdr:row>
      <xdr:rowOff>85923</xdr:rowOff>
    </xdr:to>
    <xdr:sp macro="" textlink="">
      <xdr:nvSpPr>
        <xdr:cNvPr id="501" name="円/楕円 500"/>
        <xdr:cNvSpPr/>
      </xdr:nvSpPr>
      <xdr:spPr>
        <a:xfrm>
          <a:off x="14541500" y="649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102450</xdr:rowOff>
    </xdr:from>
    <xdr:ext cx="534377" cy="259045"/>
    <xdr:sp macro="" textlink="">
      <xdr:nvSpPr>
        <xdr:cNvPr id="502" name="テキスト ボックス 501"/>
        <xdr:cNvSpPr txBox="1"/>
      </xdr:nvSpPr>
      <xdr:spPr>
        <a:xfrm>
          <a:off x="14325111" y="627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82530</xdr:rowOff>
    </xdr:from>
    <xdr:to>
      <xdr:col>20</xdr:col>
      <xdr:colOff>9525</xdr:colOff>
      <xdr:row>38</xdr:row>
      <xdr:rowOff>12680</xdr:rowOff>
    </xdr:to>
    <xdr:sp macro="" textlink="">
      <xdr:nvSpPr>
        <xdr:cNvPr id="503" name="円/楕円 502"/>
        <xdr:cNvSpPr/>
      </xdr:nvSpPr>
      <xdr:spPr>
        <a:xfrm>
          <a:off x="13652500" y="64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29207</xdr:rowOff>
    </xdr:from>
    <xdr:ext cx="534377" cy="259045"/>
    <xdr:sp macro="" textlink="">
      <xdr:nvSpPr>
        <xdr:cNvPr id="504" name="テキスト ボックス 503"/>
        <xdr:cNvSpPr txBox="1"/>
      </xdr:nvSpPr>
      <xdr:spPr>
        <a:xfrm>
          <a:off x="13436111" y="62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66,672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89380</xdr:rowOff>
    </xdr:from>
    <xdr:to>
      <xdr:col>18</xdr:col>
      <xdr:colOff>492125</xdr:colOff>
      <xdr:row>39</xdr:row>
      <xdr:rowOff>19530</xdr:rowOff>
    </xdr:to>
    <xdr:sp macro="" textlink="">
      <xdr:nvSpPr>
        <xdr:cNvPr id="505" name="円/楕円 504"/>
        <xdr:cNvSpPr/>
      </xdr:nvSpPr>
      <xdr:spPr>
        <a:xfrm>
          <a:off x="12763500" y="660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36057</xdr:rowOff>
    </xdr:from>
    <xdr:ext cx="534377" cy="259045"/>
    <xdr:sp macro="" textlink="">
      <xdr:nvSpPr>
        <xdr:cNvPr id="506" name="テキスト ボックス 505"/>
        <xdr:cNvSpPr txBox="1"/>
      </xdr:nvSpPr>
      <xdr:spPr>
        <a:xfrm>
          <a:off x="12547111" y="63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2" name="テキスト ボックス 521"/>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4" name="テキスト ボックス 523"/>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2" name="フローチャート : 判断 54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3" name="テキスト ボックス 54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5" name="フローチャート : 判断 544"/>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46" name="テキスト ボックス 545"/>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47" name="フローチャート : 判断 546"/>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48" name="テキスト ボックス 547"/>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59" name="テキスト ボックス 55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65531</xdr:rowOff>
    </xdr:from>
    <xdr:to>
      <xdr:col>23</xdr:col>
      <xdr:colOff>517525</xdr:colOff>
      <xdr:row>77</xdr:row>
      <xdr:rowOff>96631</xdr:rowOff>
    </xdr:to>
    <xdr:cxnSp macro="">
      <xdr:nvCxnSpPr>
        <xdr:cNvPr id="590" name="直線コネクタ 589"/>
        <xdr:cNvCxnSpPr/>
      </xdr:nvCxnSpPr>
      <xdr:spPr>
        <a:xfrm>
          <a:off x="15481300" y="13267181"/>
          <a:ext cx="838200" cy="3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26863</xdr:rowOff>
    </xdr:from>
    <xdr:ext cx="599010" cy="259045"/>
    <xdr:sp macro="" textlink="">
      <xdr:nvSpPr>
        <xdr:cNvPr id="591" name="公債費平均値テキスト"/>
        <xdr:cNvSpPr txBox="1"/>
      </xdr:nvSpPr>
      <xdr:spPr>
        <a:xfrm>
          <a:off x="16370300" y="13057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65531</xdr:rowOff>
    </xdr:from>
    <xdr:to>
      <xdr:col>22</xdr:col>
      <xdr:colOff>365125</xdr:colOff>
      <xdr:row>77</xdr:row>
      <xdr:rowOff>90363</xdr:rowOff>
    </xdr:to>
    <xdr:cxnSp macro="">
      <xdr:nvCxnSpPr>
        <xdr:cNvPr id="593" name="直線コネクタ 592"/>
        <xdr:cNvCxnSpPr/>
      </xdr:nvCxnSpPr>
      <xdr:spPr>
        <a:xfrm flipV="1">
          <a:off x="14592300" y="13267181"/>
          <a:ext cx="889000" cy="2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113824</xdr:rowOff>
    </xdr:from>
    <xdr:to>
      <xdr:col>22</xdr:col>
      <xdr:colOff>415925</xdr:colOff>
      <xdr:row>77</xdr:row>
      <xdr:rowOff>43974</xdr:rowOff>
    </xdr:to>
    <xdr:sp macro="" textlink="">
      <xdr:nvSpPr>
        <xdr:cNvPr id="594" name="フローチャート : 判断 593"/>
        <xdr:cNvSpPr/>
      </xdr:nvSpPr>
      <xdr:spPr>
        <a:xfrm>
          <a:off x="15430500" y="131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60501</xdr:rowOff>
    </xdr:from>
    <xdr:ext cx="599010" cy="259045"/>
    <xdr:sp macro="" textlink="">
      <xdr:nvSpPr>
        <xdr:cNvPr id="595" name="テキスト ボックス 594"/>
        <xdr:cNvSpPr txBox="1"/>
      </xdr:nvSpPr>
      <xdr:spPr>
        <a:xfrm>
          <a:off x="15181794" y="1291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82104</xdr:rowOff>
    </xdr:from>
    <xdr:to>
      <xdr:col>21</xdr:col>
      <xdr:colOff>161925</xdr:colOff>
      <xdr:row>77</xdr:row>
      <xdr:rowOff>90363</xdr:rowOff>
    </xdr:to>
    <xdr:cxnSp macro="">
      <xdr:nvCxnSpPr>
        <xdr:cNvPr id="596" name="直線コネクタ 595"/>
        <xdr:cNvCxnSpPr/>
      </xdr:nvCxnSpPr>
      <xdr:spPr>
        <a:xfrm>
          <a:off x="13703300" y="13283754"/>
          <a:ext cx="889000" cy="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110708</xdr:rowOff>
    </xdr:from>
    <xdr:to>
      <xdr:col>21</xdr:col>
      <xdr:colOff>212725</xdr:colOff>
      <xdr:row>77</xdr:row>
      <xdr:rowOff>40858</xdr:rowOff>
    </xdr:to>
    <xdr:sp macro="" textlink="">
      <xdr:nvSpPr>
        <xdr:cNvPr id="597" name="フローチャート : 判断 596"/>
        <xdr:cNvSpPr/>
      </xdr:nvSpPr>
      <xdr:spPr>
        <a:xfrm>
          <a:off x="14541500" y="1314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57386</xdr:rowOff>
    </xdr:from>
    <xdr:ext cx="599010" cy="259045"/>
    <xdr:sp macro="" textlink="">
      <xdr:nvSpPr>
        <xdr:cNvPr id="598" name="テキスト ボックス 597"/>
        <xdr:cNvSpPr txBox="1"/>
      </xdr:nvSpPr>
      <xdr:spPr>
        <a:xfrm>
          <a:off x="14292794" y="1291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52798</xdr:rowOff>
    </xdr:from>
    <xdr:to>
      <xdr:col>19</xdr:col>
      <xdr:colOff>644525</xdr:colOff>
      <xdr:row>77</xdr:row>
      <xdr:rowOff>82104</xdr:rowOff>
    </xdr:to>
    <xdr:cxnSp macro="">
      <xdr:nvCxnSpPr>
        <xdr:cNvPr id="599" name="直線コネクタ 598"/>
        <xdr:cNvCxnSpPr/>
      </xdr:nvCxnSpPr>
      <xdr:spPr>
        <a:xfrm>
          <a:off x="12814300" y="13254448"/>
          <a:ext cx="889000" cy="2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94690</xdr:rowOff>
    </xdr:from>
    <xdr:to>
      <xdr:col>20</xdr:col>
      <xdr:colOff>9525</xdr:colOff>
      <xdr:row>77</xdr:row>
      <xdr:rowOff>24840</xdr:rowOff>
    </xdr:to>
    <xdr:sp macro="" textlink="">
      <xdr:nvSpPr>
        <xdr:cNvPr id="600" name="フローチャート : 判断 599"/>
        <xdr:cNvSpPr/>
      </xdr:nvSpPr>
      <xdr:spPr>
        <a:xfrm>
          <a:off x="13652500" y="131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41367</xdr:rowOff>
    </xdr:from>
    <xdr:ext cx="599010" cy="259045"/>
    <xdr:sp macro="" textlink="">
      <xdr:nvSpPr>
        <xdr:cNvPr id="601" name="テキスト ボックス 600"/>
        <xdr:cNvSpPr txBox="1"/>
      </xdr:nvSpPr>
      <xdr:spPr>
        <a:xfrm>
          <a:off x="13403794" y="1290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85638</xdr:rowOff>
    </xdr:from>
    <xdr:to>
      <xdr:col>18</xdr:col>
      <xdr:colOff>492125</xdr:colOff>
      <xdr:row>77</xdr:row>
      <xdr:rowOff>15788</xdr:rowOff>
    </xdr:to>
    <xdr:sp macro="" textlink="">
      <xdr:nvSpPr>
        <xdr:cNvPr id="602" name="フローチャート : 判断 601"/>
        <xdr:cNvSpPr/>
      </xdr:nvSpPr>
      <xdr:spPr>
        <a:xfrm>
          <a:off x="12763500" y="1311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32315</xdr:rowOff>
    </xdr:from>
    <xdr:ext cx="599010" cy="259045"/>
    <xdr:sp macro="" textlink="">
      <xdr:nvSpPr>
        <xdr:cNvPr id="603" name="テキスト ボックス 602"/>
        <xdr:cNvSpPr txBox="1"/>
      </xdr:nvSpPr>
      <xdr:spPr>
        <a:xfrm>
          <a:off x="12514794" y="1289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45831</xdr:rowOff>
    </xdr:from>
    <xdr:to>
      <xdr:col>23</xdr:col>
      <xdr:colOff>568325</xdr:colOff>
      <xdr:row>77</xdr:row>
      <xdr:rowOff>147431</xdr:rowOff>
    </xdr:to>
    <xdr:sp macro="" textlink="">
      <xdr:nvSpPr>
        <xdr:cNvPr id="609" name="円/楕円 608"/>
        <xdr:cNvSpPr/>
      </xdr:nvSpPr>
      <xdr:spPr>
        <a:xfrm>
          <a:off x="16268700" y="1324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24258</xdr:rowOff>
    </xdr:from>
    <xdr:ext cx="534377" cy="259045"/>
    <xdr:sp macro="" textlink="">
      <xdr:nvSpPr>
        <xdr:cNvPr id="610" name="公債費該当値テキスト"/>
        <xdr:cNvSpPr txBox="1"/>
      </xdr:nvSpPr>
      <xdr:spPr>
        <a:xfrm>
          <a:off x="16370300" y="1322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93,840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14731</xdr:rowOff>
    </xdr:from>
    <xdr:to>
      <xdr:col>22</xdr:col>
      <xdr:colOff>415925</xdr:colOff>
      <xdr:row>77</xdr:row>
      <xdr:rowOff>116331</xdr:rowOff>
    </xdr:to>
    <xdr:sp macro="" textlink="">
      <xdr:nvSpPr>
        <xdr:cNvPr id="611" name="円/楕円 610"/>
        <xdr:cNvSpPr/>
      </xdr:nvSpPr>
      <xdr:spPr>
        <a:xfrm>
          <a:off x="15430500" y="1321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107458</xdr:rowOff>
    </xdr:from>
    <xdr:ext cx="599010" cy="259045"/>
    <xdr:sp macro="" textlink="">
      <xdr:nvSpPr>
        <xdr:cNvPr id="612" name="テキスト ボックス 611"/>
        <xdr:cNvSpPr txBox="1"/>
      </xdr:nvSpPr>
      <xdr:spPr>
        <a:xfrm>
          <a:off x="15181794" y="1330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107,445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39563</xdr:rowOff>
    </xdr:from>
    <xdr:to>
      <xdr:col>21</xdr:col>
      <xdr:colOff>212725</xdr:colOff>
      <xdr:row>77</xdr:row>
      <xdr:rowOff>141163</xdr:rowOff>
    </xdr:to>
    <xdr:sp macro="" textlink="">
      <xdr:nvSpPr>
        <xdr:cNvPr id="613" name="円/楕円 612"/>
        <xdr:cNvSpPr/>
      </xdr:nvSpPr>
      <xdr:spPr>
        <a:xfrm>
          <a:off x="14541500" y="1324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132290</xdr:rowOff>
    </xdr:from>
    <xdr:ext cx="534377" cy="259045"/>
    <xdr:sp macro="" textlink="">
      <xdr:nvSpPr>
        <xdr:cNvPr id="614" name="テキスト ボックス 613"/>
        <xdr:cNvSpPr txBox="1"/>
      </xdr:nvSpPr>
      <xdr:spPr>
        <a:xfrm>
          <a:off x="14325111" y="133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96,582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31304</xdr:rowOff>
    </xdr:from>
    <xdr:to>
      <xdr:col>20</xdr:col>
      <xdr:colOff>9525</xdr:colOff>
      <xdr:row>77</xdr:row>
      <xdr:rowOff>132904</xdr:rowOff>
    </xdr:to>
    <xdr:sp macro="" textlink="">
      <xdr:nvSpPr>
        <xdr:cNvPr id="615" name="円/楕円 614"/>
        <xdr:cNvSpPr/>
      </xdr:nvSpPr>
      <xdr:spPr>
        <a:xfrm>
          <a:off x="13652500" y="132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124031</xdr:rowOff>
    </xdr:from>
    <xdr:ext cx="599010" cy="259045"/>
    <xdr:sp macro="" textlink="">
      <xdr:nvSpPr>
        <xdr:cNvPr id="616" name="テキスト ボックス 615"/>
        <xdr:cNvSpPr txBox="1"/>
      </xdr:nvSpPr>
      <xdr:spPr>
        <a:xfrm>
          <a:off x="13403794" y="1332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100,195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1998</xdr:rowOff>
    </xdr:from>
    <xdr:to>
      <xdr:col>18</xdr:col>
      <xdr:colOff>492125</xdr:colOff>
      <xdr:row>77</xdr:row>
      <xdr:rowOff>103598</xdr:rowOff>
    </xdr:to>
    <xdr:sp macro="" textlink="">
      <xdr:nvSpPr>
        <xdr:cNvPr id="617" name="円/楕円 616"/>
        <xdr:cNvSpPr/>
      </xdr:nvSpPr>
      <xdr:spPr>
        <a:xfrm>
          <a:off x="12763500" y="1320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94725</xdr:rowOff>
    </xdr:from>
    <xdr:ext cx="599010" cy="259045"/>
    <xdr:sp macro="" textlink="">
      <xdr:nvSpPr>
        <xdr:cNvPr id="618" name="テキスト ボックス 617"/>
        <xdr:cNvSpPr txBox="1"/>
      </xdr:nvSpPr>
      <xdr:spPr>
        <a:xfrm>
          <a:off x="12514794" y="1329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130775</xdr:rowOff>
    </xdr:from>
    <xdr:to>
      <xdr:col>23</xdr:col>
      <xdr:colOff>517525</xdr:colOff>
      <xdr:row>98</xdr:row>
      <xdr:rowOff>132696</xdr:rowOff>
    </xdr:to>
    <xdr:cxnSp macro="">
      <xdr:nvCxnSpPr>
        <xdr:cNvPr id="645" name="直線コネクタ 644"/>
        <xdr:cNvCxnSpPr/>
      </xdr:nvCxnSpPr>
      <xdr:spPr>
        <a:xfrm flipV="1">
          <a:off x="15481300" y="16932875"/>
          <a:ext cx="8382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98413</xdr:rowOff>
    </xdr:from>
    <xdr:ext cx="534377" cy="259045"/>
    <xdr:sp macro="" textlink="">
      <xdr:nvSpPr>
        <xdr:cNvPr id="646" name="積立金平均値テキスト"/>
        <xdr:cNvSpPr txBox="1"/>
      </xdr:nvSpPr>
      <xdr:spPr>
        <a:xfrm>
          <a:off x="16370300" y="1655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132141</xdr:rowOff>
    </xdr:from>
    <xdr:to>
      <xdr:col>22</xdr:col>
      <xdr:colOff>365125</xdr:colOff>
      <xdr:row>98</xdr:row>
      <xdr:rowOff>132696</xdr:rowOff>
    </xdr:to>
    <xdr:cxnSp macro="">
      <xdr:nvCxnSpPr>
        <xdr:cNvPr id="648" name="直線コネクタ 647"/>
        <xdr:cNvCxnSpPr/>
      </xdr:nvCxnSpPr>
      <xdr:spPr>
        <a:xfrm>
          <a:off x="14592300" y="16934241"/>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126862</xdr:rowOff>
    </xdr:from>
    <xdr:to>
      <xdr:col>22</xdr:col>
      <xdr:colOff>415925</xdr:colOff>
      <xdr:row>98</xdr:row>
      <xdr:rowOff>57012</xdr:rowOff>
    </xdr:to>
    <xdr:sp macro="" textlink="">
      <xdr:nvSpPr>
        <xdr:cNvPr id="649" name="フローチャート : 判断 648"/>
        <xdr:cNvSpPr/>
      </xdr:nvSpPr>
      <xdr:spPr>
        <a:xfrm>
          <a:off x="15430500" y="1675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73539</xdr:rowOff>
    </xdr:from>
    <xdr:ext cx="534377" cy="259045"/>
    <xdr:sp macro="" textlink="">
      <xdr:nvSpPr>
        <xdr:cNvPr id="650" name="テキスト ボックス 649"/>
        <xdr:cNvSpPr txBox="1"/>
      </xdr:nvSpPr>
      <xdr:spPr>
        <a:xfrm>
          <a:off x="15214111" y="1653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132141</xdr:rowOff>
    </xdr:from>
    <xdr:to>
      <xdr:col>21</xdr:col>
      <xdr:colOff>161925</xdr:colOff>
      <xdr:row>98</xdr:row>
      <xdr:rowOff>133721</xdr:rowOff>
    </xdr:to>
    <xdr:cxnSp macro="">
      <xdr:nvCxnSpPr>
        <xdr:cNvPr id="651" name="直線コネクタ 650"/>
        <xdr:cNvCxnSpPr/>
      </xdr:nvCxnSpPr>
      <xdr:spPr>
        <a:xfrm flipV="1">
          <a:off x="13703300" y="16934241"/>
          <a:ext cx="889000" cy="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33531</xdr:rowOff>
    </xdr:from>
    <xdr:to>
      <xdr:col>21</xdr:col>
      <xdr:colOff>212725</xdr:colOff>
      <xdr:row>97</xdr:row>
      <xdr:rowOff>135131</xdr:rowOff>
    </xdr:to>
    <xdr:sp macro="" textlink="">
      <xdr:nvSpPr>
        <xdr:cNvPr id="652" name="フローチャート : 判断 651"/>
        <xdr:cNvSpPr/>
      </xdr:nvSpPr>
      <xdr:spPr>
        <a:xfrm>
          <a:off x="14541500" y="1666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151658</xdr:rowOff>
    </xdr:from>
    <xdr:ext cx="534377" cy="259045"/>
    <xdr:sp macro="" textlink="">
      <xdr:nvSpPr>
        <xdr:cNvPr id="653" name="テキスト ボックス 652"/>
        <xdr:cNvSpPr txBox="1"/>
      </xdr:nvSpPr>
      <xdr:spPr>
        <a:xfrm>
          <a:off x="14325111" y="1643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171030</xdr:rowOff>
    </xdr:from>
    <xdr:to>
      <xdr:col>19</xdr:col>
      <xdr:colOff>644525</xdr:colOff>
      <xdr:row>98</xdr:row>
      <xdr:rowOff>133721</xdr:rowOff>
    </xdr:to>
    <xdr:cxnSp macro="">
      <xdr:nvCxnSpPr>
        <xdr:cNvPr id="654" name="直線コネクタ 653"/>
        <xdr:cNvCxnSpPr/>
      </xdr:nvCxnSpPr>
      <xdr:spPr>
        <a:xfrm>
          <a:off x="12814300" y="16630230"/>
          <a:ext cx="889000" cy="30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2434</xdr:rowOff>
    </xdr:from>
    <xdr:to>
      <xdr:col>20</xdr:col>
      <xdr:colOff>9525</xdr:colOff>
      <xdr:row>97</xdr:row>
      <xdr:rowOff>104034</xdr:rowOff>
    </xdr:to>
    <xdr:sp macro="" textlink="">
      <xdr:nvSpPr>
        <xdr:cNvPr id="655" name="フローチャート : 判断 654"/>
        <xdr:cNvSpPr/>
      </xdr:nvSpPr>
      <xdr:spPr>
        <a:xfrm>
          <a:off x="13652500" y="166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120561</xdr:rowOff>
    </xdr:from>
    <xdr:ext cx="599010" cy="259045"/>
    <xdr:sp macro="" textlink="">
      <xdr:nvSpPr>
        <xdr:cNvPr id="656" name="テキスト ボックス 655"/>
        <xdr:cNvSpPr txBox="1"/>
      </xdr:nvSpPr>
      <xdr:spPr>
        <a:xfrm>
          <a:off x="13403794" y="1640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42376</xdr:rowOff>
    </xdr:from>
    <xdr:to>
      <xdr:col>18</xdr:col>
      <xdr:colOff>492125</xdr:colOff>
      <xdr:row>97</xdr:row>
      <xdr:rowOff>143976</xdr:rowOff>
    </xdr:to>
    <xdr:sp macro="" textlink="">
      <xdr:nvSpPr>
        <xdr:cNvPr id="657" name="フローチャート : 判断 656"/>
        <xdr:cNvSpPr/>
      </xdr:nvSpPr>
      <xdr:spPr>
        <a:xfrm>
          <a:off x="12763500" y="16673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135103</xdr:rowOff>
    </xdr:from>
    <xdr:ext cx="534377" cy="259045"/>
    <xdr:sp macro="" textlink="">
      <xdr:nvSpPr>
        <xdr:cNvPr id="658" name="テキスト ボックス 657"/>
        <xdr:cNvSpPr txBox="1"/>
      </xdr:nvSpPr>
      <xdr:spPr>
        <a:xfrm>
          <a:off x="12547111" y="1676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79975</xdr:rowOff>
    </xdr:from>
    <xdr:to>
      <xdr:col>23</xdr:col>
      <xdr:colOff>568325</xdr:colOff>
      <xdr:row>99</xdr:row>
      <xdr:rowOff>10125</xdr:rowOff>
    </xdr:to>
    <xdr:sp macro="" textlink="">
      <xdr:nvSpPr>
        <xdr:cNvPr id="664" name="円/楕円 663"/>
        <xdr:cNvSpPr/>
      </xdr:nvSpPr>
      <xdr:spPr>
        <a:xfrm>
          <a:off x="16268700" y="1688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166352</xdr:rowOff>
    </xdr:from>
    <xdr:ext cx="469744" cy="259045"/>
    <xdr:sp macro="" textlink="">
      <xdr:nvSpPr>
        <xdr:cNvPr id="665" name="積立金該当値テキスト"/>
        <xdr:cNvSpPr txBox="1"/>
      </xdr:nvSpPr>
      <xdr:spPr>
        <a:xfrm>
          <a:off x="16370300" y="1679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81896</xdr:rowOff>
    </xdr:from>
    <xdr:to>
      <xdr:col>22</xdr:col>
      <xdr:colOff>415925</xdr:colOff>
      <xdr:row>99</xdr:row>
      <xdr:rowOff>12046</xdr:rowOff>
    </xdr:to>
    <xdr:sp macro="" textlink="">
      <xdr:nvSpPr>
        <xdr:cNvPr id="666" name="円/楕円 665"/>
        <xdr:cNvSpPr/>
      </xdr:nvSpPr>
      <xdr:spPr>
        <a:xfrm>
          <a:off x="15430500" y="1688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3173</xdr:rowOff>
    </xdr:from>
    <xdr:ext cx="469744" cy="259045"/>
    <xdr:sp macro="" textlink="">
      <xdr:nvSpPr>
        <xdr:cNvPr id="667" name="テキスト ボックス 666"/>
        <xdr:cNvSpPr txBox="1"/>
      </xdr:nvSpPr>
      <xdr:spPr>
        <a:xfrm>
          <a:off x="15246427" y="1697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81341</xdr:rowOff>
    </xdr:from>
    <xdr:to>
      <xdr:col>21</xdr:col>
      <xdr:colOff>212725</xdr:colOff>
      <xdr:row>99</xdr:row>
      <xdr:rowOff>11491</xdr:rowOff>
    </xdr:to>
    <xdr:sp macro="" textlink="">
      <xdr:nvSpPr>
        <xdr:cNvPr id="668" name="円/楕円 667"/>
        <xdr:cNvSpPr/>
      </xdr:nvSpPr>
      <xdr:spPr>
        <a:xfrm>
          <a:off x="14541500" y="1688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2618</xdr:rowOff>
    </xdr:from>
    <xdr:ext cx="469744" cy="259045"/>
    <xdr:sp macro="" textlink="">
      <xdr:nvSpPr>
        <xdr:cNvPr id="669" name="テキスト ボックス 668"/>
        <xdr:cNvSpPr txBox="1"/>
      </xdr:nvSpPr>
      <xdr:spPr>
        <a:xfrm>
          <a:off x="14357427" y="1697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82921</xdr:rowOff>
    </xdr:from>
    <xdr:to>
      <xdr:col>20</xdr:col>
      <xdr:colOff>9525</xdr:colOff>
      <xdr:row>99</xdr:row>
      <xdr:rowOff>13071</xdr:rowOff>
    </xdr:to>
    <xdr:sp macro="" textlink="">
      <xdr:nvSpPr>
        <xdr:cNvPr id="670" name="円/楕円 669"/>
        <xdr:cNvSpPr/>
      </xdr:nvSpPr>
      <xdr:spPr>
        <a:xfrm>
          <a:off x="13652500" y="1688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4198</xdr:rowOff>
    </xdr:from>
    <xdr:ext cx="469744" cy="259045"/>
    <xdr:sp macro="" textlink="">
      <xdr:nvSpPr>
        <xdr:cNvPr id="671" name="テキスト ボックス 670"/>
        <xdr:cNvSpPr txBox="1"/>
      </xdr:nvSpPr>
      <xdr:spPr>
        <a:xfrm>
          <a:off x="13468427" y="1697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120230</xdr:rowOff>
    </xdr:from>
    <xdr:to>
      <xdr:col>18</xdr:col>
      <xdr:colOff>492125</xdr:colOff>
      <xdr:row>97</xdr:row>
      <xdr:rowOff>50380</xdr:rowOff>
    </xdr:to>
    <xdr:sp macro="" textlink="">
      <xdr:nvSpPr>
        <xdr:cNvPr id="672" name="円/楕円 671"/>
        <xdr:cNvSpPr/>
      </xdr:nvSpPr>
      <xdr:spPr>
        <a:xfrm>
          <a:off x="12763500" y="165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66907</xdr:rowOff>
    </xdr:from>
    <xdr:ext cx="599010" cy="259045"/>
    <xdr:sp macro="" textlink="">
      <xdr:nvSpPr>
        <xdr:cNvPr id="673" name="テキスト ボックス 672"/>
        <xdr:cNvSpPr txBox="1"/>
      </xdr:nvSpPr>
      <xdr:spPr>
        <a:xfrm>
          <a:off x="12514794" y="1635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2" name="直線コネクタ 70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3"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5" name="直線コネクタ 70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06" name="フローチャート : 判断 705"/>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07" name="テキスト ボックス 706"/>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87884</xdr:rowOff>
    </xdr:from>
    <xdr:to>
      <xdr:col>29</xdr:col>
      <xdr:colOff>517525</xdr:colOff>
      <xdr:row>39</xdr:row>
      <xdr:rowOff>44450</xdr:rowOff>
    </xdr:to>
    <xdr:cxnSp macro="">
      <xdr:nvCxnSpPr>
        <xdr:cNvPr id="708" name="直線コネクタ 707"/>
        <xdr:cNvCxnSpPr/>
      </xdr:nvCxnSpPr>
      <xdr:spPr>
        <a:xfrm>
          <a:off x="19545300" y="6088634"/>
          <a:ext cx="889000" cy="64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09" name="フローチャート : 判断 708"/>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0" name="テキスト ボックス 709"/>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87884</xdr:rowOff>
    </xdr:from>
    <xdr:to>
      <xdr:col>28</xdr:col>
      <xdr:colOff>314325</xdr:colOff>
      <xdr:row>39</xdr:row>
      <xdr:rowOff>44450</xdr:rowOff>
    </xdr:to>
    <xdr:cxnSp macro="">
      <xdr:nvCxnSpPr>
        <xdr:cNvPr id="711" name="直線コネクタ 710"/>
        <xdr:cNvCxnSpPr/>
      </xdr:nvCxnSpPr>
      <xdr:spPr>
        <a:xfrm flipV="1">
          <a:off x="18656300" y="6088634"/>
          <a:ext cx="889000" cy="64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12" name="フローチャート : 判断 711"/>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4766</xdr:rowOff>
    </xdr:from>
    <xdr:ext cx="469744" cy="259045"/>
    <xdr:sp macro="" textlink="">
      <xdr:nvSpPr>
        <xdr:cNvPr id="713" name="テキスト ボックス 712"/>
        <xdr:cNvSpPr txBox="1"/>
      </xdr:nvSpPr>
      <xdr:spPr>
        <a:xfrm>
          <a:off x="19310427" y="669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14" name="フローチャート : 判断 713"/>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15" name="テキスト ボックス 714"/>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1" name="円/楕円 72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22" name="投資及び出資金該当値テキスト"/>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5" name="円/楕円 72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6" name="テキスト ボックス 72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37084</xdr:rowOff>
    </xdr:from>
    <xdr:to>
      <xdr:col>28</xdr:col>
      <xdr:colOff>365125</xdr:colOff>
      <xdr:row>35</xdr:row>
      <xdr:rowOff>138684</xdr:rowOff>
    </xdr:to>
    <xdr:sp macro="" textlink="">
      <xdr:nvSpPr>
        <xdr:cNvPr id="727" name="円/楕円 726"/>
        <xdr:cNvSpPr/>
      </xdr:nvSpPr>
      <xdr:spPr>
        <a:xfrm>
          <a:off x="19494500" y="60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33</xdr:row>
      <xdr:rowOff>155211</xdr:rowOff>
    </xdr:from>
    <xdr:ext cx="534377" cy="259045"/>
    <xdr:sp macro="" textlink="">
      <xdr:nvSpPr>
        <xdr:cNvPr id="728" name="テキスト ボックス 727"/>
        <xdr:cNvSpPr txBox="1"/>
      </xdr:nvSpPr>
      <xdr:spPr>
        <a:xfrm>
          <a:off x="19278111" y="581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9" name="円/楕円 72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0" name="テキスト ボックス 72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9" name="直線コネクタ 75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0"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62" name="直線コネクタ 76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88229</xdr:rowOff>
    </xdr:from>
    <xdr:to>
      <xdr:col>31</xdr:col>
      <xdr:colOff>85725</xdr:colOff>
      <xdr:row>59</xdr:row>
      <xdr:rowOff>18379</xdr:rowOff>
    </xdr:to>
    <xdr:sp macro="" textlink="">
      <xdr:nvSpPr>
        <xdr:cNvPr id="763" name="フローチャート : 判断 762"/>
        <xdr:cNvSpPr/>
      </xdr:nvSpPr>
      <xdr:spPr>
        <a:xfrm>
          <a:off x="21272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34906</xdr:rowOff>
    </xdr:from>
    <xdr:ext cx="534377" cy="259045"/>
    <xdr:sp macro="" textlink="">
      <xdr:nvSpPr>
        <xdr:cNvPr id="764" name="テキスト ボックス 763"/>
        <xdr:cNvSpPr txBox="1"/>
      </xdr:nvSpPr>
      <xdr:spPr>
        <a:xfrm>
          <a:off x="21056111" y="98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5" name="直線コネクタ 76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101907</xdr:rowOff>
    </xdr:from>
    <xdr:to>
      <xdr:col>29</xdr:col>
      <xdr:colOff>568325</xdr:colOff>
      <xdr:row>59</xdr:row>
      <xdr:rowOff>32057</xdr:rowOff>
    </xdr:to>
    <xdr:sp macro="" textlink="">
      <xdr:nvSpPr>
        <xdr:cNvPr id="766" name="フローチャート : 判断 765"/>
        <xdr:cNvSpPr/>
      </xdr:nvSpPr>
      <xdr:spPr>
        <a:xfrm>
          <a:off x="20383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48584</xdr:rowOff>
    </xdr:from>
    <xdr:ext cx="469744" cy="259045"/>
    <xdr:sp macro="" textlink="">
      <xdr:nvSpPr>
        <xdr:cNvPr id="767" name="テキスト ボックス 766"/>
        <xdr:cNvSpPr txBox="1"/>
      </xdr:nvSpPr>
      <xdr:spPr>
        <a:xfrm>
          <a:off x="20199427" y="98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8" name="直線コネクタ 76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111547</xdr:rowOff>
    </xdr:from>
    <xdr:to>
      <xdr:col>28</xdr:col>
      <xdr:colOff>365125</xdr:colOff>
      <xdr:row>59</xdr:row>
      <xdr:rowOff>41697</xdr:rowOff>
    </xdr:to>
    <xdr:sp macro="" textlink="">
      <xdr:nvSpPr>
        <xdr:cNvPr id="769" name="フローチャート : 判断 768"/>
        <xdr:cNvSpPr/>
      </xdr:nvSpPr>
      <xdr:spPr>
        <a:xfrm>
          <a:off x="19494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58224</xdr:rowOff>
    </xdr:from>
    <xdr:ext cx="469744" cy="259045"/>
    <xdr:sp macro="" textlink="">
      <xdr:nvSpPr>
        <xdr:cNvPr id="770" name="テキスト ボックス 769"/>
        <xdr:cNvSpPr txBox="1"/>
      </xdr:nvSpPr>
      <xdr:spPr>
        <a:xfrm>
          <a:off x="19310427" y="983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113383</xdr:rowOff>
    </xdr:from>
    <xdr:to>
      <xdr:col>27</xdr:col>
      <xdr:colOff>161925</xdr:colOff>
      <xdr:row>59</xdr:row>
      <xdr:rowOff>43533</xdr:rowOff>
    </xdr:to>
    <xdr:sp macro="" textlink="">
      <xdr:nvSpPr>
        <xdr:cNvPr id="771" name="フローチャート : 判断 770"/>
        <xdr:cNvSpPr/>
      </xdr:nvSpPr>
      <xdr:spPr>
        <a:xfrm>
          <a:off x="18605500" y="100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60060</xdr:rowOff>
    </xdr:from>
    <xdr:ext cx="469744" cy="259045"/>
    <xdr:sp macro="" textlink="">
      <xdr:nvSpPr>
        <xdr:cNvPr id="772" name="テキスト ボックス 771"/>
        <xdr:cNvSpPr txBox="1"/>
      </xdr:nvSpPr>
      <xdr:spPr>
        <a:xfrm>
          <a:off x="18421427" y="983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8" name="円/楕円 77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249299" cy="259045"/>
    <xdr:sp macro="" textlink="">
      <xdr:nvSpPr>
        <xdr:cNvPr id="779" name="貸付金該当値テキスト"/>
        <xdr:cNvSpPr txBox="1"/>
      </xdr:nvSpPr>
      <xdr:spPr>
        <a:xfrm>
          <a:off x="22212300" y="10026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0" name="円/楕円 77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1" name="テキスト ボックス 78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82" name="円/楕円 78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83" name="テキスト ボックス 78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4" name="円/楕円 78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5" name="テキスト ボックス 78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6" name="円/楕円 78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7" name="テキスト ボックス 78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18473</xdr:rowOff>
    </xdr:from>
    <xdr:to>
      <xdr:col>32</xdr:col>
      <xdr:colOff>187325</xdr:colOff>
      <xdr:row>76</xdr:row>
      <xdr:rowOff>45673</xdr:rowOff>
    </xdr:to>
    <xdr:cxnSp macro="">
      <xdr:nvCxnSpPr>
        <xdr:cNvPr id="816" name="直線コネクタ 815"/>
        <xdr:cNvCxnSpPr/>
      </xdr:nvCxnSpPr>
      <xdr:spPr>
        <a:xfrm flipV="1">
          <a:off x="21323300" y="13048673"/>
          <a:ext cx="838200" cy="2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91228</xdr:rowOff>
    </xdr:from>
    <xdr:ext cx="599010" cy="259045"/>
    <xdr:sp macro="" textlink="">
      <xdr:nvSpPr>
        <xdr:cNvPr id="817" name="繰出金平均値テキスト"/>
        <xdr:cNvSpPr txBox="1"/>
      </xdr:nvSpPr>
      <xdr:spPr>
        <a:xfrm>
          <a:off x="22212300" y="13121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45673</xdr:rowOff>
    </xdr:from>
    <xdr:to>
      <xdr:col>31</xdr:col>
      <xdr:colOff>34925</xdr:colOff>
      <xdr:row>76</xdr:row>
      <xdr:rowOff>76815</xdr:rowOff>
    </xdr:to>
    <xdr:cxnSp macro="">
      <xdr:nvCxnSpPr>
        <xdr:cNvPr id="819" name="直線コネクタ 818"/>
        <xdr:cNvCxnSpPr/>
      </xdr:nvCxnSpPr>
      <xdr:spPr>
        <a:xfrm flipV="1">
          <a:off x="20434300" y="13075873"/>
          <a:ext cx="889000" cy="3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0" name="フローチャート : 判断 819"/>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1" name="テキスト ボックス 820"/>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74839</xdr:rowOff>
    </xdr:from>
    <xdr:to>
      <xdr:col>29</xdr:col>
      <xdr:colOff>517525</xdr:colOff>
      <xdr:row>76</xdr:row>
      <xdr:rowOff>76815</xdr:rowOff>
    </xdr:to>
    <xdr:cxnSp macro="">
      <xdr:nvCxnSpPr>
        <xdr:cNvPr id="822" name="直線コネクタ 821"/>
        <xdr:cNvCxnSpPr/>
      </xdr:nvCxnSpPr>
      <xdr:spPr>
        <a:xfrm>
          <a:off x="19545300" y="13105039"/>
          <a:ext cx="889000" cy="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3" name="フローチャート : 判断 822"/>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24" name="テキスト ボックス 823"/>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53632</xdr:rowOff>
    </xdr:from>
    <xdr:to>
      <xdr:col>28</xdr:col>
      <xdr:colOff>314325</xdr:colOff>
      <xdr:row>76</xdr:row>
      <xdr:rowOff>74839</xdr:rowOff>
    </xdr:to>
    <xdr:cxnSp macro="">
      <xdr:nvCxnSpPr>
        <xdr:cNvPr id="825" name="直線コネクタ 824"/>
        <xdr:cNvCxnSpPr/>
      </xdr:nvCxnSpPr>
      <xdr:spPr>
        <a:xfrm>
          <a:off x="18656300" y="13083832"/>
          <a:ext cx="889000" cy="2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26" name="フローチャート : 判断 825"/>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141660</xdr:rowOff>
    </xdr:from>
    <xdr:ext cx="599010" cy="259045"/>
    <xdr:sp macro="" textlink="">
      <xdr:nvSpPr>
        <xdr:cNvPr id="827" name="テキスト ボックス 826"/>
        <xdr:cNvSpPr txBox="1"/>
      </xdr:nvSpPr>
      <xdr:spPr>
        <a:xfrm>
          <a:off x="19245794" y="1317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28" name="フローチャート : 判断 827"/>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5861</xdr:rowOff>
    </xdr:from>
    <xdr:ext cx="599010" cy="259045"/>
    <xdr:sp macro="" textlink="">
      <xdr:nvSpPr>
        <xdr:cNvPr id="829" name="テキスト ボックス 828"/>
        <xdr:cNvSpPr txBox="1"/>
      </xdr:nvSpPr>
      <xdr:spPr>
        <a:xfrm>
          <a:off x="18356794" y="132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139123</xdr:rowOff>
    </xdr:from>
    <xdr:to>
      <xdr:col>32</xdr:col>
      <xdr:colOff>238125</xdr:colOff>
      <xdr:row>76</xdr:row>
      <xdr:rowOff>69273</xdr:rowOff>
    </xdr:to>
    <xdr:sp macro="" textlink="">
      <xdr:nvSpPr>
        <xdr:cNvPr id="835" name="円/楕円 834"/>
        <xdr:cNvSpPr/>
      </xdr:nvSpPr>
      <xdr:spPr>
        <a:xfrm>
          <a:off x="22110700" y="129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162000</xdr:rowOff>
    </xdr:from>
    <xdr:ext cx="599010" cy="259045"/>
    <xdr:sp macro="" textlink="">
      <xdr:nvSpPr>
        <xdr:cNvPr id="836" name="繰出金該当値テキスト"/>
        <xdr:cNvSpPr txBox="1"/>
      </xdr:nvSpPr>
      <xdr:spPr>
        <a:xfrm>
          <a:off x="22212300" y="1284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141,818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166323</xdr:rowOff>
    </xdr:from>
    <xdr:to>
      <xdr:col>31</xdr:col>
      <xdr:colOff>85725</xdr:colOff>
      <xdr:row>76</xdr:row>
      <xdr:rowOff>96473</xdr:rowOff>
    </xdr:to>
    <xdr:sp macro="" textlink="">
      <xdr:nvSpPr>
        <xdr:cNvPr id="837" name="円/楕円 836"/>
        <xdr:cNvSpPr/>
      </xdr:nvSpPr>
      <xdr:spPr>
        <a:xfrm>
          <a:off x="21272500" y="130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113000</xdr:rowOff>
    </xdr:from>
    <xdr:ext cx="599010" cy="259045"/>
    <xdr:sp macro="" textlink="">
      <xdr:nvSpPr>
        <xdr:cNvPr id="838" name="テキスト ボックス 837"/>
        <xdr:cNvSpPr txBox="1"/>
      </xdr:nvSpPr>
      <xdr:spPr>
        <a:xfrm>
          <a:off x="21023794" y="1280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134,679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26015</xdr:rowOff>
    </xdr:from>
    <xdr:to>
      <xdr:col>29</xdr:col>
      <xdr:colOff>568325</xdr:colOff>
      <xdr:row>76</xdr:row>
      <xdr:rowOff>127615</xdr:rowOff>
    </xdr:to>
    <xdr:sp macro="" textlink="">
      <xdr:nvSpPr>
        <xdr:cNvPr id="839" name="円/楕円 838"/>
        <xdr:cNvSpPr/>
      </xdr:nvSpPr>
      <xdr:spPr>
        <a:xfrm>
          <a:off x="20383500" y="130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144143</xdr:rowOff>
    </xdr:from>
    <xdr:ext cx="599010" cy="259045"/>
    <xdr:sp macro="" textlink="">
      <xdr:nvSpPr>
        <xdr:cNvPr id="840" name="テキスト ボックス 839"/>
        <xdr:cNvSpPr txBox="1"/>
      </xdr:nvSpPr>
      <xdr:spPr>
        <a:xfrm>
          <a:off x="20134794" y="12831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126,505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24039</xdr:rowOff>
    </xdr:from>
    <xdr:to>
      <xdr:col>28</xdr:col>
      <xdr:colOff>365125</xdr:colOff>
      <xdr:row>76</xdr:row>
      <xdr:rowOff>125639</xdr:rowOff>
    </xdr:to>
    <xdr:sp macro="" textlink="">
      <xdr:nvSpPr>
        <xdr:cNvPr id="841" name="円/楕円 840"/>
        <xdr:cNvSpPr/>
      </xdr:nvSpPr>
      <xdr:spPr>
        <a:xfrm>
          <a:off x="19494500" y="130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142166</xdr:rowOff>
    </xdr:from>
    <xdr:ext cx="599010" cy="259045"/>
    <xdr:sp macro="" textlink="">
      <xdr:nvSpPr>
        <xdr:cNvPr id="842" name="テキスト ボックス 841"/>
        <xdr:cNvSpPr txBox="1"/>
      </xdr:nvSpPr>
      <xdr:spPr>
        <a:xfrm>
          <a:off x="19245794" y="1282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127,024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2832</xdr:rowOff>
    </xdr:from>
    <xdr:to>
      <xdr:col>27</xdr:col>
      <xdr:colOff>161925</xdr:colOff>
      <xdr:row>76</xdr:row>
      <xdr:rowOff>104432</xdr:rowOff>
    </xdr:to>
    <xdr:sp macro="" textlink="">
      <xdr:nvSpPr>
        <xdr:cNvPr id="843" name="円/楕円 842"/>
        <xdr:cNvSpPr/>
      </xdr:nvSpPr>
      <xdr:spPr>
        <a:xfrm>
          <a:off x="18605500" y="130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120959</xdr:rowOff>
    </xdr:from>
    <xdr:ext cx="599010" cy="259045"/>
    <xdr:sp macro="" textlink="">
      <xdr:nvSpPr>
        <xdr:cNvPr id="844" name="テキスト ボックス 843"/>
        <xdr:cNvSpPr txBox="1"/>
      </xdr:nvSpPr>
      <xdr:spPr>
        <a:xfrm>
          <a:off x="18356794" y="1280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5" name="直線コネクタ 85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6" name="テキスト ボックス 85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7" name="直線コネクタ 85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8" name="テキスト ボックス 85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0" name="直線コネクタ 85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2" name="直線コネクタ 86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4" name="直線コネクタ 86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5" name="直線コネクタ 86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7" name="フローチャート : 判断 86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8" name="直線コネクタ 86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9" name="フローチャート : 判断 86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0" name="テキスト ボックス 86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1" name="直線コネクタ 87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2" name="フローチャート : 判断 87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3" name="テキスト ボックス 87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4" name="直線コネクタ 87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5" name="フローチャート : 判断 87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6" name="テキスト ボックス 87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7" name="フローチャート : 判断 87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8" name="テキスト ボックス 87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9" name="テキスト ボックス 87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0" name="テキスト ボックス 87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1" name="テキスト ボックス 88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2" name="テキスト ボックス 88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3" name="テキスト ボックス 88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円/楕円 88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6" name="円/楕円 88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7" name="テキスト ボックス 88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8" name="円/楕円 88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9" name="テキスト ボックス 88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0" name="円/楕円 88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1" name="テキスト ボックス 89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円/楕円 89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3" name="テキスト ボックス 89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4" name="正方形/長方形 89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5" name="正方形/長方形 89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6" name="テキスト ボックス 89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a:solidFill>
                <a:schemeClr val="dk1"/>
              </a:solidFill>
              <a:latin typeface="+mn-lt"/>
              <a:ea typeface="+mn-ea"/>
              <a:cs typeface="+mn-cs"/>
            </a:rPr>
            <a:t>人件費について、類似団体平均と比べ高くなっているが、定員については</a:t>
          </a:r>
          <a:r>
            <a:rPr lang="ja-JP" altLang="ja-JP" sz="1300" b="0" i="0" baseline="0">
              <a:solidFill>
                <a:schemeClr val="dk1"/>
              </a:solidFill>
              <a:latin typeface="+mn-lt"/>
              <a:ea typeface="+mn-ea"/>
              <a:cs typeface="+mn-cs"/>
            </a:rPr>
            <a:t>行財政改革により適正に管理し</a:t>
          </a:r>
          <a:r>
            <a:rPr lang="ja-JP" altLang="en-US" sz="1300" b="0" i="0" baseline="0">
              <a:solidFill>
                <a:schemeClr val="dk1"/>
              </a:solidFill>
              <a:latin typeface="+mn-lt"/>
              <a:ea typeface="+mn-ea"/>
              <a:cs typeface="+mn-cs"/>
            </a:rPr>
            <a:t>、</a:t>
          </a:r>
          <a:r>
            <a:rPr lang="ja-JP" altLang="ja-JP" sz="1300">
              <a:solidFill>
                <a:schemeClr val="dk1"/>
              </a:solidFill>
              <a:latin typeface="+mn-lt"/>
              <a:ea typeface="+mn-ea"/>
              <a:cs typeface="+mn-cs"/>
            </a:rPr>
            <a:t>職員の給与については、国の給与水準や制度、運用に準ずるよう努めているところである。</a:t>
          </a:r>
          <a:r>
            <a:rPr lang="ja-JP" altLang="en-US" sz="1300">
              <a:solidFill>
                <a:schemeClr val="dk1"/>
              </a:solidFill>
              <a:latin typeface="+mn-lt"/>
              <a:ea typeface="+mn-ea"/>
              <a:cs typeface="+mn-cs"/>
            </a:rPr>
            <a:t>また、物件費について、</a:t>
          </a:r>
          <a:r>
            <a:rPr kumimoji="1" lang="ja-JP" altLang="ja-JP" sz="1300">
              <a:solidFill>
                <a:schemeClr val="dk1"/>
              </a:solidFill>
              <a:latin typeface="+mn-lt"/>
              <a:ea typeface="+mn-ea"/>
              <a:cs typeface="+mn-cs"/>
            </a:rPr>
            <a:t>住民一人当たり２</a:t>
          </a:r>
          <a:r>
            <a:rPr kumimoji="1" lang="ja-JP" altLang="en-US" sz="1300">
              <a:solidFill>
                <a:schemeClr val="dk1"/>
              </a:solidFill>
              <a:latin typeface="+mn-lt"/>
              <a:ea typeface="+mn-ea"/>
              <a:cs typeface="+mn-cs"/>
            </a:rPr>
            <a:t>３０</a:t>
          </a:r>
          <a:r>
            <a:rPr kumimoji="1" lang="en-US" altLang="ja-JP" sz="1300">
              <a:solidFill>
                <a:schemeClr val="dk1"/>
              </a:solidFill>
              <a:latin typeface="+mn-lt"/>
              <a:ea typeface="+mn-ea"/>
              <a:cs typeface="+mn-cs"/>
            </a:rPr>
            <a:t>,</a:t>
          </a:r>
          <a:r>
            <a:rPr kumimoji="1" lang="ja-JP" altLang="en-US" sz="1300">
              <a:solidFill>
                <a:schemeClr val="dk1"/>
              </a:solidFill>
              <a:latin typeface="+mn-lt"/>
              <a:ea typeface="+mn-ea"/>
              <a:cs typeface="+mn-cs"/>
            </a:rPr>
            <a:t>４０７</a:t>
          </a:r>
          <a:r>
            <a:rPr kumimoji="1" lang="ja-JP" altLang="ja-JP" sz="1300">
              <a:solidFill>
                <a:schemeClr val="dk1"/>
              </a:solidFill>
              <a:latin typeface="+mn-lt"/>
              <a:ea typeface="+mn-ea"/>
              <a:cs typeface="+mn-cs"/>
            </a:rPr>
            <a:t>円となっており、類似団体平均と比べ高くなっているが、</a:t>
          </a:r>
          <a:r>
            <a:rPr kumimoji="1" lang="ja-JP" altLang="en-US" sz="1300">
              <a:solidFill>
                <a:schemeClr val="dk1"/>
              </a:solidFill>
              <a:latin typeface="+mn-lt"/>
              <a:ea typeface="+mn-ea"/>
              <a:cs typeface="+mn-cs"/>
            </a:rPr>
            <a:t>これは耐震改修促進計画や防災計画等の改定に係る経費や地方創生・総合戦略策定に係る経費を始めとした地方創生に資する取り組みに要する経費が増加したことが主な要因である。また、補助費等について、住民一人当たり２３４</a:t>
          </a:r>
          <a:r>
            <a:rPr kumimoji="1" lang="en-US" altLang="ja-JP" sz="1300">
              <a:solidFill>
                <a:schemeClr val="dk1"/>
              </a:solidFill>
              <a:latin typeface="+mn-lt"/>
              <a:ea typeface="+mn-ea"/>
              <a:cs typeface="+mn-cs"/>
            </a:rPr>
            <a:t>,</a:t>
          </a:r>
          <a:r>
            <a:rPr kumimoji="1" lang="ja-JP" altLang="en-US" sz="1300">
              <a:solidFill>
                <a:schemeClr val="dk1"/>
              </a:solidFill>
              <a:latin typeface="+mn-lt"/>
              <a:ea typeface="+mn-ea"/>
              <a:cs typeface="+mn-cs"/>
            </a:rPr>
            <a:t>７８７円となっており、類似団体平均と比べ高くなっているが、これは、</a:t>
          </a:r>
          <a:r>
            <a:rPr kumimoji="1" lang="ja-JP" altLang="ja-JP" sz="1300">
              <a:solidFill>
                <a:schemeClr val="dk1"/>
              </a:solidFill>
              <a:latin typeface="+mn-lt"/>
              <a:ea typeface="+mn-ea"/>
              <a:cs typeface="+mn-cs"/>
            </a:rPr>
            <a:t>南和公立病院の建設に伴う組合への負担金が主な要因である。また、災害復旧</a:t>
          </a:r>
          <a:r>
            <a:rPr kumimoji="1" lang="ja-JP" altLang="en-US" sz="1300">
              <a:solidFill>
                <a:schemeClr val="dk1"/>
              </a:solidFill>
              <a:latin typeface="+mn-lt"/>
              <a:ea typeface="+mn-ea"/>
              <a:cs typeface="+mn-cs"/>
            </a:rPr>
            <a:t>事業</a:t>
          </a:r>
          <a:r>
            <a:rPr kumimoji="1" lang="ja-JP" altLang="ja-JP" sz="1300">
              <a:solidFill>
                <a:schemeClr val="dk1"/>
              </a:solidFill>
              <a:latin typeface="+mn-lt"/>
              <a:ea typeface="+mn-ea"/>
              <a:cs typeface="+mn-cs"/>
            </a:rPr>
            <a:t>費について、住民一人当たり８１</a:t>
          </a:r>
          <a:r>
            <a:rPr kumimoji="1" lang="en-US" altLang="ja-JP" sz="1300">
              <a:solidFill>
                <a:schemeClr val="dk1"/>
              </a:solidFill>
              <a:latin typeface="+mn-lt"/>
              <a:ea typeface="+mn-ea"/>
              <a:cs typeface="+mn-cs"/>
            </a:rPr>
            <a:t>,</a:t>
          </a:r>
          <a:r>
            <a:rPr kumimoji="1" lang="ja-JP" altLang="ja-JP" sz="1300">
              <a:solidFill>
                <a:schemeClr val="dk1"/>
              </a:solidFill>
              <a:latin typeface="+mn-lt"/>
              <a:ea typeface="+mn-ea"/>
              <a:cs typeface="+mn-cs"/>
            </a:rPr>
            <a:t>８９９円となっており、類似団体平均と比べ高くなっているが、これは、平成２３年度・平成２４年度に襲来した台風被害の復旧に要する経費が主な要因である。</a:t>
          </a:r>
          <a:endParaRPr lang="ja-JP" altLang="ja-JP" sz="13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奈良県東吉野村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1,960
1,949
131.65
3,500,496
2,530,337
958,140
1,507,834
2,059,262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41.5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9545</xdr:rowOff>
    </xdr:from>
    <xdr:to>
      <xdr:col>6</xdr:col>
      <xdr:colOff>511175</xdr:colOff>
      <xdr:row>37</xdr:row>
      <xdr:rowOff>56196</xdr:rowOff>
    </xdr:to>
    <xdr:cxnSp macro="">
      <xdr:nvCxnSpPr>
        <xdr:cNvPr id="62" name="直線コネクタ 61"/>
        <xdr:cNvCxnSpPr/>
      </xdr:nvCxnSpPr>
      <xdr:spPr>
        <a:xfrm flipV="1">
          <a:off x="3797300" y="6353195"/>
          <a:ext cx="8382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106173</xdr:rowOff>
    </xdr:from>
    <xdr:ext cx="534377" cy="259045"/>
    <xdr:sp macro="" textlink="">
      <xdr:nvSpPr>
        <xdr:cNvPr id="63" name="議会費平均値テキスト"/>
        <xdr:cNvSpPr txBox="1"/>
      </xdr:nvSpPr>
      <xdr:spPr>
        <a:xfrm>
          <a:off x="4686300" y="6449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40798</xdr:rowOff>
    </xdr:from>
    <xdr:to>
      <xdr:col>5</xdr:col>
      <xdr:colOff>358775</xdr:colOff>
      <xdr:row>37</xdr:row>
      <xdr:rowOff>56196</xdr:rowOff>
    </xdr:to>
    <xdr:cxnSp macro="">
      <xdr:nvCxnSpPr>
        <xdr:cNvPr id="65" name="直線コネクタ 64"/>
        <xdr:cNvCxnSpPr/>
      </xdr:nvCxnSpPr>
      <xdr:spPr>
        <a:xfrm>
          <a:off x="2908300" y="6384448"/>
          <a:ext cx="889000" cy="1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40798</xdr:rowOff>
    </xdr:from>
    <xdr:to>
      <xdr:col>4</xdr:col>
      <xdr:colOff>155575</xdr:colOff>
      <xdr:row>37</xdr:row>
      <xdr:rowOff>69177</xdr:rowOff>
    </xdr:to>
    <xdr:cxnSp macro="">
      <xdr:nvCxnSpPr>
        <xdr:cNvPr id="68" name="直線コネクタ 67"/>
        <xdr:cNvCxnSpPr/>
      </xdr:nvCxnSpPr>
      <xdr:spPr>
        <a:xfrm flipV="1">
          <a:off x="2019300" y="6384448"/>
          <a:ext cx="889000" cy="2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36683</xdr:rowOff>
    </xdr:from>
    <xdr:to>
      <xdr:col>2</xdr:col>
      <xdr:colOff>638175</xdr:colOff>
      <xdr:row>37</xdr:row>
      <xdr:rowOff>69177</xdr:rowOff>
    </xdr:to>
    <xdr:cxnSp macro="">
      <xdr:nvCxnSpPr>
        <xdr:cNvPr id="71" name="直線コネクタ 70"/>
        <xdr:cNvCxnSpPr/>
      </xdr:nvCxnSpPr>
      <xdr:spPr>
        <a:xfrm>
          <a:off x="1130300" y="6380333"/>
          <a:ext cx="8890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130195</xdr:rowOff>
    </xdr:from>
    <xdr:to>
      <xdr:col>6</xdr:col>
      <xdr:colOff>561975</xdr:colOff>
      <xdr:row>37</xdr:row>
      <xdr:rowOff>60345</xdr:rowOff>
    </xdr:to>
    <xdr:sp macro="" textlink="">
      <xdr:nvSpPr>
        <xdr:cNvPr id="81" name="円/楕円 80"/>
        <xdr:cNvSpPr/>
      </xdr:nvSpPr>
      <xdr:spPr>
        <a:xfrm>
          <a:off x="4584700" y="63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153072</xdr:rowOff>
    </xdr:from>
    <xdr:ext cx="534377" cy="259045"/>
    <xdr:sp macro="" textlink="">
      <xdr:nvSpPr>
        <xdr:cNvPr id="82" name="議会費該当値テキスト"/>
        <xdr:cNvSpPr txBox="1"/>
      </xdr:nvSpPr>
      <xdr:spPr>
        <a:xfrm>
          <a:off x="4686300" y="61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26,471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5396</xdr:rowOff>
    </xdr:from>
    <xdr:to>
      <xdr:col>5</xdr:col>
      <xdr:colOff>409575</xdr:colOff>
      <xdr:row>37</xdr:row>
      <xdr:rowOff>106996</xdr:rowOff>
    </xdr:to>
    <xdr:sp macro="" textlink="">
      <xdr:nvSpPr>
        <xdr:cNvPr id="83" name="円/楕円 82"/>
        <xdr:cNvSpPr/>
      </xdr:nvSpPr>
      <xdr:spPr>
        <a:xfrm>
          <a:off x="3746500" y="634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123523</xdr:rowOff>
    </xdr:from>
    <xdr:ext cx="534377" cy="259045"/>
    <xdr:sp macro="" textlink="">
      <xdr:nvSpPr>
        <xdr:cNvPr id="84" name="テキスト ボックス 83"/>
        <xdr:cNvSpPr txBox="1"/>
      </xdr:nvSpPr>
      <xdr:spPr>
        <a:xfrm>
          <a:off x="3530111" y="612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161448</xdr:rowOff>
    </xdr:from>
    <xdr:to>
      <xdr:col>4</xdr:col>
      <xdr:colOff>206375</xdr:colOff>
      <xdr:row>37</xdr:row>
      <xdr:rowOff>91598</xdr:rowOff>
    </xdr:to>
    <xdr:sp macro="" textlink="">
      <xdr:nvSpPr>
        <xdr:cNvPr id="85" name="円/楕円 84"/>
        <xdr:cNvSpPr/>
      </xdr:nvSpPr>
      <xdr:spPr>
        <a:xfrm>
          <a:off x="2857500" y="633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108125</xdr:rowOff>
    </xdr:from>
    <xdr:ext cx="534377" cy="259045"/>
    <xdr:sp macro="" textlink="">
      <xdr:nvSpPr>
        <xdr:cNvPr id="86" name="テキスト ボックス 85"/>
        <xdr:cNvSpPr txBox="1"/>
      </xdr:nvSpPr>
      <xdr:spPr>
        <a:xfrm>
          <a:off x="2641111" y="61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18377</xdr:rowOff>
    </xdr:from>
    <xdr:to>
      <xdr:col>3</xdr:col>
      <xdr:colOff>3175</xdr:colOff>
      <xdr:row>37</xdr:row>
      <xdr:rowOff>119977</xdr:rowOff>
    </xdr:to>
    <xdr:sp macro="" textlink="">
      <xdr:nvSpPr>
        <xdr:cNvPr id="87" name="円/楕円 86"/>
        <xdr:cNvSpPr/>
      </xdr:nvSpPr>
      <xdr:spPr>
        <a:xfrm>
          <a:off x="1968500" y="636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136504</xdr:rowOff>
    </xdr:from>
    <xdr:ext cx="534377" cy="259045"/>
    <xdr:sp macro="" textlink="">
      <xdr:nvSpPr>
        <xdr:cNvPr id="88" name="テキスト ボックス 87"/>
        <xdr:cNvSpPr txBox="1"/>
      </xdr:nvSpPr>
      <xdr:spPr>
        <a:xfrm>
          <a:off x="1752111" y="61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157333</xdr:rowOff>
    </xdr:from>
    <xdr:to>
      <xdr:col>1</xdr:col>
      <xdr:colOff>485775</xdr:colOff>
      <xdr:row>37</xdr:row>
      <xdr:rowOff>87483</xdr:rowOff>
    </xdr:to>
    <xdr:sp macro="" textlink="">
      <xdr:nvSpPr>
        <xdr:cNvPr id="89" name="円/楕円 88"/>
        <xdr:cNvSpPr/>
      </xdr:nvSpPr>
      <xdr:spPr>
        <a:xfrm>
          <a:off x="1079500" y="63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104010</xdr:rowOff>
    </xdr:from>
    <xdr:ext cx="534377" cy="259045"/>
    <xdr:sp macro="" textlink="">
      <xdr:nvSpPr>
        <xdr:cNvPr id="90" name="テキスト ボックス 89"/>
        <xdr:cNvSpPr txBox="1"/>
      </xdr:nvSpPr>
      <xdr:spPr>
        <a:xfrm>
          <a:off x="863111" y="610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129282</xdr:rowOff>
    </xdr:from>
    <xdr:to>
      <xdr:col>6</xdr:col>
      <xdr:colOff>511175</xdr:colOff>
      <xdr:row>58</xdr:row>
      <xdr:rowOff>138105</xdr:rowOff>
    </xdr:to>
    <xdr:cxnSp macro="">
      <xdr:nvCxnSpPr>
        <xdr:cNvPr id="119" name="直線コネクタ 118"/>
        <xdr:cNvCxnSpPr/>
      </xdr:nvCxnSpPr>
      <xdr:spPr>
        <a:xfrm flipV="1">
          <a:off x="3797300" y="10073382"/>
          <a:ext cx="8382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101159</xdr:rowOff>
    </xdr:from>
    <xdr:ext cx="599010" cy="259045"/>
    <xdr:sp macro="" textlink="">
      <xdr:nvSpPr>
        <xdr:cNvPr id="120" name="総務費平均値テキスト"/>
        <xdr:cNvSpPr txBox="1"/>
      </xdr:nvSpPr>
      <xdr:spPr>
        <a:xfrm>
          <a:off x="4686300" y="9873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138105</xdr:rowOff>
    </xdr:from>
    <xdr:to>
      <xdr:col>5</xdr:col>
      <xdr:colOff>358775</xdr:colOff>
      <xdr:row>58</xdr:row>
      <xdr:rowOff>144049</xdr:rowOff>
    </xdr:to>
    <xdr:cxnSp macro="">
      <xdr:nvCxnSpPr>
        <xdr:cNvPr id="122" name="直線コネクタ 121"/>
        <xdr:cNvCxnSpPr/>
      </xdr:nvCxnSpPr>
      <xdr:spPr>
        <a:xfrm flipV="1">
          <a:off x="2908300" y="1008220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66868</xdr:rowOff>
    </xdr:from>
    <xdr:to>
      <xdr:col>5</xdr:col>
      <xdr:colOff>409575</xdr:colOff>
      <xdr:row>58</xdr:row>
      <xdr:rowOff>168468</xdr:rowOff>
    </xdr:to>
    <xdr:sp macro="" textlink="">
      <xdr:nvSpPr>
        <xdr:cNvPr id="123" name="フローチャート : 判断 122"/>
        <xdr:cNvSpPr/>
      </xdr:nvSpPr>
      <xdr:spPr>
        <a:xfrm>
          <a:off x="3746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13545</xdr:rowOff>
    </xdr:from>
    <xdr:ext cx="599010" cy="259045"/>
    <xdr:sp macro="" textlink="">
      <xdr:nvSpPr>
        <xdr:cNvPr id="124" name="テキスト ボックス 123"/>
        <xdr:cNvSpPr txBox="1"/>
      </xdr:nvSpPr>
      <xdr:spPr>
        <a:xfrm>
          <a:off x="3497794" y="978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132711</xdr:rowOff>
    </xdr:from>
    <xdr:to>
      <xdr:col>4</xdr:col>
      <xdr:colOff>155575</xdr:colOff>
      <xdr:row>58</xdr:row>
      <xdr:rowOff>144049</xdr:rowOff>
    </xdr:to>
    <xdr:cxnSp macro="">
      <xdr:nvCxnSpPr>
        <xdr:cNvPr id="125" name="直線コネクタ 124"/>
        <xdr:cNvCxnSpPr/>
      </xdr:nvCxnSpPr>
      <xdr:spPr>
        <a:xfrm>
          <a:off x="2019300" y="10076811"/>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58187</xdr:rowOff>
    </xdr:from>
    <xdr:to>
      <xdr:col>4</xdr:col>
      <xdr:colOff>206375</xdr:colOff>
      <xdr:row>58</xdr:row>
      <xdr:rowOff>159787</xdr:rowOff>
    </xdr:to>
    <xdr:sp macro="" textlink="">
      <xdr:nvSpPr>
        <xdr:cNvPr id="126" name="フローチャート : 判断 125"/>
        <xdr:cNvSpPr/>
      </xdr:nvSpPr>
      <xdr:spPr>
        <a:xfrm>
          <a:off x="2857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4864</xdr:rowOff>
    </xdr:from>
    <xdr:ext cx="599010" cy="259045"/>
    <xdr:sp macro="" textlink="">
      <xdr:nvSpPr>
        <xdr:cNvPr id="127" name="テキスト ボックス 126"/>
        <xdr:cNvSpPr txBox="1"/>
      </xdr:nvSpPr>
      <xdr:spPr>
        <a:xfrm>
          <a:off x="2608794" y="97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106600</xdr:rowOff>
    </xdr:from>
    <xdr:to>
      <xdr:col>2</xdr:col>
      <xdr:colOff>638175</xdr:colOff>
      <xdr:row>58</xdr:row>
      <xdr:rowOff>132711</xdr:rowOff>
    </xdr:to>
    <xdr:cxnSp macro="">
      <xdr:nvCxnSpPr>
        <xdr:cNvPr id="128" name="直線コネクタ 127"/>
        <xdr:cNvCxnSpPr/>
      </xdr:nvCxnSpPr>
      <xdr:spPr>
        <a:xfrm>
          <a:off x="1130300" y="10050700"/>
          <a:ext cx="889000" cy="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63091</xdr:rowOff>
    </xdr:from>
    <xdr:to>
      <xdr:col>3</xdr:col>
      <xdr:colOff>3175</xdr:colOff>
      <xdr:row>58</xdr:row>
      <xdr:rowOff>164691</xdr:rowOff>
    </xdr:to>
    <xdr:sp macro="" textlink="">
      <xdr:nvSpPr>
        <xdr:cNvPr id="129" name="フローチャート : 判断 128"/>
        <xdr:cNvSpPr/>
      </xdr:nvSpPr>
      <xdr:spPr>
        <a:xfrm>
          <a:off x="1968500" y="1000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9768</xdr:rowOff>
    </xdr:from>
    <xdr:ext cx="599010" cy="259045"/>
    <xdr:sp macro="" textlink="">
      <xdr:nvSpPr>
        <xdr:cNvPr id="130" name="テキスト ボックス 129"/>
        <xdr:cNvSpPr txBox="1"/>
      </xdr:nvSpPr>
      <xdr:spPr>
        <a:xfrm>
          <a:off x="1719794" y="978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62845</xdr:rowOff>
    </xdr:from>
    <xdr:to>
      <xdr:col>1</xdr:col>
      <xdr:colOff>485775</xdr:colOff>
      <xdr:row>58</xdr:row>
      <xdr:rowOff>164445</xdr:rowOff>
    </xdr:to>
    <xdr:sp macro="" textlink="">
      <xdr:nvSpPr>
        <xdr:cNvPr id="131" name="フローチャート : 判断 130"/>
        <xdr:cNvSpPr/>
      </xdr:nvSpPr>
      <xdr:spPr>
        <a:xfrm>
          <a:off x="1079500" y="1000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155572</xdr:rowOff>
    </xdr:from>
    <xdr:ext cx="599010" cy="259045"/>
    <xdr:sp macro="" textlink="">
      <xdr:nvSpPr>
        <xdr:cNvPr id="132" name="テキスト ボックス 131"/>
        <xdr:cNvSpPr txBox="1"/>
      </xdr:nvSpPr>
      <xdr:spPr>
        <a:xfrm>
          <a:off x="830794" y="1009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78482</xdr:rowOff>
    </xdr:from>
    <xdr:to>
      <xdr:col>6</xdr:col>
      <xdr:colOff>561975</xdr:colOff>
      <xdr:row>59</xdr:row>
      <xdr:rowOff>8632</xdr:rowOff>
    </xdr:to>
    <xdr:sp macro="" textlink="">
      <xdr:nvSpPr>
        <xdr:cNvPr id="138" name="円/楕円 137"/>
        <xdr:cNvSpPr/>
      </xdr:nvSpPr>
      <xdr:spPr>
        <a:xfrm>
          <a:off x="4584700" y="100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56709</xdr:rowOff>
    </xdr:from>
    <xdr:ext cx="599010" cy="259045"/>
    <xdr:sp macro="" textlink="">
      <xdr:nvSpPr>
        <xdr:cNvPr id="139" name="総務費該当値テキスト"/>
        <xdr:cNvSpPr txBox="1"/>
      </xdr:nvSpPr>
      <xdr:spPr>
        <a:xfrm>
          <a:off x="4686300" y="1000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227,344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87305</xdr:rowOff>
    </xdr:from>
    <xdr:to>
      <xdr:col>5</xdr:col>
      <xdr:colOff>409575</xdr:colOff>
      <xdr:row>59</xdr:row>
      <xdr:rowOff>17455</xdr:rowOff>
    </xdr:to>
    <xdr:sp macro="" textlink="">
      <xdr:nvSpPr>
        <xdr:cNvPr id="140" name="円/楕円 139"/>
        <xdr:cNvSpPr/>
      </xdr:nvSpPr>
      <xdr:spPr>
        <a:xfrm>
          <a:off x="3746500" y="100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8582</xdr:rowOff>
    </xdr:from>
    <xdr:ext cx="599010" cy="259045"/>
    <xdr:sp macro="" textlink="">
      <xdr:nvSpPr>
        <xdr:cNvPr id="141" name="テキスト ボックス 140"/>
        <xdr:cNvSpPr txBox="1"/>
      </xdr:nvSpPr>
      <xdr:spPr>
        <a:xfrm>
          <a:off x="3497794" y="1012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204,188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93249</xdr:rowOff>
    </xdr:from>
    <xdr:to>
      <xdr:col>4</xdr:col>
      <xdr:colOff>206375</xdr:colOff>
      <xdr:row>59</xdr:row>
      <xdr:rowOff>23399</xdr:rowOff>
    </xdr:to>
    <xdr:sp macro="" textlink="">
      <xdr:nvSpPr>
        <xdr:cNvPr id="142" name="円/楕円 141"/>
        <xdr:cNvSpPr/>
      </xdr:nvSpPr>
      <xdr:spPr>
        <a:xfrm>
          <a:off x="2857500" y="100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14526</xdr:rowOff>
    </xdr:from>
    <xdr:ext cx="599010" cy="259045"/>
    <xdr:sp macro="" textlink="">
      <xdr:nvSpPr>
        <xdr:cNvPr id="143" name="テキスト ボックス 142"/>
        <xdr:cNvSpPr txBox="1"/>
      </xdr:nvSpPr>
      <xdr:spPr>
        <a:xfrm>
          <a:off x="2608794" y="10130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188,584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81911</xdr:rowOff>
    </xdr:from>
    <xdr:to>
      <xdr:col>3</xdr:col>
      <xdr:colOff>3175</xdr:colOff>
      <xdr:row>59</xdr:row>
      <xdr:rowOff>12061</xdr:rowOff>
    </xdr:to>
    <xdr:sp macro="" textlink="">
      <xdr:nvSpPr>
        <xdr:cNvPr id="144" name="円/楕円 143"/>
        <xdr:cNvSpPr/>
      </xdr:nvSpPr>
      <xdr:spPr>
        <a:xfrm>
          <a:off x="1968500" y="1002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3188</xdr:rowOff>
    </xdr:from>
    <xdr:ext cx="599010" cy="259045"/>
    <xdr:sp macro="" textlink="">
      <xdr:nvSpPr>
        <xdr:cNvPr id="145" name="テキスト ボックス 144"/>
        <xdr:cNvSpPr txBox="1"/>
      </xdr:nvSpPr>
      <xdr:spPr>
        <a:xfrm>
          <a:off x="1719794" y="1011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218,344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55800</xdr:rowOff>
    </xdr:from>
    <xdr:to>
      <xdr:col>1</xdr:col>
      <xdr:colOff>485775</xdr:colOff>
      <xdr:row>58</xdr:row>
      <xdr:rowOff>157400</xdr:rowOff>
    </xdr:to>
    <xdr:sp macro="" textlink="">
      <xdr:nvSpPr>
        <xdr:cNvPr id="146" name="円/楕円 145"/>
        <xdr:cNvSpPr/>
      </xdr:nvSpPr>
      <xdr:spPr>
        <a:xfrm>
          <a:off x="1079500" y="999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2477</xdr:rowOff>
    </xdr:from>
    <xdr:ext cx="599010" cy="259045"/>
    <xdr:sp macro="" textlink="">
      <xdr:nvSpPr>
        <xdr:cNvPr id="147" name="テキスト ボックス 146"/>
        <xdr:cNvSpPr txBox="1"/>
      </xdr:nvSpPr>
      <xdr:spPr>
        <a:xfrm>
          <a:off x="830794" y="977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40278</xdr:rowOff>
    </xdr:from>
    <xdr:to>
      <xdr:col>6</xdr:col>
      <xdr:colOff>511175</xdr:colOff>
      <xdr:row>77</xdr:row>
      <xdr:rowOff>112599</xdr:rowOff>
    </xdr:to>
    <xdr:cxnSp macro="">
      <xdr:nvCxnSpPr>
        <xdr:cNvPr id="177" name="直線コネクタ 176"/>
        <xdr:cNvCxnSpPr/>
      </xdr:nvCxnSpPr>
      <xdr:spPr>
        <a:xfrm flipV="1">
          <a:off x="3797300" y="13241928"/>
          <a:ext cx="838200" cy="7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167747</xdr:rowOff>
    </xdr:from>
    <xdr:ext cx="599010" cy="259045"/>
    <xdr:sp macro="" textlink="">
      <xdr:nvSpPr>
        <xdr:cNvPr id="178" name="民生費平均値テキスト"/>
        <xdr:cNvSpPr txBox="1"/>
      </xdr:nvSpPr>
      <xdr:spPr>
        <a:xfrm>
          <a:off x="4686300" y="13197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112599</xdr:rowOff>
    </xdr:from>
    <xdr:to>
      <xdr:col>5</xdr:col>
      <xdr:colOff>358775</xdr:colOff>
      <xdr:row>78</xdr:row>
      <xdr:rowOff>47966</xdr:rowOff>
    </xdr:to>
    <xdr:cxnSp macro="">
      <xdr:nvCxnSpPr>
        <xdr:cNvPr id="180" name="直線コネクタ 179"/>
        <xdr:cNvCxnSpPr/>
      </xdr:nvCxnSpPr>
      <xdr:spPr>
        <a:xfrm flipV="1">
          <a:off x="2908300" y="13314249"/>
          <a:ext cx="889000" cy="10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140940</xdr:rowOff>
    </xdr:from>
    <xdr:to>
      <xdr:col>5</xdr:col>
      <xdr:colOff>409575</xdr:colOff>
      <xdr:row>77</xdr:row>
      <xdr:rowOff>71090</xdr:rowOff>
    </xdr:to>
    <xdr:sp macro="" textlink="">
      <xdr:nvSpPr>
        <xdr:cNvPr id="181" name="フローチャート : 判断 180"/>
        <xdr:cNvSpPr/>
      </xdr:nvSpPr>
      <xdr:spPr>
        <a:xfrm>
          <a:off x="3746500" y="1317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87618</xdr:rowOff>
    </xdr:from>
    <xdr:ext cx="599010" cy="259045"/>
    <xdr:sp macro="" textlink="">
      <xdr:nvSpPr>
        <xdr:cNvPr id="182" name="テキスト ボックス 181"/>
        <xdr:cNvSpPr txBox="1"/>
      </xdr:nvSpPr>
      <xdr:spPr>
        <a:xfrm>
          <a:off x="3497794" y="1294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41859</xdr:rowOff>
    </xdr:from>
    <xdr:to>
      <xdr:col>4</xdr:col>
      <xdr:colOff>155575</xdr:colOff>
      <xdr:row>78</xdr:row>
      <xdr:rowOff>47966</xdr:rowOff>
    </xdr:to>
    <xdr:cxnSp macro="">
      <xdr:nvCxnSpPr>
        <xdr:cNvPr id="183" name="直線コネクタ 182"/>
        <xdr:cNvCxnSpPr/>
      </xdr:nvCxnSpPr>
      <xdr:spPr>
        <a:xfrm>
          <a:off x="2019300" y="13414959"/>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171159</xdr:rowOff>
    </xdr:from>
    <xdr:to>
      <xdr:col>4</xdr:col>
      <xdr:colOff>206375</xdr:colOff>
      <xdr:row>77</xdr:row>
      <xdr:rowOff>101309</xdr:rowOff>
    </xdr:to>
    <xdr:sp macro="" textlink="">
      <xdr:nvSpPr>
        <xdr:cNvPr id="184" name="フローチャート : 判断 183"/>
        <xdr:cNvSpPr/>
      </xdr:nvSpPr>
      <xdr:spPr>
        <a:xfrm>
          <a:off x="2857500" y="1320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117836</xdr:rowOff>
    </xdr:from>
    <xdr:ext cx="599010" cy="259045"/>
    <xdr:sp macro="" textlink="">
      <xdr:nvSpPr>
        <xdr:cNvPr id="185" name="テキスト ボックス 184"/>
        <xdr:cNvSpPr txBox="1"/>
      </xdr:nvSpPr>
      <xdr:spPr>
        <a:xfrm>
          <a:off x="2608794" y="1297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41859</xdr:rowOff>
    </xdr:from>
    <xdr:to>
      <xdr:col>2</xdr:col>
      <xdr:colOff>638175</xdr:colOff>
      <xdr:row>78</xdr:row>
      <xdr:rowOff>97055</xdr:rowOff>
    </xdr:to>
    <xdr:cxnSp macro="">
      <xdr:nvCxnSpPr>
        <xdr:cNvPr id="186" name="直線コネクタ 185"/>
        <xdr:cNvCxnSpPr/>
      </xdr:nvCxnSpPr>
      <xdr:spPr>
        <a:xfrm flipV="1">
          <a:off x="1130300" y="13414959"/>
          <a:ext cx="889000" cy="5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140430</xdr:rowOff>
    </xdr:from>
    <xdr:to>
      <xdr:col>3</xdr:col>
      <xdr:colOff>3175</xdr:colOff>
      <xdr:row>77</xdr:row>
      <xdr:rowOff>70580</xdr:rowOff>
    </xdr:to>
    <xdr:sp macro="" textlink="">
      <xdr:nvSpPr>
        <xdr:cNvPr id="187" name="フローチャート : 判断 186"/>
        <xdr:cNvSpPr/>
      </xdr:nvSpPr>
      <xdr:spPr>
        <a:xfrm>
          <a:off x="1968500" y="131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87107</xdr:rowOff>
    </xdr:from>
    <xdr:ext cx="599010" cy="259045"/>
    <xdr:sp macro="" textlink="">
      <xdr:nvSpPr>
        <xdr:cNvPr id="188" name="テキスト ボックス 187"/>
        <xdr:cNvSpPr txBox="1"/>
      </xdr:nvSpPr>
      <xdr:spPr>
        <a:xfrm>
          <a:off x="1719794" y="1294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24168</xdr:rowOff>
    </xdr:from>
    <xdr:to>
      <xdr:col>1</xdr:col>
      <xdr:colOff>485775</xdr:colOff>
      <xdr:row>77</xdr:row>
      <xdr:rowOff>125768</xdr:rowOff>
    </xdr:to>
    <xdr:sp macro="" textlink="">
      <xdr:nvSpPr>
        <xdr:cNvPr id="189" name="フローチャート : 判断 188"/>
        <xdr:cNvSpPr/>
      </xdr:nvSpPr>
      <xdr:spPr>
        <a:xfrm>
          <a:off x="1079500" y="1322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142295</xdr:rowOff>
    </xdr:from>
    <xdr:ext cx="599010" cy="259045"/>
    <xdr:sp macro="" textlink="">
      <xdr:nvSpPr>
        <xdr:cNvPr id="190" name="テキスト ボックス 189"/>
        <xdr:cNvSpPr txBox="1"/>
      </xdr:nvSpPr>
      <xdr:spPr>
        <a:xfrm>
          <a:off x="830794" y="1300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160928</xdr:rowOff>
    </xdr:from>
    <xdr:to>
      <xdr:col>6</xdr:col>
      <xdr:colOff>561975</xdr:colOff>
      <xdr:row>77</xdr:row>
      <xdr:rowOff>91078</xdr:rowOff>
    </xdr:to>
    <xdr:sp macro="" textlink="">
      <xdr:nvSpPr>
        <xdr:cNvPr id="196" name="円/楕円 195"/>
        <xdr:cNvSpPr/>
      </xdr:nvSpPr>
      <xdr:spPr>
        <a:xfrm>
          <a:off x="4584700" y="131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12355</xdr:rowOff>
    </xdr:from>
    <xdr:ext cx="599010" cy="259045"/>
    <xdr:sp macro="" textlink="">
      <xdr:nvSpPr>
        <xdr:cNvPr id="197" name="民生費該当値テキスト"/>
        <xdr:cNvSpPr txBox="1"/>
      </xdr:nvSpPr>
      <xdr:spPr>
        <a:xfrm>
          <a:off x="4686300" y="1304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191,095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61799</xdr:rowOff>
    </xdr:from>
    <xdr:to>
      <xdr:col>5</xdr:col>
      <xdr:colOff>409575</xdr:colOff>
      <xdr:row>77</xdr:row>
      <xdr:rowOff>163399</xdr:rowOff>
    </xdr:to>
    <xdr:sp macro="" textlink="">
      <xdr:nvSpPr>
        <xdr:cNvPr id="198" name="円/楕円 197"/>
        <xdr:cNvSpPr/>
      </xdr:nvSpPr>
      <xdr:spPr>
        <a:xfrm>
          <a:off x="3746500" y="1326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154526</xdr:rowOff>
    </xdr:from>
    <xdr:ext cx="599010" cy="259045"/>
    <xdr:sp macro="" textlink="">
      <xdr:nvSpPr>
        <xdr:cNvPr id="199" name="テキスト ボックス 198"/>
        <xdr:cNvSpPr txBox="1"/>
      </xdr:nvSpPr>
      <xdr:spPr>
        <a:xfrm>
          <a:off x="3497794" y="1335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172,113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168616</xdr:rowOff>
    </xdr:from>
    <xdr:to>
      <xdr:col>4</xdr:col>
      <xdr:colOff>206375</xdr:colOff>
      <xdr:row>78</xdr:row>
      <xdr:rowOff>98766</xdr:rowOff>
    </xdr:to>
    <xdr:sp macro="" textlink="">
      <xdr:nvSpPr>
        <xdr:cNvPr id="200" name="円/楕円 199"/>
        <xdr:cNvSpPr/>
      </xdr:nvSpPr>
      <xdr:spPr>
        <a:xfrm>
          <a:off x="2857500" y="1337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89893</xdr:rowOff>
    </xdr:from>
    <xdr:ext cx="599010" cy="259045"/>
    <xdr:sp macro="" textlink="">
      <xdr:nvSpPr>
        <xdr:cNvPr id="201" name="テキスト ボックス 200"/>
        <xdr:cNvSpPr txBox="1"/>
      </xdr:nvSpPr>
      <xdr:spPr>
        <a:xfrm>
          <a:off x="2608794" y="1346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144,077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162509</xdr:rowOff>
    </xdr:from>
    <xdr:to>
      <xdr:col>3</xdr:col>
      <xdr:colOff>3175</xdr:colOff>
      <xdr:row>78</xdr:row>
      <xdr:rowOff>92659</xdr:rowOff>
    </xdr:to>
    <xdr:sp macro="" textlink="">
      <xdr:nvSpPr>
        <xdr:cNvPr id="202" name="円/楕円 201"/>
        <xdr:cNvSpPr/>
      </xdr:nvSpPr>
      <xdr:spPr>
        <a:xfrm>
          <a:off x="1968500" y="13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83786</xdr:rowOff>
    </xdr:from>
    <xdr:ext cx="599010" cy="259045"/>
    <xdr:sp macro="" textlink="">
      <xdr:nvSpPr>
        <xdr:cNvPr id="203" name="テキスト ボックス 202"/>
        <xdr:cNvSpPr txBox="1"/>
      </xdr:nvSpPr>
      <xdr:spPr>
        <a:xfrm>
          <a:off x="1719794" y="1345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145,680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46255</xdr:rowOff>
    </xdr:from>
    <xdr:to>
      <xdr:col>1</xdr:col>
      <xdr:colOff>485775</xdr:colOff>
      <xdr:row>78</xdr:row>
      <xdr:rowOff>147855</xdr:rowOff>
    </xdr:to>
    <xdr:sp macro="" textlink="">
      <xdr:nvSpPr>
        <xdr:cNvPr id="204" name="円/楕円 203"/>
        <xdr:cNvSpPr/>
      </xdr:nvSpPr>
      <xdr:spPr>
        <a:xfrm>
          <a:off x="1079500" y="1341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138982</xdr:rowOff>
    </xdr:from>
    <xdr:ext cx="599010" cy="259045"/>
    <xdr:sp macro="" textlink="">
      <xdr:nvSpPr>
        <xdr:cNvPr id="205" name="テキスト ボックス 204"/>
        <xdr:cNvSpPr txBox="1"/>
      </xdr:nvSpPr>
      <xdr:spPr>
        <a:xfrm>
          <a:off x="830794" y="1351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124960</xdr:rowOff>
    </xdr:from>
    <xdr:to>
      <xdr:col>6</xdr:col>
      <xdr:colOff>511175</xdr:colOff>
      <xdr:row>97</xdr:row>
      <xdr:rowOff>100386</xdr:rowOff>
    </xdr:to>
    <xdr:cxnSp macro="">
      <xdr:nvCxnSpPr>
        <xdr:cNvPr id="234" name="直線コネクタ 233"/>
        <xdr:cNvCxnSpPr/>
      </xdr:nvCxnSpPr>
      <xdr:spPr>
        <a:xfrm flipV="1">
          <a:off x="3797300" y="16584160"/>
          <a:ext cx="838200" cy="14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155348</xdr:rowOff>
    </xdr:from>
    <xdr:ext cx="534377" cy="259045"/>
    <xdr:sp macro="" textlink="">
      <xdr:nvSpPr>
        <xdr:cNvPr id="235" name="衛生費平均値テキスト"/>
        <xdr:cNvSpPr txBox="1"/>
      </xdr:nvSpPr>
      <xdr:spPr>
        <a:xfrm>
          <a:off x="4686300" y="1678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100386</xdr:rowOff>
    </xdr:from>
    <xdr:to>
      <xdr:col>5</xdr:col>
      <xdr:colOff>358775</xdr:colOff>
      <xdr:row>97</xdr:row>
      <xdr:rowOff>150884</xdr:rowOff>
    </xdr:to>
    <xdr:cxnSp macro="">
      <xdr:nvCxnSpPr>
        <xdr:cNvPr id="237" name="直線コネクタ 236"/>
        <xdr:cNvCxnSpPr/>
      </xdr:nvCxnSpPr>
      <xdr:spPr>
        <a:xfrm flipV="1">
          <a:off x="2908300" y="16731036"/>
          <a:ext cx="889000" cy="5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102631</xdr:rowOff>
    </xdr:from>
    <xdr:to>
      <xdr:col>5</xdr:col>
      <xdr:colOff>409575</xdr:colOff>
      <xdr:row>98</xdr:row>
      <xdr:rowOff>32781</xdr:rowOff>
    </xdr:to>
    <xdr:sp macro="" textlink="">
      <xdr:nvSpPr>
        <xdr:cNvPr id="238" name="フローチャート : 判断 237"/>
        <xdr:cNvSpPr/>
      </xdr:nvSpPr>
      <xdr:spPr>
        <a:xfrm>
          <a:off x="3746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23908</xdr:rowOff>
    </xdr:from>
    <xdr:ext cx="599010" cy="259045"/>
    <xdr:sp macro="" textlink="">
      <xdr:nvSpPr>
        <xdr:cNvPr id="239" name="テキスト ボックス 238"/>
        <xdr:cNvSpPr txBox="1"/>
      </xdr:nvSpPr>
      <xdr:spPr>
        <a:xfrm>
          <a:off x="3497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131400</xdr:rowOff>
    </xdr:from>
    <xdr:to>
      <xdr:col>4</xdr:col>
      <xdr:colOff>155575</xdr:colOff>
      <xdr:row>97</xdr:row>
      <xdr:rowOff>150884</xdr:rowOff>
    </xdr:to>
    <xdr:cxnSp macro="">
      <xdr:nvCxnSpPr>
        <xdr:cNvPr id="240" name="直線コネクタ 239"/>
        <xdr:cNvCxnSpPr/>
      </xdr:nvCxnSpPr>
      <xdr:spPr>
        <a:xfrm>
          <a:off x="2019300" y="16762050"/>
          <a:ext cx="889000" cy="1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124154</xdr:rowOff>
    </xdr:from>
    <xdr:to>
      <xdr:col>4</xdr:col>
      <xdr:colOff>206375</xdr:colOff>
      <xdr:row>98</xdr:row>
      <xdr:rowOff>54304</xdr:rowOff>
    </xdr:to>
    <xdr:sp macro="" textlink="">
      <xdr:nvSpPr>
        <xdr:cNvPr id="241" name="フローチャート : 判断 240"/>
        <xdr:cNvSpPr/>
      </xdr:nvSpPr>
      <xdr:spPr>
        <a:xfrm>
          <a:off x="2857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45431</xdr:rowOff>
    </xdr:from>
    <xdr:ext cx="599010" cy="259045"/>
    <xdr:sp macro="" textlink="">
      <xdr:nvSpPr>
        <xdr:cNvPr id="242" name="テキスト ボックス 241"/>
        <xdr:cNvSpPr txBox="1"/>
      </xdr:nvSpPr>
      <xdr:spPr>
        <a:xfrm>
          <a:off x="2608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131400</xdr:rowOff>
    </xdr:from>
    <xdr:to>
      <xdr:col>2</xdr:col>
      <xdr:colOff>638175</xdr:colOff>
      <xdr:row>97</xdr:row>
      <xdr:rowOff>144807</xdr:rowOff>
    </xdr:to>
    <xdr:cxnSp macro="">
      <xdr:nvCxnSpPr>
        <xdr:cNvPr id="243" name="直線コネクタ 242"/>
        <xdr:cNvCxnSpPr/>
      </xdr:nvCxnSpPr>
      <xdr:spPr>
        <a:xfrm flipV="1">
          <a:off x="1130300" y="16762050"/>
          <a:ext cx="889000" cy="1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127481</xdr:rowOff>
    </xdr:from>
    <xdr:to>
      <xdr:col>3</xdr:col>
      <xdr:colOff>3175</xdr:colOff>
      <xdr:row>98</xdr:row>
      <xdr:rowOff>57631</xdr:rowOff>
    </xdr:to>
    <xdr:sp macro="" textlink="">
      <xdr:nvSpPr>
        <xdr:cNvPr id="244" name="フローチャート : 判断 243"/>
        <xdr:cNvSpPr/>
      </xdr:nvSpPr>
      <xdr:spPr>
        <a:xfrm>
          <a:off x="1968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48758</xdr:rowOff>
    </xdr:from>
    <xdr:ext cx="599010" cy="259045"/>
    <xdr:sp macro="" textlink="">
      <xdr:nvSpPr>
        <xdr:cNvPr id="245" name="テキスト ボックス 244"/>
        <xdr:cNvSpPr txBox="1"/>
      </xdr:nvSpPr>
      <xdr:spPr>
        <a:xfrm>
          <a:off x="1719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136672</xdr:rowOff>
    </xdr:from>
    <xdr:to>
      <xdr:col>1</xdr:col>
      <xdr:colOff>485775</xdr:colOff>
      <xdr:row>98</xdr:row>
      <xdr:rowOff>66822</xdr:rowOff>
    </xdr:to>
    <xdr:sp macro="" textlink="">
      <xdr:nvSpPr>
        <xdr:cNvPr id="246" name="フローチャート : 判断 245"/>
        <xdr:cNvSpPr/>
      </xdr:nvSpPr>
      <xdr:spPr>
        <a:xfrm>
          <a:off x="1079500" y="1676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57949</xdr:rowOff>
    </xdr:from>
    <xdr:ext cx="599010" cy="259045"/>
    <xdr:sp macro="" textlink="">
      <xdr:nvSpPr>
        <xdr:cNvPr id="247" name="テキスト ボックス 246"/>
        <xdr:cNvSpPr txBox="1"/>
      </xdr:nvSpPr>
      <xdr:spPr>
        <a:xfrm>
          <a:off x="830794" y="1686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74160</xdr:rowOff>
    </xdr:from>
    <xdr:to>
      <xdr:col>6</xdr:col>
      <xdr:colOff>561975</xdr:colOff>
      <xdr:row>97</xdr:row>
      <xdr:rowOff>4310</xdr:rowOff>
    </xdr:to>
    <xdr:sp macro="" textlink="">
      <xdr:nvSpPr>
        <xdr:cNvPr id="253" name="円/楕円 252"/>
        <xdr:cNvSpPr/>
      </xdr:nvSpPr>
      <xdr:spPr>
        <a:xfrm>
          <a:off x="4584700" y="1653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97037</xdr:rowOff>
    </xdr:from>
    <xdr:ext cx="599010" cy="259045"/>
    <xdr:sp macro="" textlink="">
      <xdr:nvSpPr>
        <xdr:cNvPr id="254" name="衛生費該当値テキスト"/>
        <xdr:cNvSpPr txBox="1"/>
      </xdr:nvSpPr>
      <xdr:spPr>
        <a:xfrm>
          <a:off x="4686300" y="163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227,738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49586</xdr:rowOff>
    </xdr:from>
    <xdr:to>
      <xdr:col>5</xdr:col>
      <xdr:colOff>409575</xdr:colOff>
      <xdr:row>97</xdr:row>
      <xdr:rowOff>151186</xdr:rowOff>
    </xdr:to>
    <xdr:sp macro="" textlink="">
      <xdr:nvSpPr>
        <xdr:cNvPr id="255" name="円/楕円 254"/>
        <xdr:cNvSpPr/>
      </xdr:nvSpPr>
      <xdr:spPr>
        <a:xfrm>
          <a:off x="3746500" y="1668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167713</xdr:rowOff>
    </xdr:from>
    <xdr:ext cx="599010" cy="259045"/>
    <xdr:sp macro="" textlink="">
      <xdr:nvSpPr>
        <xdr:cNvPr id="256" name="テキスト ボックス 255"/>
        <xdr:cNvSpPr txBox="1"/>
      </xdr:nvSpPr>
      <xdr:spPr>
        <a:xfrm>
          <a:off x="3497794" y="1645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150,637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100084</xdr:rowOff>
    </xdr:from>
    <xdr:to>
      <xdr:col>4</xdr:col>
      <xdr:colOff>206375</xdr:colOff>
      <xdr:row>98</xdr:row>
      <xdr:rowOff>30234</xdr:rowOff>
    </xdr:to>
    <xdr:sp macro="" textlink="">
      <xdr:nvSpPr>
        <xdr:cNvPr id="257" name="円/楕円 256"/>
        <xdr:cNvSpPr/>
      </xdr:nvSpPr>
      <xdr:spPr>
        <a:xfrm>
          <a:off x="2857500" y="1673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46761</xdr:rowOff>
    </xdr:from>
    <xdr:ext cx="599010" cy="259045"/>
    <xdr:sp macro="" textlink="">
      <xdr:nvSpPr>
        <xdr:cNvPr id="258" name="テキスト ボックス 257"/>
        <xdr:cNvSpPr txBox="1"/>
      </xdr:nvSpPr>
      <xdr:spPr>
        <a:xfrm>
          <a:off x="2608794" y="1650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124,129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80600</xdr:rowOff>
    </xdr:from>
    <xdr:to>
      <xdr:col>3</xdr:col>
      <xdr:colOff>3175</xdr:colOff>
      <xdr:row>98</xdr:row>
      <xdr:rowOff>10750</xdr:rowOff>
    </xdr:to>
    <xdr:sp macro="" textlink="">
      <xdr:nvSpPr>
        <xdr:cNvPr id="259" name="円/楕円 258"/>
        <xdr:cNvSpPr/>
      </xdr:nvSpPr>
      <xdr:spPr>
        <a:xfrm>
          <a:off x="1968500" y="167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27277</xdr:rowOff>
    </xdr:from>
    <xdr:ext cx="599010" cy="259045"/>
    <xdr:sp macro="" textlink="">
      <xdr:nvSpPr>
        <xdr:cNvPr id="260" name="テキスト ボックス 259"/>
        <xdr:cNvSpPr txBox="1"/>
      </xdr:nvSpPr>
      <xdr:spPr>
        <a:xfrm>
          <a:off x="1719794" y="1648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134,357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94007</xdr:rowOff>
    </xdr:from>
    <xdr:to>
      <xdr:col>1</xdr:col>
      <xdr:colOff>485775</xdr:colOff>
      <xdr:row>98</xdr:row>
      <xdr:rowOff>24157</xdr:rowOff>
    </xdr:to>
    <xdr:sp macro="" textlink="">
      <xdr:nvSpPr>
        <xdr:cNvPr id="261" name="円/楕円 260"/>
        <xdr:cNvSpPr/>
      </xdr:nvSpPr>
      <xdr:spPr>
        <a:xfrm>
          <a:off x="1079500" y="1672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40684</xdr:rowOff>
    </xdr:from>
    <xdr:ext cx="599010" cy="259045"/>
    <xdr:sp macro="" textlink="">
      <xdr:nvSpPr>
        <xdr:cNvPr id="262" name="テキスト ボックス 261"/>
        <xdr:cNvSpPr txBox="1"/>
      </xdr:nvSpPr>
      <xdr:spPr>
        <a:xfrm>
          <a:off x="830794" y="16499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3" name="直線コネクタ 292"/>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6" name="直線コネクタ 295"/>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9527</xdr:rowOff>
    </xdr:from>
    <xdr:to>
      <xdr:col>14</xdr:col>
      <xdr:colOff>79375</xdr:colOff>
      <xdr:row>39</xdr:row>
      <xdr:rowOff>111127</xdr:rowOff>
    </xdr:to>
    <xdr:sp macro="" textlink="">
      <xdr:nvSpPr>
        <xdr:cNvPr id="297" name="フローチャート : 判断 296"/>
        <xdr:cNvSpPr/>
      </xdr:nvSpPr>
      <xdr:spPr>
        <a:xfrm>
          <a:off x="9588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127654</xdr:rowOff>
    </xdr:from>
    <xdr:ext cx="469744" cy="259045"/>
    <xdr:sp macro="" textlink="">
      <xdr:nvSpPr>
        <xdr:cNvPr id="298" name="テキスト ボックス 297"/>
        <xdr:cNvSpPr txBox="1"/>
      </xdr:nvSpPr>
      <xdr:spPr>
        <a:xfrm>
          <a:off x="9404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9" name="直線コネクタ 298"/>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161203</xdr:rowOff>
    </xdr:from>
    <xdr:to>
      <xdr:col>12</xdr:col>
      <xdr:colOff>561975</xdr:colOff>
      <xdr:row>39</xdr:row>
      <xdr:rowOff>91353</xdr:rowOff>
    </xdr:to>
    <xdr:sp macro="" textlink="">
      <xdr:nvSpPr>
        <xdr:cNvPr id="300" name="フローチャート : 判断 299"/>
        <xdr:cNvSpPr/>
      </xdr:nvSpPr>
      <xdr:spPr>
        <a:xfrm>
          <a:off x="8699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107880</xdr:rowOff>
    </xdr:from>
    <xdr:ext cx="469744" cy="259045"/>
    <xdr:sp macro="" textlink="">
      <xdr:nvSpPr>
        <xdr:cNvPr id="301" name="テキスト ボックス 300"/>
        <xdr:cNvSpPr txBox="1"/>
      </xdr:nvSpPr>
      <xdr:spPr>
        <a:xfrm>
          <a:off x="8515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2" name="直線コネクタ 301"/>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144074</xdr:rowOff>
    </xdr:from>
    <xdr:to>
      <xdr:col>11</xdr:col>
      <xdr:colOff>358775</xdr:colOff>
      <xdr:row>39</xdr:row>
      <xdr:rowOff>74224</xdr:rowOff>
    </xdr:to>
    <xdr:sp macro="" textlink="">
      <xdr:nvSpPr>
        <xdr:cNvPr id="303" name="フローチャート : 判断 302"/>
        <xdr:cNvSpPr/>
      </xdr:nvSpPr>
      <xdr:spPr>
        <a:xfrm>
          <a:off x="7810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90751</xdr:rowOff>
    </xdr:from>
    <xdr:ext cx="469744" cy="259045"/>
    <xdr:sp macro="" textlink="">
      <xdr:nvSpPr>
        <xdr:cNvPr id="304" name="テキスト ボックス 303"/>
        <xdr:cNvSpPr txBox="1"/>
      </xdr:nvSpPr>
      <xdr:spPr>
        <a:xfrm>
          <a:off x="7626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99693</xdr:rowOff>
    </xdr:from>
    <xdr:to>
      <xdr:col>10</xdr:col>
      <xdr:colOff>155575</xdr:colOff>
      <xdr:row>39</xdr:row>
      <xdr:rowOff>29843</xdr:rowOff>
    </xdr:to>
    <xdr:sp macro="" textlink="">
      <xdr:nvSpPr>
        <xdr:cNvPr id="305" name="フローチャート : 判断 304"/>
        <xdr:cNvSpPr/>
      </xdr:nvSpPr>
      <xdr:spPr>
        <a:xfrm>
          <a:off x="6921500" y="661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46370</xdr:rowOff>
    </xdr:from>
    <xdr:ext cx="469744" cy="259045"/>
    <xdr:sp macro="" textlink="">
      <xdr:nvSpPr>
        <xdr:cNvPr id="306" name="テキスト ボックス 305"/>
        <xdr:cNvSpPr txBox="1"/>
      </xdr:nvSpPr>
      <xdr:spPr>
        <a:xfrm>
          <a:off x="6737427" y="639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2" name="円/楕円 311"/>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155190</xdr:rowOff>
    </xdr:from>
    <xdr:ext cx="249299" cy="259045"/>
    <xdr:sp macro="" textlink="">
      <xdr:nvSpPr>
        <xdr:cNvPr id="313" name="労働費該当値テキスト"/>
        <xdr:cNvSpPr txBox="1"/>
      </xdr:nvSpPr>
      <xdr:spPr>
        <a:xfrm>
          <a:off x="10528300" y="6670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4" name="円/楕円 313"/>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5" name="テキスト ボックス 314"/>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6" name="円/楕円 315"/>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7" name="テキスト ボックス 316"/>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8" name="円/楕円 317"/>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9" name="テキスト ボックス 318"/>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0" name="円/楕円 319"/>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1" name="テキスト ボックス 320"/>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2131</xdr:rowOff>
    </xdr:from>
    <xdr:to>
      <xdr:col>15</xdr:col>
      <xdr:colOff>180975</xdr:colOff>
      <xdr:row>59</xdr:row>
      <xdr:rowOff>35089</xdr:rowOff>
    </xdr:to>
    <xdr:cxnSp macro="">
      <xdr:nvCxnSpPr>
        <xdr:cNvPr id="352" name="直線コネクタ 351"/>
        <xdr:cNvCxnSpPr/>
      </xdr:nvCxnSpPr>
      <xdr:spPr>
        <a:xfrm flipV="1">
          <a:off x="9639300" y="10117681"/>
          <a:ext cx="838200" cy="3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132073</xdr:rowOff>
    </xdr:from>
    <xdr:ext cx="599010" cy="259045"/>
    <xdr:sp macro="" textlink="">
      <xdr:nvSpPr>
        <xdr:cNvPr id="353" name="農林水産業費平均値テキスト"/>
        <xdr:cNvSpPr txBox="1"/>
      </xdr:nvSpPr>
      <xdr:spPr>
        <a:xfrm>
          <a:off x="10528300" y="9904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35089</xdr:rowOff>
    </xdr:from>
    <xdr:to>
      <xdr:col>14</xdr:col>
      <xdr:colOff>28575</xdr:colOff>
      <xdr:row>59</xdr:row>
      <xdr:rowOff>36843</xdr:rowOff>
    </xdr:to>
    <xdr:cxnSp macro="">
      <xdr:nvCxnSpPr>
        <xdr:cNvPr id="355" name="直線コネクタ 354"/>
        <xdr:cNvCxnSpPr/>
      </xdr:nvCxnSpPr>
      <xdr:spPr>
        <a:xfrm flipV="1">
          <a:off x="8750300" y="10150639"/>
          <a:ext cx="8890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109581</xdr:rowOff>
    </xdr:from>
    <xdr:to>
      <xdr:col>14</xdr:col>
      <xdr:colOff>79375</xdr:colOff>
      <xdr:row>59</xdr:row>
      <xdr:rowOff>39731</xdr:rowOff>
    </xdr:to>
    <xdr:sp macro="" textlink="">
      <xdr:nvSpPr>
        <xdr:cNvPr id="356" name="フローチャート : 判断 355"/>
        <xdr:cNvSpPr/>
      </xdr:nvSpPr>
      <xdr:spPr>
        <a:xfrm>
          <a:off x="9588500" y="1005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56258</xdr:rowOff>
    </xdr:from>
    <xdr:ext cx="599010" cy="259045"/>
    <xdr:sp macro="" textlink="">
      <xdr:nvSpPr>
        <xdr:cNvPr id="357" name="テキスト ボックス 356"/>
        <xdr:cNvSpPr txBox="1"/>
      </xdr:nvSpPr>
      <xdr:spPr>
        <a:xfrm>
          <a:off x="9339794" y="982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36843</xdr:rowOff>
    </xdr:from>
    <xdr:to>
      <xdr:col>12</xdr:col>
      <xdr:colOff>511175</xdr:colOff>
      <xdr:row>59</xdr:row>
      <xdr:rowOff>48074</xdr:rowOff>
    </xdr:to>
    <xdr:cxnSp macro="">
      <xdr:nvCxnSpPr>
        <xdr:cNvPr id="358" name="直線コネクタ 357"/>
        <xdr:cNvCxnSpPr/>
      </xdr:nvCxnSpPr>
      <xdr:spPr>
        <a:xfrm flipV="1">
          <a:off x="7861300" y="10152393"/>
          <a:ext cx="889000" cy="1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115895</xdr:rowOff>
    </xdr:from>
    <xdr:to>
      <xdr:col>12</xdr:col>
      <xdr:colOff>561975</xdr:colOff>
      <xdr:row>59</xdr:row>
      <xdr:rowOff>46045</xdr:rowOff>
    </xdr:to>
    <xdr:sp macro="" textlink="">
      <xdr:nvSpPr>
        <xdr:cNvPr id="359" name="フローチャート : 判断 358"/>
        <xdr:cNvSpPr/>
      </xdr:nvSpPr>
      <xdr:spPr>
        <a:xfrm>
          <a:off x="8699500" y="1005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62572</xdr:rowOff>
    </xdr:from>
    <xdr:ext cx="534377" cy="259045"/>
    <xdr:sp macro="" textlink="">
      <xdr:nvSpPr>
        <xdr:cNvPr id="360" name="テキスト ボックス 359"/>
        <xdr:cNvSpPr txBox="1"/>
      </xdr:nvSpPr>
      <xdr:spPr>
        <a:xfrm>
          <a:off x="8483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44389</xdr:rowOff>
    </xdr:from>
    <xdr:to>
      <xdr:col>11</xdr:col>
      <xdr:colOff>307975</xdr:colOff>
      <xdr:row>59</xdr:row>
      <xdr:rowOff>48074</xdr:rowOff>
    </xdr:to>
    <xdr:cxnSp macro="">
      <xdr:nvCxnSpPr>
        <xdr:cNvPr id="361" name="直線コネクタ 360"/>
        <xdr:cNvCxnSpPr/>
      </xdr:nvCxnSpPr>
      <xdr:spPr>
        <a:xfrm>
          <a:off x="6972300" y="10159939"/>
          <a:ext cx="889000" cy="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129636</xdr:rowOff>
    </xdr:from>
    <xdr:to>
      <xdr:col>11</xdr:col>
      <xdr:colOff>358775</xdr:colOff>
      <xdr:row>59</xdr:row>
      <xdr:rowOff>59786</xdr:rowOff>
    </xdr:to>
    <xdr:sp macro="" textlink="">
      <xdr:nvSpPr>
        <xdr:cNvPr id="362" name="フローチャート : 判断 361"/>
        <xdr:cNvSpPr/>
      </xdr:nvSpPr>
      <xdr:spPr>
        <a:xfrm>
          <a:off x="7810500" y="1007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76313</xdr:rowOff>
    </xdr:from>
    <xdr:ext cx="534377" cy="259045"/>
    <xdr:sp macro="" textlink="">
      <xdr:nvSpPr>
        <xdr:cNvPr id="363" name="テキスト ボックス 362"/>
        <xdr:cNvSpPr txBox="1"/>
      </xdr:nvSpPr>
      <xdr:spPr>
        <a:xfrm>
          <a:off x="7594111" y="984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132538</xdr:rowOff>
    </xdr:from>
    <xdr:to>
      <xdr:col>10</xdr:col>
      <xdr:colOff>155575</xdr:colOff>
      <xdr:row>59</xdr:row>
      <xdr:rowOff>62688</xdr:rowOff>
    </xdr:to>
    <xdr:sp macro="" textlink="">
      <xdr:nvSpPr>
        <xdr:cNvPr id="364" name="フローチャート : 判断 363"/>
        <xdr:cNvSpPr/>
      </xdr:nvSpPr>
      <xdr:spPr>
        <a:xfrm>
          <a:off x="6921500" y="100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79215</xdr:rowOff>
    </xdr:from>
    <xdr:ext cx="534377" cy="259045"/>
    <xdr:sp macro="" textlink="">
      <xdr:nvSpPr>
        <xdr:cNvPr id="365" name="テキスト ボックス 364"/>
        <xdr:cNvSpPr txBox="1"/>
      </xdr:nvSpPr>
      <xdr:spPr>
        <a:xfrm>
          <a:off x="6705111" y="98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122781</xdr:rowOff>
    </xdr:from>
    <xdr:to>
      <xdr:col>15</xdr:col>
      <xdr:colOff>231775</xdr:colOff>
      <xdr:row>59</xdr:row>
      <xdr:rowOff>52931</xdr:rowOff>
    </xdr:to>
    <xdr:sp macro="" textlink="">
      <xdr:nvSpPr>
        <xdr:cNvPr id="371" name="円/楕円 370"/>
        <xdr:cNvSpPr/>
      </xdr:nvSpPr>
      <xdr:spPr>
        <a:xfrm>
          <a:off x="10426700" y="1006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87624</xdr:rowOff>
    </xdr:from>
    <xdr:ext cx="534377" cy="259045"/>
    <xdr:sp macro="" textlink="">
      <xdr:nvSpPr>
        <xdr:cNvPr id="372" name="農林水産業費該当値テキスト"/>
        <xdr:cNvSpPr txBox="1"/>
      </xdr:nvSpPr>
      <xdr:spPr>
        <a:xfrm>
          <a:off x="10528300" y="100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88,876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155739</xdr:rowOff>
    </xdr:from>
    <xdr:to>
      <xdr:col>14</xdr:col>
      <xdr:colOff>79375</xdr:colOff>
      <xdr:row>59</xdr:row>
      <xdr:rowOff>85889</xdr:rowOff>
    </xdr:to>
    <xdr:sp macro="" textlink="">
      <xdr:nvSpPr>
        <xdr:cNvPr id="373" name="円/楕円 372"/>
        <xdr:cNvSpPr/>
      </xdr:nvSpPr>
      <xdr:spPr>
        <a:xfrm>
          <a:off x="9588500" y="1009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77016</xdr:rowOff>
    </xdr:from>
    <xdr:ext cx="534377" cy="259045"/>
    <xdr:sp macro="" textlink="">
      <xdr:nvSpPr>
        <xdr:cNvPr id="374" name="テキスト ボックス 373"/>
        <xdr:cNvSpPr txBox="1"/>
      </xdr:nvSpPr>
      <xdr:spPr>
        <a:xfrm>
          <a:off x="9372111" y="1019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157493</xdr:rowOff>
    </xdr:from>
    <xdr:to>
      <xdr:col>12</xdr:col>
      <xdr:colOff>561975</xdr:colOff>
      <xdr:row>59</xdr:row>
      <xdr:rowOff>87643</xdr:rowOff>
    </xdr:to>
    <xdr:sp macro="" textlink="">
      <xdr:nvSpPr>
        <xdr:cNvPr id="375" name="円/楕円 374"/>
        <xdr:cNvSpPr/>
      </xdr:nvSpPr>
      <xdr:spPr>
        <a:xfrm>
          <a:off x="8699500" y="101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78770</xdr:rowOff>
    </xdr:from>
    <xdr:ext cx="534377" cy="259045"/>
    <xdr:sp macro="" textlink="">
      <xdr:nvSpPr>
        <xdr:cNvPr id="376" name="テキスト ボックス 375"/>
        <xdr:cNvSpPr txBox="1"/>
      </xdr:nvSpPr>
      <xdr:spPr>
        <a:xfrm>
          <a:off x="8483111" y="10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168724</xdr:rowOff>
    </xdr:from>
    <xdr:to>
      <xdr:col>11</xdr:col>
      <xdr:colOff>358775</xdr:colOff>
      <xdr:row>59</xdr:row>
      <xdr:rowOff>98874</xdr:rowOff>
    </xdr:to>
    <xdr:sp macro="" textlink="">
      <xdr:nvSpPr>
        <xdr:cNvPr id="377" name="円/楕円 376"/>
        <xdr:cNvSpPr/>
      </xdr:nvSpPr>
      <xdr:spPr>
        <a:xfrm>
          <a:off x="7810500" y="1011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90001</xdr:rowOff>
    </xdr:from>
    <xdr:ext cx="534377" cy="259045"/>
    <xdr:sp macro="" textlink="">
      <xdr:nvSpPr>
        <xdr:cNvPr id="378" name="テキスト ボックス 377"/>
        <xdr:cNvSpPr txBox="1"/>
      </xdr:nvSpPr>
      <xdr:spPr>
        <a:xfrm>
          <a:off x="7594111" y="1020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165039</xdr:rowOff>
    </xdr:from>
    <xdr:to>
      <xdr:col>10</xdr:col>
      <xdr:colOff>155575</xdr:colOff>
      <xdr:row>59</xdr:row>
      <xdr:rowOff>95189</xdr:rowOff>
    </xdr:to>
    <xdr:sp macro="" textlink="">
      <xdr:nvSpPr>
        <xdr:cNvPr id="379" name="円/楕円 378"/>
        <xdr:cNvSpPr/>
      </xdr:nvSpPr>
      <xdr:spPr>
        <a:xfrm>
          <a:off x="6921500" y="101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86316</xdr:rowOff>
    </xdr:from>
    <xdr:ext cx="534377" cy="259045"/>
    <xdr:sp macro="" textlink="">
      <xdr:nvSpPr>
        <xdr:cNvPr id="380" name="テキスト ボックス 379"/>
        <xdr:cNvSpPr txBox="1"/>
      </xdr:nvSpPr>
      <xdr:spPr>
        <a:xfrm>
          <a:off x="6705111" y="1020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67478</xdr:rowOff>
    </xdr:from>
    <xdr:to>
      <xdr:col>15</xdr:col>
      <xdr:colOff>180975</xdr:colOff>
      <xdr:row>78</xdr:row>
      <xdr:rowOff>87540</xdr:rowOff>
    </xdr:to>
    <xdr:cxnSp macro="">
      <xdr:nvCxnSpPr>
        <xdr:cNvPr id="409" name="直線コネクタ 408"/>
        <xdr:cNvCxnSpPr/>
      </xdr:nvCxnSpPr>
      <xdr:spPr>
        <a:xfrm flipV="1">
          <a:off x="9639300" y="13440578"/>
          <a:ext cx="838200" cy="2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29115</xdr:rowOff>
    </xdr:from>
    <xdr:ext cx="534377" cy="259045"/>
    <xdr:sp macro="" textlink="">
      <xdr:nvSpPr>
        <xdr:cNvPr id="410" name="商工費平均値テキスト"/>
        <xdr:cNvSpPr txBox="1"/>
      </xdr:nvSpPr>
      <xdr:spPr>
        <a:xfrm>
          <a:off x="10528300" y="13230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87540</xdr:rowOff>
    </xdr:from>
    <xdr:to>
      <xdr:col>14</xdr:col>
      <xdr:colOff>28575</xdr:colOff>
      <xdr:row>78</xdr:row>
      <xdr:rowOff>98892</xdr:rowOff>
    </xdr:to>
    <xdr:cxnSp macro="">
      <xdr:nvCxnSpPr>
        <xdr:cNvPr id="412" name="直線コネクタ 411"/>
        <xdr:cNvCxnSpPr/>
      </xdr:nvCxnSpPr>
      <xdr:spPr>
        <a:xfrm flipV="1">
          <a:off x="8750300" y="13460640"/>
          <a:ext cx="889000" cy="1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124699</xdr:rowOff>
    </xdr:from>
    <xdr:to>
      <xdr:col>14</xdr:col>
      <xdr:colOff>79375</xdr:colOff>
      <xdr:row>78</xdr:row>
      <xdr:rowOff>54849</xdr:rowOff>
    </xdr:to>
    <xdr:sp macro="" textlink="">
      <xdr:nvSpPr>
        <xdr:cNvPr id="413" name="フローチャート : 判断 412"/>
        <xdr:cNvSpPr/>
      </xdr:nvSpPr>
      <xdr:spPr>
        <a:xfrm>
          <a:off x="9588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71376</xdr:rowOff>
    </xdr:from>
    <xdr:ext cx="534377" cy="259045"/>
    <xdr:sp macro="" textlink="">
      <xdr:nvSpPr>
        <xdr:cNvPr id="414" name="テキスト ボックス 413"/>
        <xdr:cNvSpPr txBox="1"/>
      </xdr:nvSpPr>
      <xdr:spPr>
        <a:xfrm>
          <a:off x="9372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98892</xdr:rowOff>
    </xdr:from>
    <xdr:to>
      <xdr:col>12</xdr:col>
      <xdr:colOff>511175</xdr:colOff>
      <xdr:row>78</xdr:row>
      <xdr:rowOff>121724</xdr:rowOff>
    </xdr:to>
    <xdr:cxnSp macro="">
      <xdr:nvCxnSpPr>
        <xdr:cNvPr id="415" name="直線コネクタ 414"/>
        <xdr:cNvCxnSpPr/>
      </xdr:nvCxnSpPr>
      <xdr:spPr>
        <a:xfrm flipV="1">
          <a:off x="7861300" y="13471992"/>
          <a:ext cx="889000" cy="2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134727</xdr:rowOff>
    </xdr:from>
    <xdr:to>
      <xdr:col>12</xdr:col>
      <xdr:colOff>561975</xdr:colOff>
      <xdr:row>78</xdr:row>
      <xdr:rowOff>64877</xdr:rowOff>
    </xdr:to>
    <xdr:sp macro="" textlink="">
      <xdr:nvSpPr>
        <xdr:cNvPr id="416" name="フローチャート : 判断 415"/>
        <xdr:cNvSpPr/>
      </xdr:nvSpPr>
      <xdr:spPr>
        <a:xfrm>
          <a:off x="8699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81404</xdr:rowOff>
    </xdr:from>
    <xdr:ext cx="534377" cy="259045"/>
    <xdr:sp macro="" textlink="">
      <xdr:nvSpPr>
        <xdr:cNvPr id="417" name="テキスト ボックス 416"/>
        <xdr:cNvSpPr txBox="1"/>
      </xdr:nvSpPr>
      <xdr:spPr>
        <a:xfrm>
          <a:off x="8483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92174</xdr:rowOff>
    </xdr:from>
    <xdr:to>
      <xdr:col>11</xdr:col>
      <xdr:colOff>307975</xdr:colOff>
      <xdr:row>78</xdr:row>
      <xdr:rowOff>121724</xdr:rowOff>
    </xdr:to>
    <xdr:cxnSp macro="">
      <xdr:nvCxnSpPr>
        <xdr:cNvPr id="418" name="直線コネクタ 417"/>
        <xdr:cNvCxnSpPr/>
      </xdr:nvCxnSpPr>
      <xdr:spPr>
        <a:xfrm>
          <a:off x="6972300" y="13465274"/>
          <a:ext cx="889000" cy="2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156257</xdr:rowOff>
    </xdr:from>
    <xdr:to>
      <xdr:col>11</xdr:col>
      <xdr:colOff>358775</xdr:colOff>
      <xdr:row>78</xdr:row>
      <xdr:rowOff>86407</xdr:rowOff>
    </xdr:to>
    <xdr:sp macro="" textlink="">
      <xdr:nvSpPr>
        <xdr:cNvPr id="419" name="フローチャート : 判断 418"/>
        <xdr:cNvSpPr/>
      </xdr:nvSpPr>
      <xdr:spPr>
        <a:xfrm>
          <a:off x="7810500" y="1335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102934</xdr:rowOff>
    </xdr:from>
    <xdr:ext cx="534377" cy="259045"/>
    <xdr:sp macro="" textlink="">
      <xdr:nvSpPr>
        <xdr:cNvPr id="420" name="テキスト ボックス 419"/>
        <xdr:cNvSpPr txBox="1"/>
      </xdr:nvSpPr>
      <xdr:spPr>
        <a:xfrm>
          <a:off x="7594111" y="1313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161354</xdr:rowOff>
    </xdr:from>
    <xdr:to>
      <xdr:col>10</xdr:col>
      <xdr:colOff>155575</xdr:colOff>
      <xdr:row>78</xdr:row>
      <xdr:rowOff>91504</xdr:rowOff>
    </xdr:to>
    <xdr:sp macro="" textlink="">
      <xdr:nvSpPr>
        <xdr:cNvPr id="421" name="フローチャート : 判断 420"/>
        <xdr:cNvSpPr/>
      </xdr:nvSpPr>
      <xdr:spPr>
        <a:xfrm>
          <a:off x="6921500" y="1336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108031</xdr:rowOff>
    </xdr:from>
    <xdr:ext cx="534377" cy="259045"/>
    <xdr:sp macro="" textlink="">
      <xdr:nvSpPr>
        <xdr:cNvPr id="422" name="テキスト ボックス 421"/>
        <xdr:cNvSpPr txBox="1"/>
      </xdr:nvSpPr>
      <xdr:spPr>
        <a:xfrm>
          <a:off x="6705111" y="1313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16678</xdr:rowOff>
    </xdr:from>
    <xdr:to>
      <xdr:col>15</xdr:col>
      <xdr:colOff>231775</xdr:colOff>
      <xdr:row>78</xdr:row>
      <xdr:rowOff>118278</xdr:rowOff>
    </xdr:to>
    <xdr:sp macro="" textlink="">
      <xdr:nvSpPr>
        <xdr:cNvPr id="428" name="円/楕円 427"/>
        <xdr:cNvSpPr/>
      </xdr:nvSpPr>
      <xdr:spPr>
        <a:xfrm>
          <a:off x="10426700" y="133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166555</xdr:rowOff>
    </xdr:from>
    <xdr:ext cx="534377" cy="259045"/>
    <xdr:sp macro="" textlink="">
      <xdr:nvSpPr>
        <xdr:cNvPr id="429" name="商工費該当値テキスト"/>
        <xdr:cNvSpPr txBox="1"/>
      </xdr:nvSpPr>
      <xdr:spPr>
        <a:xfrm>
          <a:off x="10528300" y="1336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38,956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36740</xdr:rowOff>
    </xdr:from>
    <xdr:to>
      <xdr:col>14</xdr:col>
      <xdr:colOff>79375</xdr:colOff>
      <xdr:row>78</xdr:row>
      <xdr:rowOff>138340</xdr:rowOff>
    </xdr:to>
    <xdr:sp macro="" textlink="">
      <xdr:nvSpPr>
        <xdr:cNvPr id="430" name="円/楕円 429"/>
        <xdr:cNvSpPr/>
      </xdr:nvSpPr>
      <xdr:spPr>
        <a:xfrm>
          <a:off x="9588500" y="134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129467</xdr:rowOff>
    </xdr:from>
    <xdr:ext cx="534377" cy="259045"/>
    <xdr:sp macro="" textlink="">
      <xdr:nvSpPr>
        <xdr:cNvPr id="431" name="テキスト ボックス 430"/>
        <xdr:cNvSpPr txBox="1"/>
      </xdr:nvSpPr>
      <xdr:spPr>
        <a:xfrm>
          <a:off x="9372111" y="1350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48092</xdr:rowOff>
    </xdr:from>
    <xdr:to>
      <xdr:col>12</xdr:col>
      <xdr:colOff>561975</xdr:colOff>
      <xdr:row>78</xdr:row>
      <xdr:rowOff>149692</xdr:rowOff>
    </xdr:to>
    <xdr:sp macro="" textlink="">
      <xdr:nvSpPr>
        <xdr:cNvPr id="432" name="円/楕円 431"/>
        <xdr:cNvSpPr/>
      </xdr:nvSpPr>
      <xdr:spPr>
        <a:xfrm>
          <a:off x="8699500" y="1342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140819</xdr:rowOff>
    </xdr:from>
    <xdr:ext cx="534377" cy="259045"/>
    <xdr:sp macro="" textlink="">
      <xdr:nvSpPr>
        <xdr:cNvPr id="433" name="テキスト ボックス 432"/>
        <xdr:cNvSpPr txBox="1"/>
      </xdr:nvSpPr>
      <xdr:spPr>
        <a:xfrm>
          <a:off x="8483111" y="1351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70924</xdr:rowOff>
    </xdr:from>
    <xdr:to>
      <xdr:col>11</xdr:col>
      <xdr:colOff>358775</xdr:colOff>
      <xdr:row>79</xdr:row>
      <xdr:rowOff>1074</xdr:rowOff>
    </xdr:to>
    <xdr:sp macro="" textlink="">
      <xdr:nvSpPr>
        <xdr:cNvPr id="434" name="円/楕円 433"/>
        <xdr:cNvSpPr/>
      </xdr:nvSpPr>
      <xdr:spPr>
        <a:xfrm>
          <a:off x="7810500" y="1344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163651</xdr:rowOff>
    </xdr:from>
    <xdr:ext cx="534377" cy="259045"/>
    <xdr:sp macro="" textlink="">
      <xdr:nvSpPr>
        <xdr:cNvPr id="435" name="テキスト ボックス 434"/>
        <xdr:cNvSpPr txBox="1"/>
      </xdr:nvSpPr>
      <xdr:spPr>
        <a:xfrm>
          <a:off x="7594111" y="1353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41374</xdr:rowOff>
    </xdr:from>
    <xdr:to>
      <xdr:col>10</xdr:col>
      <xdr:colOff>155575</xdr:colOff>
      <xdr:row>78</xdr:row>
      <xdr:rowOff>142974</xdr:rowOff>
    </xdr:to>
    <xdr:sp macro="" textlink="">
      <xdr:nvSpPr>
        <xdr:cNvPr id="436" name="円/楕円 435"/>
        <xdr:cNvSpPr/>
      </xdr:nvSpPr>
      <xdr:spPr>
        <a:xfrm>
          <a:off x="6921500" y="1341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134101</xdr:rowOff>
    </xdr:from>
    <xdr:ext cx="534377" cy="259045"/>
    <xdr:sp macro="" textlink="">
      <xdr:nvSpPr>
        <xdr:cNvPr id="437" name="テキスト ボックス 436"/>
        <xdr:cNvSpPr txBox="1"/>
      </xdr:nvSpPr>
      <xdr:spPr>
        <a:xfrm>
          <a:off x="6705111" y="1350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139295</xdr:rowOff>
    </xdr:from>
    <xdr:to>
      <xdr:col>15</xdr:col>
      <xdr:colOff>180975</xdr:colOff>
      <xdr:row>99</xdr:row>
      <xdr:rowOff>2835</xdr:rowOff>
    </xdr:to>
    <xdr:cxnSp macro="">
      <xdr:nvCxnSpPr>
        <xdr:cNvPr id="466" name="直線コネクタ 465"/>
        <xdr:cNvCxnSpPr/>
      </xdr:nvCxnSpPr>
      <xdr:spPr>
        <a:xfrm flipV="1">
          <a:off x="9639300" y="16941395"/>
          <a:ext cx="838200" cy="3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92620</xdr:rowOff>
    </xdr:from>
    <xdr:ext cx="599010" cy="259045"/>
    <xdr:sp macro="" textlink="">
      <xdr:nvSpPr>
        <xdr:cNvPr id="467" name="土木費平均値テキスト"/>
        <xdr:cNvSpPr txBox="1"/>
      </xdr:nvSpPr>
      <xdr:spPr>
        <a:xfrm>
          <a:off x="10528300" y="1655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162058</xdr:rowOff>
    </xdr:from>
    <xdr:to>
      <xdr:col>14</xdr:col>
      <xdr:colOff>28575</xdr:colOff>
      <xdr:row>99</xdr:row>
      <xdr:rowOff>2835</xdr:rowOff>
    </xdr:to>
    <xdr:cxnSp macro="">
      <xdr:nvCxnSpPr>
        <xdr:cNvPr id="469" name="直線コネクタ 468"/>
        <xdr:cNvCxnSpPr/>
      </xdr:nvCxnSpPr>
      <xdr:spPr>
        <a:xfrm>
          <a:off x="8750300" y="16964158"/>
          <a:ext cx="889000" cy="1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53101</xdr:rowOff>
    </xdr:from>
    <xdr:to>
      <xdr:col>14</xdr:col>
      <xdr:colOff>79375</xdr:colOff>
      <xdr:row>97</xdr:row>
      <xdr:rowOff>154701</xdr:rowOff>
    </xdr:to>
    <xdr:sp macro="" textlink="">
      <xdr:nvSpPr>
        <xdr:cNvPr id="470" name="フローチャート : 判断 469"/>
        <xdr:cNvSpPr/>
      </xdr:nvSpPr>
      <xdr:spPr>
        <a:xfrm>
          <a:off x="9588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171228</xdr:rowOff>
    </xdr:from>
    <xdr:ext cx="599010" cy="259045"/>
    <xdr:sp macro="" textlink="">
      <xdr:nvSpPr>
        <xdr:cNvPr id="471" name="テキスト ボックス 470"/>
        <xdr:cNvSpPr txBox="1"/>
      </xdr:nvSpPr>
      <xdr:spPr>
        <a:xfrm>
          <a:off x="9339794" y="1645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162058</xdr:rowOff>
    </xdr:from>
    <xdr:to>
      <xdr:col>12</xdr:col>
      <xdr:colOff>511175</xdr:colOff>
      <xdr:row>99</xdr:row>
      <xdr:rowOff>16714</xdr:rowOff>
    </xdr:to>
    <xdr:cxnSp macro="">
      <xdr:nvCxnSpPr>
        <xdr:cNvPr id="472" name="直線コネクタ 471"/>
        <xdr:cNvCxnSpPr/>
      </xdr:nvCxnSpPr>
      <xdr:spPr>
        <a:xfrm flipV="1">
          <a:off x="7861300" y="16964158"/>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83311</xdr:rowOff>
    </xdr:from>
    <xdr:to>
      <xdr:col>12</xdr:col>
      <xdr:colOff>561975</xdr:colOff>
      <xdr:row>98</xdr:row>
      <xdr:rowOff>13461</xdr:rowOff>
    </xdr:to>
    <xdr:sp macro="" textlink="">
      <xdr:nvSpPr>
        <xdr:cNvPr id="473" name="フローチャート : 判断 472"/>
        <xdr:cNvSpPr/>
      </xdr:nvSpPr>
      <xdr:spPr>
        <a:xfrm>
          <a:off x="8699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29988</xdr:rowOff>
    </xdr:from>
    <xdr:ext cx="599010" cy="259045"/>
    <xdr:sp macro="" textlink="">
      <xdr:nvSpPr>
        <xdr:cNvPr id="474" name="テキスト ボックス 473"/>
        <xdr:cNvSpPr txBox="1"/>
      </xdr:nvSpPr>
      <xdr:spPr>
        <a:xfrm>
          <a:off x="8450794" y="1648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8384</xdr:rowOff>
    </xdr:from>
    <xdr:to>
      <xdr:col>11</xdr:col>
      <xdr:colOff>307975</xdr:colOff>
      <xdr:row>99</xdr:row>
      <xdr:rowOff>16714</xdr:rowOff>
    </xdr:to>
    <xdr:cxnSp macro="">
      <xdr:nvCxnSpPr>
        <xdr:cNvPr id="475" name="直線コネクタ 474"/>
        <xdr:cNvCxnSpPr/>
      </xdr:nvCxnSpPr>
      <xdr:spPr>
        <a:xfrm>
          <a:off x="6972300" y="16981934"/>
          <a:ext cx="889000" cy="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120805</xdr:rowOff>
    </xdr:from>
    <xdr:to>
      <xdr:col>11</xdr:col>
      <xdr:colOff>358775</xdr:colOff>
      <xdr:row>98</xdr:row>
      <xdr:rowOff>50955</xdr:rowOff>
    </xdr:to>
    <xdr:sp macro="" textlink="">
      <xdr:nvSpPr>
        <xdr:cNvPr id="476" name="フローチャート : 判断 475"/>
        <xdr:cNvSpPr/>
      </xdr:nvSpPr>
      <xdr:spPr>
        <a:xfrm>
          <a:off x="7810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67482</xdr:rowOff>
    </xdr:from>
    <xdr:ext cx="599010" cy="259045"/>
    <xdr:sp macro="" textlink="">
      <xdr:nvSpPr>
        <xdr:cNvPr id="477" name="テキスト ボックス 476"/>
        <xdr:cNvSpPr txBox="1"/>
      </xdr:nvSpPr>
      <xdr:spPr>
        <a:xfrm>
          <a:off x="7561794" y="1652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125975</xdr:rowOff>
    </xdr:from>
    <xdr:to>
      <xdr:col>10</xdr:col>
      <xdr:colOff>155575</xdr:colOff>
      <xdr:row>98</xdr:row>
      <xdr:rowOff>56125</xdr:rowOff>
    </xdr:to>
    <xdr:sp macro="" textlink="">
      <xdr:nvSpPr>
        <xdr:cNvPr id="478" name="フローチャート : 判断 477"/>
        <xdr:cNvSpPr/>
      </xdr:nvSpPr>
      <xdr:spPr>
        <a:xfrm>
          <a:off x="6921500" y="1675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72652</xdr:rowOff>
    </xdr:from>
    <xdr:ext cx="599010" cy="259045"/>
    <xdr:sp macro="" textlink="">
      <xdr:nvSpPr>
        <xdr:cNvPr id="479" name="テキスト ボックス 478"/>
        <xdr:cNvSpPr txBox="1"/>
      </xdr:nvSpPr>
      <xdr:spPr>
        <a:xfrm>
          <a:off x="6672794" y="1653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88495</xdr:rowOff>
    </xdr:from>
    <xdr:to>
      <xdr:col>15</xdr:col>
      <xdr:colOff>231775</xdr:colOff>
      <xdr:row>99</xdr:row>
      <xdr:rowOff>18645</xdr:rowOff>
    </xdr:to>
    <xdr:sp macro="" textlink="">
      <xdr:nvSpPr>
        <xdr:cNvPr id="485" name="円/楕円 484"/>
        <xdr:cNvSpPr/>
      </xdr:nvSpPr>
      <xdr:spPr>
        <a:xfrm>
          <a:off x="10426700" y="168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3422</xdr:rowOff>
    </xdr:from>
    <xdr:ext cx="534377" cy="259045"/>
    <xdr:sp macro="" textlink="">
      <xdr:nvSpPr>
        <xdr:cNvPr id="486" name="土木費該当値テキスト"/>
        <xdr:cNvSpPr txBox="1"/>
      </xdr:nvSpPr>
      <xdr:spPr>
        <a:xfrm>
          <a:off x="10528300" y="1680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40,212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123485</xdr:rowOff>
    </xdr:from>
    <xdr:to>
      <xdr:col>14</xdr:col>
      <xdr:colOff>79375</xdr:colOff>
      <xdr:row>99</xdr:row>
      <xdr:rowOff>53635</xdr:rowOff>
    </xdr:to>
    <xdr:sp macro="" textlink="">
      <xdr:nvSpPr>
        <xdr:cNvPr id="487" name="円/楕円 486"/>
        <xdr:cNvSpPr/>
      </xdr:nvSpPr>
      <xdr:spPr>
        <a:xfrm>
          <a:off x="9588500" y="1692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44762</xdr:rowOff>
    </xdr:from>
    <xdr:ext cx="534377" cy="259045"/>
    <xdr:sp macro="" textlink="">
      <xdr:nvSpPr>
        <xdr:cNvPr id="488" name="テキスト ボックス 487"/>
        <xdr:cNvSpPr txBox="1"/>
      </xdr:nvSpPr>
      <xdr:spPr>
        <a:xfrm>
          <a:off x="9372111" y="1701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111258</xdr:rowOff>
    </xdr:from>
    <xdr:to>
      <xdr:col>12</xdr:col>
      <xdr:colOff>561975</xdr:colOff>
      <xdr:row>99</xdr:row>
      <xdr:rowOff>41408</xdr:rowOff>
    </xdr:to>
    <xdr:sp macro="" textlink="">
      <xdr:nvSpPr>
        <xdr:cNvPr id="489" name="円/楕円 488"/>
        <xdr:cNvSpPr/>
      </xdr:nvSpPr>
      <xdr:spPr>
        <a:xfrm>
          <a:off x="8699500" y="1691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32535</xdr:rowOff>
    </xdr:from>
    <xdr:ext cx="534377" cy="259045"/>
    <xdr:sp macro="" textlink="">
      <xdr:nvSpPr>
        <xdr:cNvPr id="490" name="テキスト ボックス 489"/>
        <xdr:cNvSpPr txBox="1"/>
      </xdr:nvSpPr>
      <xdr:spPr>
        <a:xfrm>
          <a:off x="8483111" y="1700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137364</xdr:rowOff>
    </xdr:from>
    <xdr:to>
      <xdr:col>11</xdr:col>
      <xdr:colOff>358775</xdr:colOff>
      <xdr:row>99</xdr:row>
      <xdr:rowOff>67514</xdr:rowOff>
    </xdr:to>
    <xdr:sp macro="" textlink="">
      <xdr:nvSpPr>
        <xdr:cNvPr id="491" name="円/楕円 490"/>
        <xdr:cNvSpPr/>
      </xdr:nvSpPr>
      <xdr:spPr>
        <a:xfrm>
          <a:off x="7810500" y="1693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58641</xdr:rowOff>
    </xdr:from>
    <xdr:ext cx="534377" cy="259045"/>
    <xdr:sp macro="" textlink="">
      <xdr:nvSpPr>
        <xdr:cNvPr id="492" name="テキスト ボックス 491"/>
        <xdr:cNvSpPr txBox="1"/>
      </xdr:nvSpPr>
      <xdr:spPr>
        <a:xfrm>
          <a:off x="7594111" y="1703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129034</xdr:rowOff>
    </xdr:from>
    <xdr:to>
      <xdr:col>10</xdr:col>
      <xdr:colOff>155575</xdr:colOff>
      <xdr:row>99</xdr:row>
      <xdr:rowOff>59184</xdr:rowOff>
    </xdr:to>
    <xdr:sp macro="" textlink="">
      <xdr:nvSpPr>
        <xdr:cNvPr id="493" name="円/楕円 492"/>
        <xdr:cNvSpPr/>
      </xdr:nvSpPr>
      <xdr:spPr>
        <a:xfrm>
          <a:off x="6921500" y="169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50311</xdr:rowOff>
    </xdr:from>
    <xdr:ext cx="534377" cy="259045"/>
    <xdr:sp macro="" textlink="">
      <xdr:nvSpPr>
        <xdr:cNvPr id="494" name="テキスト ボックス 493"/>
        <xdr:cNvSpPr txBox="1"/>
      </xdr:nvSpPr>
      <xdr:spPr>
        <a:xfrm>
          <a:off x="6705111" y="1702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125336</xdr:rowOff>
    </xdr:from>
    <xdr:to>
      <xdr:col>23</xdr:col>
      <xdr:colOff>517525</xdr:colOff>
      <xdr:row>38</xdr:row>
      <xdr:rowOff>1500</xdr:rowOff>
    </xdr:to>
    <xdr:cxnSp macro="">
      <xdr:nvCxnSpPr>
        <xdr:cNvPr id="523" name="直線コネクタ 522"/>
        <xdr:cNvCxnSpPr/>
      </xdr:nvCxnSpPr>
      <xdr:spPr>
        <a:xfrm flipV="1">
          <a:off x="15481300" y="6468986"/>
          <a:ext cx="8382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78193</xdr:rowOff>
    </xdr:from>
    <xdr:ext cx="534377" cy="259045"/>
    <xdr:sp macro="" textlink="">
      <xdr:nvSpPr>
        <xdr:cNvPr id="524" name="消防費平均値テキスト"/>
        <xdr:cNvSpPr txBox="1"/>
      </xdr:nvSpPr>
      <xdr:spPr>
        <a:xfrm>
          <a:off x="16370300" y="6421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1500</xdr:rowOff>
    </xdr:from>
    <xdr:to>
      <xdr:col>22</xdr:col>
      <xdr:colOff>365125</xdr:colOff>
      <xdr:row>38</xdr:row>
      <xdr:rowOff>18066</xdr:rowOff>
    </xdr:to>
    <xdr:cxnSp macro="">
      <xdr:nvCxnSpPr>
        <xdr:cNvPr id="526" name="直線コネクタ 525"/>
        <xdr:cNvCxnSpPr/>
      </xdr:nvCxnSpPr>
      <xdr:spPr>
        <a:xfrm flipV="1">
          <a:off x="14592300" y="6516600"/>
          <a:ext cx="889000" cy="1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95175</xdr:rowOff>
    </xdr:from>
    <xdr:to>
      <xdr:col>22</xdr:col>
      <xdr:colOff>415925</xdr:colOff>
      <xdr:row>38</xdr:row>
      <xdr:rowOff>25326</xdr:rowOff>
    </xdr:to>
    <xdr:sp macro="" textlink="">
      <xdr:nvSpPr>
        <xdr:cNvPr id="527" name="フローチャート : 判断 526"/>
        <xdr:cNvSpPr/>
      </xdr:nvSpPr>
      <xdr:spPr>
        <a:xfrm>
          <a:off x="15430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41852</xdr:rowOff>
    </xdr:from>
    <xdr:ext cx="534377" cy="259045"/>
    <xdr:sp macro="" textlink="">
      <xdr:nvSpPr>
        <xdr:cNvPr id="528" name="テキスト ボックス 527"/>
        <xdr:cNvSpPr txBox="1"/>
      </xdr:nvSpPr>
      <xdr:spPr>
        <a:xfrm>
          <a:off x="15214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169403</xdr:rowOff>
    </xdr:from>
    <xdr:to>
      <xdr:col>21</xdr:col>
      <xdr:colOff>161925</xdr:colOff>
      <xdr:row>38</xdr:row>
      <xdr:rowOff>18066</xdr:rowOff>
    </xdr:to>
    <xdr:cxnSp macro="">
      <xdr:nvCxnSpPr>
        <xdr:cNvPr id="529" name="直線コネクタ 528"/>
        <xdr:cNvCxnSpPr/>
      </xdr:nvCxnSpPr>
      <xdr:spPr>
        <a:xfrm>
          <a:off x="13703300" y="6513053"/>
          <a:ext cx="889000" cy="2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97811</xdr:rowOff>
    </xdr:from>
    <xdr:to>
      <xdr:col>21</xdr:col>
      <xdr:colOff>212725</xdr:colOff>
      <xdr:row>38</xdr:row>
      <xdr:rowOff>27961</xdr:rowOff>
    </xdr:to>
    <xdr:sp macro="" textlink="">
      <xdr:nvSpPr>
        <xdr:cNvPr id="530" name="フローチャート : 判断 529"/>
        <xdr:cNvSpPr/>
      </xdr:nvSpPr>
      <xdr:spPr>
        <a:xfrm>
          <a:off x="14541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44488</xdr:rowOff>
    </xdr:from>
    <xdr:ext cx="534377" cy="259045"/>
    <xdr:sp macro="" textlink="">
      <xdr:nvSpPr>
        <xdr:cNvPr id="531" name="テキスト ボックス 530"/>
        <xdr:cNvSpPr txBox="1"/>
      </xdr:nvSpPr>
      <xdr:spPr>
        <a:xfrm>
          <a:off x="14325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141571</xdr:rowOff>
    </xdr:from>
    <xdr:to>
      <xdr:col>19</xdr:col>
      <xdr:colOff>644525</xdr:colOff>
      <xdr:row>37</xdr:row>
      <xdr:rowOff>169403</xdr:rowOff>
    </xdr:to>
    <xdr:cxnSp macro="">
      <xdr:nvCxnSpPr>
        <xdr:cNvPr id="532" name="直線コネクタ 531"/>
        <xdr:cNvCxnSpPr/>
      </xdr:nvCxnSpPr>
      <xdr:spPr>
        <a:xfrm>
          <a:off x="12814300" y="6485221"/>
          <a:ext cx="889000" cy="2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125529</xdr:rowOff>
    </xdr:from>
    <xdr:to>
      <xdr:col>20</xdr:col>
      <xdr:colOff>9525</xdr:colOff>
      <xdr:row>38</xdr:row>
      <xdr:rowOff>55679</xdr:rowOff>
    </xdr:to>
    <xdr:sp macro="" textlink="">
      <xdr:nvSpPr>
        <xdr:cNvPr id="533" name="フローチャート : 判断 532"/>
        <xdr:cNvSpPr/>
      </xdr:nvSpPr>
      <xdr:spPr>
        <a:xfrm>
          <a:off x="13652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46807</xdr:rowOff>
    </xdr:from>
    <xdr:ext cx="534377" cy="259045"/>
    <xdr:sp macro="" textlink="">
      <xdr:nvSpPr>
        <xdr:cNvPr id="534" name="テキスト ボックス 533"/>
        <xdr:cNvSpPr txBox="1"/>
      </xdr:nvSpPr>
      <xdr:spPr>
        <a:xfrm>
          <a:off x="13436111" y="656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155731</xdr:rowOff>
    </xdr:from>
    <xdr:to>
      <xdr:col>18</xdr:col>
      <xdr:colOff>492125</xdr:colOff>
      <xdr:row>38</xdr:row>
      <xdr:rowOff>85882</xdr:rowOff>
    </xdr:to>
    <xdr:sp macro="" textlink="">
      <xdr:nvSpPr>
        <xdr:cNvPr id="535" name="フローチャート : 判断 534"/>
        <xdr:cNvSpPr/>
      </xdr:nvSpPr>
      <xdr:spPr>
        <a:xfrm>
          <a:off x="12763500" y="64993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77009</xdr:rowOff>
    </xdr:from>
    <xdr:ext cx="534377" cy="259045"/>
    <xdr:sp macro="" textlink="">
      <xdr:nvSpPr>
        <xdr:cNvPr id="536" name="テキスト ボックス 535"/>
        <xdr:cNvSpPr txBox="1"/>
      </xdr:nvSpPr>
      <xdr:spPr>
        <a:xfrm>
          <a:off x="12547111" y="65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74536</xdr:rowOff>
    </xdr:from>
    <xdr:to>
      <xdr:col>23</xdr:col>
      <xdr:colOff>568325</xdr:colOff>
      <xdr:row>38</xdr:row>
      <xdr:rowOff>4687</xdr:rowOff>
    </xdr:to>
    <xdr:sp macro="" textlink="">
      <xdr:nvSpPr>
        <xdr:cNvPr id="542" name="円/楕円 541"/>
        <xdr:cNvSpPr/>
      </xdr:nvSpPr>
      <xdr:spPr>
        <a:xfrm>
          <a:off x="16268700" y="64181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97413</xdr:rowOff>
    </xdr:from>
    <xdr:ext cx="534377" cy="259045"/>
    <xdr:sp macro="" textlink="">
      <xdr:nvSpPr>
        <xdr:cNvPr id="543" name="消防費該当値テキスト"/>
        <xdr:cNvSpPr txBox="1"/>
      </xdr:nvSpPr>
      <xdr:spPr>
        <a:xfrm>
          <a:off x="16370300" y="626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68,770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122150</xdr:rowOff>
    </xdr:from>
    <xdr:to>
      <xdr:col>22</xdr:col>
      <xdr:colOff>415925</xdr:colOff>
      <xdr:row>38</xdr:row>
      <xdr:rowOff>52300</xdr:rowOff>
    </xdr:to>
    <xdr:sp macro="" textlink="">
      <xdr:nvSpPr>
        <xdr:cNvPr id="544" name="円/楕円 543"/>
        <xdr:cNvSpPr/>
      </xdr:nvSpPr>
      <xdr:spPr>
        <a:xfrm>
          <a:off x="15430500" y="6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43427</xdr:rowOff>
    </xdr:from>
    <xdr:ext cx="534377" cy="259045"/>
    <xdr:sp macro="" textlink="">
      <xdr:nvSpPr>
        <xdr:cNvPr id="545" name="テキスト ボックス 544"/>
        <xdr:cNvSpPr txBox="1"/>
      </xdr:nvSpPr>
      <xdr:spPr>
        <a:xfrm>
          <a:off x="15214111" y="65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56,273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138716</xdr:rowOff>
    </xdr:from>
    <xdr:to>
      <xdr:col>21</xdr:col>
      <xdr:colOff>212725</xdr:colOff>
      <xdr:row>38</xdr:row>
      <xdr:rowOff>68866</xdr:rowOff>
    </xdr:to>
    <xdr:sp macro="" textlink="">
      <xdr:nvSpPr>
        <xdr:cNvPr id="546" name="円/楕円 545"/>
        <xdr:cNvSpPr/>
      </xdr:nvSpPr>
      <xdr:spPr>
        <a:xfrm>
          <a:off x="14541500" y="64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59993</xdr:rowOff>
    </xdr:from>
    <xdr:ext cx="534377" cy="259045"/>
    <xdr:sp macro="" textlink="">
      <xdr:nvSpPr>
        <xdr:cNvPr id="547" name="テキスト ボックス 546"/>
        <xdr:cNvSpPr txBox="1"/>
      </xdr:nvSpPr>
      <xdr:spPr>
        <a:xfrm>
          <a:off x="14325111" y="657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51,925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118603</xdr:rowOff>
    </xdr:from>
    <xdr:to>
      <xdr:col>20</xdr:col>
      <xdr:colOff>9525</xdr:colOff>
      <xdr:row>38</xdr:row>
      <xdr:rowOff>48753</xdr:rowOff>
    </xdr:to>
    <xdr:sp macro="" textlink="">
      <xdr:nvSpPr>
        <xdr:cNvPr id="548" name="円/楕円 547"/>
        <xdr:cNvSpPr/>
      </xdr:nvSpPr>
      <xdr:spPr>
        <a:xfrm>
          <a:off x="13652500" y="646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65280</xdr:rowOff>
    </xdr:from>
    <xdr:ext cx="534377" cy="259045"/>
    <xdr:sp macro="" textlink="">
      <xdr:nvSpPr>
        <xdr:cNvPr id="549" name="テキスト ボックス 548"/>
        <xdr:cNvSpPr txBox="1"/>
      </xdr:nvSpPr>
      <xdr:spPr>
        <a:xfrm>
          <a:off x="13436111" y="62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57,204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90771</xdr:rowOff>
    </xdr:from>
    <xdr:to>
      <xdr:col>18</xdr:col>
      <xdr:colOff>492125</xdr:colOff>
      <xdr:row>38</xdr:row>
      <xdr:rowOff>20921</xdr:rowOff>
    </xdr:to>
    <xdr:sp macro="" textlink="">
      <xdr:nvSpPr>
        <xdr:cNvPr id="550" name="円/楕円 549"/>
        <xdr:cNvSpPr/>
      </xdr:nvSpPr>
      <xdr:spPr>
        <a:xfrm>
          <a:off x="12763500" y="643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37448</xdr:rowOff>
    </xdr:from>
    <xdr:ext cx="534377" cy="259045"/>
    <xdr:sp macro="" textlink="">
      <xdr:nvSpPr>
        <xdr:cNvPr id="551" name="テキスト ボックス 550"/>
        <xdr:cNvSpPr txBox="1"/>
      </xdr:nvSpPr>
      <xdr:spPr>
        <a:xfrm>
          <a:off x="12547111" y="620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12173</xdr:rowOff>
    </xdr:from>
    <xdr:to>
      <xdr:col>23</xdr:col>
      <xdr:colOff>517525</xdr:colOff>
      <xdr:row>57</xdr:row>
      <xdr:rowOff>76627</xdr:rowOff>
    </xdr:to>
    <xdr:cxnSp macro="">
      <xdr:nvCxnSpPr>
        <xdr:cNvPr id="578" name="直線コネクタ 577"/>
        <xdr:cNvCxnSpPr/>
      </xdr:nvCxnSpPr>
      <xdr:spPr>
        <a:xfrm flipV="1">
          <a:off x="15481300" y="9613373"/>
          <a:ext cx="838200" cy="23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18349</xdr:rowOff>
    </xdr:from>
    <xdr:ext cx="534377" cy="259045"/>
    <xdr:sp macro="" textlink="">
      <xdr:nvSpPr>
        <xdr:cNvPr id="579" name="教育費平均値テキスト"/>
        <xdr:cNvSpPr txBox="1"/>
      </xdr:nvSpPr>
      <xdr:spPr>
        <a:xfrm>
          <a:off x="16370300" y="9790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76627</xdr:rowOff>
    </xdr:from>
    <xdr:to>
      <xdr:col>22</xdr:col>
      <xdr:colOff>365125</xdr:colOff>
      <xdr:row>57</xdr:row>
      <xdr:rowOff>91377</xdr:rowOff>
    </xdr:to>
    <xdr:cxnSp macro="">
      <xdr:nvCxnSpPr>
        <xdr:cNvPr id="581" name="直線コネクタ 580"/>
        <xdr:cNvCxnSpPr/>
      </xdr:nvCxnSpPr>
      <xdr:spPr>
        <a:xfrm flipV="1">
          <a:off x="14592300" y="9849277"/>
          <a:ext cx="889000" cy="1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118351</xdr:rowOff>
    </xdr:from>
    <xdr:to>
      <xdr:col>22</xdr:col>
      <xdr:colOff>415925</xdr:colOff>
      <xdr:row>57</xdr:row>
      <xdr:rowOff>48501</xdr:rowOff>
    </xdr:to>
    <xdr:sp macro="" textlink="">
      <xdr:nvSpPr>
        <xdr:cNvPr id="582" name="フローチャート : 判断 581"/>
        <xdr:cNvSpPr/>
      </xdr:nvSpPr>
      <xdr:spPr>
        <a:xfrm>
          <a:off x="15430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65028</xdr:rowOff>
    </xdr:from>
    <xdr:ext cx="599010" cy="259045"/>
    <xdr:sp macro="" textlink="">
      <xdr:nvSpPr>
        <xdr:cNvPr id="583" name="テキスト ボックス 582"/>
        <xdr:cNvSpPr txBox="1"/>
      </xdr:nvSpPr>
      <xdr:spPr>
        <a:xfrm>
          <a:off x="15181794"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73761</xdr:rowOff>
    </xdr:from>
    <xdr:to>
      <xdr:col>21</xdr:col>
      <xdr:colOff>161925</xdr:colOff>
      <xdr:row>57</xdr:row>
      <xdr:rowOff>91377</xdr:rowOff>
    </xdr:to>
    <xdr:cxnSp macro="">
      <xdr:nvCxnSpPr>
        <xdr:cNvPr id="584" name="直線コネクタ 583"/>
        <xdr:cNvCxnSpPr/>
      </xdr:nvCxnSpPr>
      <xdr:spPr>
        <a:xfrm>
          <a:off x="13703300" y="9846411"/>
          <a:ext cx="889000" cy="1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10360</xdr:rowOff>
    </xdr:from>
    <xdr:to>
      <xdr:col>21</xdr:col>
      <xdr:colOff>212725</xdr:colOff>
      <xdr:row>57</xdr:row>
      <xdr:rowOff>111960</xdr:rowOff>
    </xdr:to>
    <xdr:sp macro="" textlink="">
      <xdr:nvSpPr>
        <xdr:cNvPr id="585" name="フローチャート : 判断 584"/>
        <xdr:cNvSpPr/>
      </xdr:nvSpPr>
      <xdr:spPr>
        <a:xfrm>
          <a:off x="14541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128487</xdr:rowOff>
    </xdr:from>
    <xdr:ext cx="599010" cy="259045"/>
    <xdr:sp macro="" textlink="">
      <xdr:nvSpPr>
        <xdr:cNvPr id="586" name="テキスト ボックス 585"/>
        <xdr:cNvSpPr txBox="1"/>
      </xdr:nvSpPr>
      <xdr:spPr>
        <a:xfrm>
          <a:off x="14292794" y="95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73761</xdr:rowOff>
    </xdr:from>
    <xdr:to>
      <xdr:col>19</xdr:col>
      <xdr:colOff>644525</xdr:colOff>
      <xdr:row>57</xdr:row>
      <xdr:rowOff>81037</xdr:rowOff>
    </xdr:to>
    <xdr:cxnSp macro="">
      <xdr:nvCxnSpPr>
        <xdr:cNvPr id="587" name="直線コネクタ 586"/>
        <xdr:cNvCxnSpPr/>
      </xdr:nvCxnSpPr>
      <xdr:spPr>
        <a:xfrm flipV="1">
          <a:off x="12814300" y="9846411"/>
          <a:ext cx="889000" cy="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17035</xdr:rowOff>
    </xdr:from>
    <xdr:to>
      <xdr:col>20</xdr:col>
      <xdr:colOff>9525</xdr:colOff>
      <xdr:row>57</xdr:row>
      <xdr:rowOff>118635</xdr:rowOff>
    </xdr:to>
    <xdr:sp macro="" textlink="">
      <xdr:nvSpPr>
        <xdr:cNvPr id="588" name="フローチャート : 判断 587"/>
        <xdr:cNvSpPr/>
      </xdr:nvSpPr>
      <xdr:spPr>
        <a:xfrm>
          <a:off x="13652500" y="97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135162</xdr:rowOff>
    </xdr:from>
    <xdr:ext cx="599010" cy="259045"/>
    <xdr:sp macro="" textlink="">
      <xdr:nvSpPr>
        <xdr:cNvPr id="589" name="テキスト ボックス 588"/>
        <xdr:cNvSpPr txBox="1"/>
      </xdr:nvSpPr>
      <xdr:spPr>
        <a:xfrm>
          <a:off x="13403794" y="956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170528</xdr:rowOff>
    </xdr:from>
    <xdr:to>
      <xdr:col>18</xdr:col>
      <xdr:colOff>492125</xdr:colOff>
      <xdr:row>57</xdr:row>
      <xdr:rowOff>100678</xdr:rowOff>
    </xdr:to>
    <xdr:sp macro="" textlink="">
      <xdr:nvSpPr>
        <xdr:cNvPr id="590" name="フローチャート : 判断 589"/>
        <xdr:cNvSpPr/>
      </xdr:nvSpPr>
      <xdr:spPr>
        <a:xfrm>
          <a:off x="12763500" y="977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117205</xdr:rowOff>
    </xdr:from>
    <xdr:ext cx="599010" cy="259045"/>
    <xdr:sp macro="" textlink="">
      <xdr:nvSpPr>
        <xdr:cNvPr id="591" name="テキスト ボックス 590"/>
        <xdr:cNvSpPr txBox="1"/>
      </xdr:nvSpPr>
      <xdr:spPr>
        <a:xfrm>
          <a:off x="12514794" y="954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132823</xdr:rowOff>
    </xdr:from>
    <xdr:to>
      <xdr:col>23</xdr:col>
      <xdr:colOff>568325</xdr:colOff>
      <xdr:row>56</xdr:row>
      <xdr:rowOff>62973</xdr:rowOff>
    </xdr:to>
    <xdr:sp macro="" textlink="">
      <xdr:nvSpPr>
        <xdr:cNvPr id="597" name="円/楕円 596"/>
        <xdr:cNvSpPr/>
      </xdr:nvSpPr>
      <xdr:spPr>
        <a:xfrm>
          <a:off x="16268700" y="956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155700</xdr:rowOff>
    </xdr:from>
    <xdr:ext cx="599010" cy="259045"/>
    <xdr:sp macro="" textlink="">
      <xdr:nvSpPr>
        <xdr:cNvPr id="598" name="教育費該当値テキスト"/>
        <xdr:cNvSpPr txBox="1"/>
      </xdr:nvSpPr>
      <xdr:spPr>
        <a:xfrm>
          <a:off x="16370300" y="941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205,786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25827</xdr:rowOff>
    </xdr:from>
    <xdr:to>
      <xdr:col>22</xdr:col>
      <xdr:colOff>415925</xdr:colOff>
      <xdr:row>57</xdr:row>
      <xdr:rowOff>127427</xdr:rowOff>
    </xdr:to>
    <xdr:sp macro="" textlink="">
      <xdr:nvSpPr>
        <xdr:cNvPr id="599" name="円/楕円 598"/>
        <xdr:cNvSpPr/>
      </xdr:nvSpPr>
      <xdr:spPr>
        <a:xfrm>
          <a:off x="15430500" y="979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118554</xdr:rowOff>
    </xdr:from>
    <xdr:ext cx="599010" cy="259045"/>
    <xdr:sp macro="" textlink="">
      <xdr:nvSpPr>
        <xdr:cNvPr id="600" name="テキスト ボックス 599"/>
        <xdr:cNvSpPr txBox="1"/>
      </xdr:nvSpPr>
      <xdr:spPr>
        <a:xfrm>
          <a:off x="15181794" y="989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102,591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40577</xdr:rowOff>
    </xdr:from>
    <xdr:to>
      <xdr:col>21</xdr:col>
      <xdr:colOff>212725</xdr:colOff>
      <xdr:row>57</xdr:row>
      <xdr:rowOff>142177</xdr:rowOff>
    </xdr:to>
    <xdr:sp macro="" textlink="">
      <xdr:nvSpPr>
        <xdr:cNvPr id="601" name="円/楕円 600"/>
        <xdr:cNvSpPr/>
      </xdr:nvSpPr>
      <xdr:spPr>
        <a:xfrm>
          <a:off x="14541500" y="981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133304</xdr:rowOff>
    </xdr:from>
    <xdr:ext cx="534377" cy="259045"/>
    <xdr:sp macro="" textlink="">
      <xdr:nvSpPr>
        <xdr:cNvPr id="602" name="テキスト ボックス 601"/>
        <xdr:cNvSpPr txBox="1"/>
      </xdr:nvSpPr>
      <xdr:spPr>
        <a:xfrm>
          <a:off x="14325111" y="990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96,139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22961</xdr:rowOff>
    </xdr:from>
    <xdr:to>
      <xdr:col>20</xdr:col>
      <xdr:colOff>9525</xdr:colOff>
      <xdr:row>57</xdr:row>
      <xdr:rowOff>124561</xdr:rowOff>
    </xdr:to>
    <xdr:sp macro="" textlink="">
      <xdr:nvSpPr>
        <xdr:cNvPr id="603" name="円/楕円 602"/>
        <xdr:cNvSpPr/>
      </xdr:nvSpPr>
      <xdr:spPr>
        <a:xfrm>
          <a:off x="13652500" y="979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115688</xdr:rowOff>
    </xdr:from>
    <xdr:ext cx="599010" cy="259045"/>
    <xdr:sp macro="" textlink="">
      <xdr:nvSpPr>
        <xdr:cNvPr id="604" name="テキスト ボックス 603"/>
        <xdr:cNvSpPr txBox="1"/>
      </xdr:nvSpPr>
      <xdr:spPr>
        <a:xfrm>
          <a:off x="13403794" y="988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103,845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30237</xdr:rowOff>
    </xdr:from>
    <xdr:to>
      <xdr:col>18</xdr:col>
      <xdr:colOff>492125</xdr:colOff>
      <xdr:row>57</xdr:row>
      <xdr:rowOff>131837</xdr:rowOff>
    </xdr:to>
    <xdr:sp macro="" textlink="">
      <xdr:nvSpPr>
        <xdr:cNvPr id="605" name="円/楕円 604"/>
        <xdr:cNvSpPr/>
      </xdr:nvSpPr>
      <xdr:spPr>
        <a:xfrm>
          <a:off x="12763500" y="980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122964</xdr:rowOff>
    </xdr:from>
    <xdr:ext cx="599010" cy="259045"/>
    <xdr:sp macro="" textlink="">
      <xdr:nvSpPr>
        <xdr:cNvPr id="606" name="テキスト ボックス 605"/>
        <xdr:cNvSpPr txBox="1"/>
      </xdr:nvSpPr>
      <xdr:spPr>
        <a:xfrm>
          <a:off x="12514794" y="9895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100,662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75315</xdr:rowOff>
    </xdr:from>
    <xdr:to>
      <xdr:col>23</xdr:col>
      <xdr:colOff>517525</xdr:colOff>
      <xdr:row>77</xdr:row>
      <xdr:rowOff>148224</xdr:rowOff>
    </xdr:to>
    <xdr:cxnSp macro="">
      <xdr:nvCxnSpPr>
        <xdr:cNvPr id="635" name="直線コネクタ 634"/>
        <xdr:cNvCxnSpPr/>
      </xdr:nvCxnSpPr>
      <xdr:spPr>
        <a:xfrm flipV="1">
          <a:off x="15481300" y="13276965"/>
          <a:ext cx="838200" cy="7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97449</xdr:rowOff>
    </xdr:from>
    <xdr:ext cx="534377" cy="259045"/>
    <xdr:sp macro="" textlink="">
      <xdr:nvSpPr>
        <xdr:cNvPr id="636" name="災害復旧費平均値テキスト"/>
        <xdr:cNvSpPr txBox="1"/>
      </xdr:nvSpPr>
      <xdr:spPr>
        <a:xfrm>
          <a:off x="16370300" y="13470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148224</xdr:rowOff>
    </xdr:from>
    <xdr:to>
      <xdr:col>22</xdr:col>
      <xdr:colOff>365125</xdr:colOff>
      <xdr:row>78</xdr:row>
      <xdr:rowOff>35123</xdr:rowOff>
    </xdr:to>
    <xdr:cxnSp macro="">
      <xdr:nvCxnSpPr>
        <xdr:cNvPr id="638" name="直線コネクタ 637"/>
        <xdr:cNvCxnSpPr/>
      </xdr:nvCxnSpPr>
      <xdr:spPr>
        <a:xfrm flipV="1">
          <a:off x="14592300" y="13349874"/>
          <a:ext cx="889000" cy="5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110857</xdr:rowOff>
    </xdr:from>
    <xdr:to>
      <xdr:col>22</xdr:col>
      <xdr:colOff>415925</xdr:colOff>
      <xdr:row>79</xdr:row>
      <xdr:rowOff>41007</xdr:rowOff>
    </xdr:to>
    <xdr:sp macro="" textlink="">
      <xdr:nvSpPr>
        <xdr:cNvPr id="639" name="フローチャート : 判断 638"/>
        <xdr:cNvSpPr/>
      </xdr:nvSpPr>
      <xdr:spPr>
        <a:xfrm>
          <a:off x="15430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32134</xdr:rowOff>
    </xdr:from>
    <xdr:ext cx="534377" cy="259045"/>
    <xdr:sp macro="" textlink="">
      <xdr:nvSpPr>
        <xdr:cNvPr id="640" name="テキスト ボックス 639"/>
        <xdr:cNvSpPr txBox="1"/>
      </xdr:nvSpPr>
      <xdr:spPr>
        <a:xfrm>
          <a:off x="15214111" y="135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133330</xdr:rowOff>
    </xdr:from>
    <xdr:to>
      <xdr:col>21</xdr:col>
      <xdr:colOff>161925</xdr:colOff>
      <xdr:row>78</xdr:row>
      <xdr:rowOff>35123</xdr:rowOff>
    </xdr:to>
    <xdr:cxnSp macro="">
      <xdr:nvCxnSpPr>
        <xdr:cNvPr id="641" name="直線コネクタ 640"/>
        <xdr:cNvCxnSpPr/>
      </xdr:nvCxnSpPr>
      <xdr:spPr>
        <a:xfrm>
          <a:off x="13703300" y="13334980"/>
          <a:ext cx="889000" cy="7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105344</xdr:rowOff>
    </xdr:from>
    <xdr:to>
      <xdr:col>21</xdr:col>
      <xdr:colOff>212725</xdr:colOff>
      <xdr:row>79</xdr:row>
      <xdr:rowOff>35494</xdr:rowOff>
    </xdr:to>
    <xdr:sp macro="" textlink="">
      <xdr:nvSpPr>
        <xdr:cNvPr id="642" name="フローチャート : 判断 641"/>
        <xdr:cNvSpPr/>
      </xdr:nvSpPr>
      <xdr:spPr>
        <a:xfrm>
          <a:off x="14541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26621</xdr:rowOff>
    </xdr:from>
    <xdr:ext cx="534377" cy="259045"/>
    <xdr:sp macro="" textlink="">
      <xdr:nvSpPr>
        <xdr:cNvPr id="643" name="テキスト ボックス 642"/>
        <xdr:cNvSpPr txBox="1"/>
      </xdr:nvSpPr>
      <xdr:spPr>
        <a:xfrm>
          <a:off x="14325111" y="1357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133330</xdr:rowOff>
    </xdr:from>
    <xdr:to>
      <xdr:col>19</xdr:col>
      <xdr:colOff>644525</xdr:colOff>
      <xdr:row>78</xdr:row>
      <xdr:rowOff>140181</xdr:rowOff>
    </xdr:to>
    <xdr:cxnSp macro="">
      <xdr:nvCxnSpPr>
        <xdr:cNvPr id="644" name="直線コネクタ 643"/>
        <xdr:cNvCxnSpPr/>
      </xdr:nvCxnSpPr>
      <xdr:spPr>
        <a:xfrm flipV="1">
          <a:off x="12814300" y="13334980"/>
          <a:ext cx="889000" cy="17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69714</xdr:rowOff>
    </xdr:from>
    <xdr:to>
      <xdr:col>20</xdr:col>
      <xdr:colOff>9525</xdr:colOff>
      <xdr:row>78</xdr:row>
      <xdr:rowOff>171314</xdr:rowOff>
    </xdr:to>
    <xdr:sp macro="" textlink="">
      <xdr:nvSpPr>
        <xdr:cNvPr id="645" name="フローチャート : 判断 644"/>
        <xdr:cNvSpPr/>
      </xdr:nvSpPr>
      <xdr:spPr>
        <a:xfrm>
          <a:off x="13652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162441</xdr:rowOff>
    </xdr:from>
    <xdr:ext cx="534377" cy="259045"/>
    <xdr:sp macro="" textlink="">
      <xdr:nvSpPr>
        <xdr:cNvPr id="646" name="テキスト ボックス 645"/>
        <xdr:cNvSpPr txBox="1"/>
      </xdr:nvSpPr>
      <xdr:spPr>
        <a:xfrm>
          <a:off x="13436111" y="135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105195</xdr:rowOff>
    </xdr:from>
    <xdr:to>
      <xdr:col>18</xdr:col>
      <xdr:colOff>492125</xdr:colOff>
      <xdr:row>79</xdr:row>
      <xdr:rowOff>35345</xdr:rowOff>
    </xdr:to>
    <xdr:sp macro="" textlink="">
      <xdr:nvSpPr>
        <xdr:cNvPr id="647" name="フローチャート : 判断 646"/>
        <xdr:cNvSpPr/>
      </xdr:nvSpPr>
      <xdr:spPr>
        <a:xfrm>
          <a:off x="12763500" y="13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26472</xdr:rowOff>
    </xdr:from>
    <xdr:ext cx="534377" cy="259045"/>
    <xdr:sp macro="" textlink="">
      <xdr:nvSpPr>
        <xdr:cNvPr id="648" name="テキスト ボックス 647"/>
        <xdr:cNvSpPr txBox="1"/>
      </xdr:nvSpPr>
      <xdr:spPr>
        <a:xfrm>
          <a:off x="12547111" y="135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24515</xdr:rowOff>
    </xdr:from>
    <xdr:to>
      <xdr:col>23</xdr:col>
      <xdr:colOff>568325</xdr:colOff>
      <xdr:row>77</xdr:row>
      <xdr:rowOff>126115</xdr:rowOff>
    </xdr:to>
    <xdr:sp macro="" textlink="">
      <xdr:nvSpPr>
        <xdr:cNvPr id="654" name="円/楕円 653"/>
        <xdr:cNvSpPr/>
      </xdr:nvSpPr>
      <xdr:spPr>
        <a:xfrm>
          <a:off x="16268700" y="1322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47392</xdr:rowOff>
    </xdr:from>
    <xdr:ext cx="534377" cy="259045"/>
    <xdr:sp macro="" textlink="">
      <xdr:nvSpPr>
        <xdr:cNvPr id="655" name="災害復旧費該当値テキスト"/>
        <xdr:cNvSpPr txBox="1"/>
      </xdr:nvSpPr>
      <xdr:spPr>
        <a:xfrm>
          <a:off x="16370300" y="1307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81,899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97424</xdr:rowOff>
    </xdr:from>
    <xdr:to>
      <xdr:col>22</xdr:col>
      <xdr:colOff>415925</xdr:colOff>
      <xdr:row>78</xdr:row>
      <xdr:rowOff>27574</xdr:rowOff>
    </xdr:to>
    <xdr:sp macro="" textlink="">
      <xdr:nvSpPr>
        <xdr:cNvPr id="656" name="円/楕円 655"/>
        <xdr:cNvSpPr/>
      </xdr:nvSpPr>
      <xdr:spPr>
        <a:xfrm>
          <a:off x="15430500" y="1329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44101</xdr:rowOff>
    </xdr:from>
    <xdr:ext cx="534377" cy="259045"/>
    <xdr:sp macro="" textlink="">
      <xdr:nvSpPr>
        <xdr:cNvPr id="657" name="テキスト ボックス 656"/>
        <xdr:cNvSpPr txBox="1"/>
      </xdr:nvSpPr>
      <xdr:spPr>
        <a:xfrm>
          <a:off x="15214111" y="130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155773</xdr:rowOff>
    </xdr:from>
    <xdr:to>
      <xdr:col>21</xdr:col>
      <xdr:colOff>212725</xdr:colOff>
      <xdr:row>78</xdr:row>
      <xdr:rowOff>85923</xdr:rowOff>
    </xdr:to>
    <xdr:sp macro="" textlink="">
      <xdr:nvSpPr>
        <xdr:cNvPr id="658" name="円/楕円 657"/>
        <xdr:cNvSpPr/>
      </xdr:nvSpPr>
      <xdr:spPr>
        <a:xfrm>
          <a:off x="14541500" y="133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102450</xdr:rowOff>
    </xdr:from>
    <xdr:ext cx="534377" cy="259045"/>
    <xdr:sp macro="" textlink="">
      <xdr:nvSpPr>
        <xdr:cNvPr id="659" name="テキスト ボックス 658"/>
        <xdr:cNvSpPr txBox="1"/>
      </xdr:nvSpPr>
      <xdr:spPr>
        <a:xfrm>
          <a:off x="14325111" y="1313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82530</xdr:rowOff>
    </xdr:from>
    <xdr:to>
      <xdr:col>20</xdr:col>
      <xdr:colOff>9525</xdr:colOff>
      <xdr:row>78</xdr:row>
      <xdr:rowOff>12680</xdr:rowOff>
    </xdr:to>
    <xdr:sp macro="" textlink="">
      <xdr:nvSpPr>
        <xdr:cNvPr id="660" name="円/楕円 659"/>
        <xdr:cNvSpPr/>
      </xdr:nvSpPr>
      <xdr:spPr>
        <a:xfrm>
          <a:off x="13652500" y="132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29207</xdr:rowOff>
    </xdr:from>
    <xdr:ext cx="534377" cy="259045"/>
    <xdr:sp macro="" textlink="">
      <xdr:nvSpPr>
        <xdr:cNvPr id="661" name="テキスト ボックス 660"/>
        <xdr:cNvSpPr txBox="1"/>
      </xdr:nvSpPr>
      <xdr:spPr>
        <a:xfrm>
          <a:off x="13436111" y="1305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66,672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89381</xdr:rowOff>
    </xdr:from>
    <xdr:to>
      <xdr:col>18</xdr:col>
      <xdr:colOff>492125</xdr:colOff>
      <xdr:row>79</xdr:row>
      <xdr:rowOff>19531</xdr:rowOff>
    </xdr:to>
    <xdr:sp macro="" textlink="">
      <xdr:nvSpPr>
        <xdr:cNvPr id="662" name="円/楕円 661"/>
        <xdr:cNvSpPr/>
      </xdr:nvSpPr>
      <xdr:spPr>
        <a:xfrm>
          <a:off x="12763500" y="1346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36058</xdr:rowOff>
    </xdr:from>
    <xdr:ext cx="534377" cy="259045"/>
    <xdr:sp macro="" textlink="">
      <xdr:nvSpPr>
        <xdr:cNvPr id="663" name="テキスト ボックス 662"/>
        <xdr:cNvSpPr txBox="1"/>
      </xdr:nvSpPr>
      <xdr:spPr>
        <a:xfrm>
          <a:off x="12547111" y="1323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63474</xdr:rowOff>
    </xdr:from>
    <xdr:to>
      <xdr:col>23</xdr:col>
      <xdr:colOff>517525</xdr:colOff>
      <xdr:row>97</xdr:row>
      <xdr:rowOff>96630</xdr:rowOff>
    </xdr:to>
    <xdr:cxnSp macro="">
      <xdr:nvCxnSpPr>
        <xdr:cNvPr id="690" name="直線コネクタ 689"/>
        <xdr:cNvCxnSpPr/>
      </xdr:nvCxnSpPr>
      <xdr:spPr>
        <a:xfrm>
          <a:off x="15481300" y="16694124"/>
          <a:ext cx="838200" cy="3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26863</xdr:rowOff>
    </xdr:from>
    <xdr:ext cx="599010" cy="259045"/>
    <xdr:sp macro="" textlink="">
      <xdr:nvSpPr>
        <xdr:cNvPr id="691" name="公債費平均値テキスト"/>
        <xdr:cNvSpPr txBox="1"/>
      </xdr:nvSpPr>
      <xdr:spPr>
        <a:xfrm>
          <a:off x="16370300" y="16486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63474</xdr:rowOff>
    </xdr:from>
    <xdr:to>
      <xdr:col>22</xdr:col>
      <xdr:colOff>365125</xdr:colOff>
      <xdr:row>97</xdr:row>
      <xdr:rowOff>90345</xdr:rowOff>
    </xdr:to>
    <xdr:cxnSp macro="">
      <xdr:nvCxnSpPr>
        <xdr:cNvPr id="693" name="直線コネクタ 692"/>
        <xdr:cNvCxnSpPr/>
      </xdr:nvCxnSpPr>
      <xdr:spPr>
        <a:xfrm flipV="1">
          <a:off x="14592300" y="16694124"/>
          <a:ext cx="889000" cy="2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113745</xdr:rowOff>
    </xdr:from>
    <xdr:to>
      <xdr:col>22</xdr:col>
      <xdr:colOff>415925</xdr:colOff>
      <xdr:row>97</xdr:row>
      <xdr:rowOff>43895</xdr:rowOff>
    </xdr:to>
    <xdr:sp macro="" textlink="">
      <xdr:nvSpPr>
        <xdr:cNvPr id="694" name="フローチャート : 判断 693"/>
        <xdr:cNvSpPr/>
      </xdr:nvSpPr>
      <xdr:spPr>
        <a:xfrm>
          <a:off x="15430500" y="1657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60422</xdr:rowOff>
    </xdr:from>
    <xdr:ext cx="599010" cy="259045"/>
    <xdr:sp macro="" textlink="">
      <xdr:nvSpPr>
        <xdr:cNvPr id="695" name="テキスト ボックス 694"/>
        <xdr:cNvSpPr txBox="1"/>
      </xdr:nvSpPr>
      <xdr:spPr>
        <a:xfrm>
          <a:off x="15181794" y="1634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82077</xdr:rowOff>
    </xdr:from>
    <xdr:to>
      <xdr:col>21</xdr:col>
      <xdr:colOff>161925</xdr:colOff>
      <xdr:row>97</xdr:row>
      <xdr:rowOff>90345</xdr:rowOff>
    </xdr:to>
    <xdr:cxnSp macro="">
      <xdr:nvCxnSpPr>
        <xdr:cNvPr id="696" name="直線コネクタ 695"/>
        <xdr:cNvCxnSpPr/>
      </xdr:nvCxnSpPr>
      <xdr:spPr>
        <a:xfrm>
          <a:off x="13703300" y="16712727"/>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110572</xdr:rowOff>
    </xdr:from>
    <xdr:to>
      <xdr:col>21</xdr:col>
      <xdr:colOff>212725</xdr:colOff>
      <xdr:row>97</xdr:row>
      <xdr:rowOff>40722</xdr:rowOff>
    </xdr:to>
    <xdr:sp macro="" textlink="">
      <xdr:nvSpPr>
        <xdr:cNvPr id="697" name="フローチャート : 判断 696"/>
        <xdr:cNvSpPr/>
      </xdr:nvSpPr>
      <xdr:spPr>
        <a:xfrm>
          <a:off x="14541500" y="1656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57249</xdr:rowOff>
    </xdr:from>
    <xdr:ext cx="599010" cy="259045"/>
    <xdr:sp macro="" textlink="">
      <xdr:nvSpPr>
        <xdr:cNvPr id="698" name="テキスト ボックス 697"/>
        <xdr:cNvSpPr txBox="1"/>
      </xdr:nvSpPr>
      <xdr:spPr>
        <a:xfrm>
          <a:off x="14292794" y="1634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52760</xdr:rowOff>
    </xdr:from>
    <xdr:to>
      <xdr:col>19</xdr:col>
      <xdr:colOff>644525</xdr:colOff>
      <xdr:row>97</xdr:row>
      <xdr:rowOff>82077</xdr:rowOff>
    </xdr:to>
    <xdr:cxnSp macro="">
      <xdr:nvCxnSpPr>
        <xdr:cNvPr id="699" name="直線コネクタ 698"/>
        <xdr:cNvCxnSpPr/>
      </xdr:nvCxnSpPr>
      <xdr:spPr>
        <a:xfrm>
          <a:off x="12814300" y="16683410"/>
          <a:ext cx="889000" cy="2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94526</xdr:rowOff>
    </xdr:from>
    <xdr:to>
      <xdr:col>20</xdr:col>
      <xdr:colOff>9525</xdr:colOff>
      <xdr:row>97</xdr:row>
      <xdr:rowOff>24676</xdr:rowOff>
    </xdr:to>
    <xdr:sp macro="" textlink="">
      <xdr:nvSpPr>
        <xdr:cNvPr id="700" name="フローチャート : 判断 699"/>
        <xdr:cNvSpPr/>
      </xdr:nvSpPr>
      <xdr:spPr>
        <a:xfrm>
          <a:off x="13652500" y="165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41203</xdr:rowOff>
    </xdr:from>
    <xdr:ext cx="599010" cy="259045"/>
    <xdr:sp macro="" textlink="">
      <xdr:nvSpPr>
        <xdr:cNvPr id="701" name="テキスト ボックス 700"/>
        <xdr:cNvSpPr txBox="1"/>
      </xdr:nvSpPr>
      <xdr:spPr>
        <a:xfrm>
          <a:off x="13403794" y="1632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85630</xdr:rowOff>
    </xdr:from>
    <xdr:to>
      <xdr:col>18</xdr:col>
      <xdr:colOff>492125</xdr:colOff>
      <xdr:row>97</xdr:row>
      <xdr:rowOff>15780</xdr:rowOff>
    </xdr:to>
    <xdr:sp macro="" textlink="">
      <xdr:nvSpPr>
        <xdr:cNvPr id="702" name="フローチャート : 判断 701"/>
        <xdr:cNvSpPr/>
      </xdr:nvSpPr>
      <xdr:spPr>
        <a:xfrm>
          <a:off x="12763500" y="165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32307</xdr:rowOff>
    </xdr:from>
    <xdr:ext cx="599010" cy="259045"/>
    <xdr:sp macro="" textlink="">
      <xdr:nvSpPr>
        <xdr:cNvPr id="703" name="テキスト ボックス 702"/>
        <xdr:cNvSpPr txBox="1"/>
      </xdr:nvSpPr>
      <xdr:spPr>
        <a:xfrm>
          <a:off x="12514794" y="1632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45830</xdr:rowOff>
    </xdr:from>
    <xdr:to>
      <xdr:col>23</xdr:col>
      <xdr:colOff>568325</xdr:colOff>
      <xdr:row>97</xdr:row>
      <xdr:rowOff>147430</xdr:rowOff>
    </xdr:to>
    <xdr:sp macro="" textlink="">
      <xdr:nvSpPr>
        <xdr:cNvPr id="709" name="円/楕円 708"/>
        <xdr:cNvSpPr/>
      </xdr:nvSpPr>
      <xdr:spPr>
        <a:xfrm>
          <a:off x="16268700" y="166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24257</xdr:rowOff>
    </xdr:from>
    <xdr:ext cx="534377" cy="259045"/>
    <xdr:sp macro="" textlink="">
      <xdr:nvSpPr>
        <xdr:cNvPr id="710" name="公債費該当値テキスト"/>
        <xdr:cNvSpPr txBox="1"/>
      </xdr:nvSpPr>
      <xdr:spPr>
        <a:xfrm>
          <a:off x="16370300" y="1665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93,841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12674</xdr:rowOff>
    </xdr:from>
    <xdr:to>
      <xdr:col>22</xdr:col>
      <xdr:colOff>415925</xdr:colOff>
      <xdr:row>97</xdr:row>
      <xdr:rowOff>114274</xdr:rowOff>
    </xdr:to>
    <xdr:sp macro="" textlink="">
      <xdr:nvSpPr>
        <xdr:cNvPr id="711" name="円/楕円 710"/>
        <xdr:cNvSpPr/>
      </xdr:nvSpPr>
      <xdr:spPr>
        <a:xfrm>
          <a:off x="15430500" y="1664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105401</xdr:rowOff>
    </xdr:from>
    <xdr:ext cx="599010" cy="259045"/>
    <xdr:sp macro="" textlink="">
      <xdr:nvSpPr>
        <xdr:cNvPr id="712" name="テキスト ボックス 711"/>
        <xdr:cNvSpPr txBox="1"/>
      </xdr:nvSpPr>
      <xdr:spPr>
        <a:xfrm>
          <a:off x="15181794" y="1673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108,345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39545</xdr:rowOff>
    </xdr:from>
    <xdr:to>
      <xdr:col>21</xdr:col>
      <xdr:colOff>212725</xdr:colOff>
      <xdr:row>97</xdr:row>
      <xdr:rowOff>141145</xdr:rowOff>
    </xdr:to>
    <xdr:sp macro="" textlink="">
      <xdr:nvSpPr>
        <xdr:cNvPr id="713" name="円/楕円 712"/>
        <xdr:cNvSpPr/>
      </xdr:nvSpPr>
      <xdr:spPr>
        <a:xfrm>
          <a:off x="14541500" y="166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132272</xdr:rowOff>
    </xdr:from>
    <xdr:ext cx="534377" cy="259045"/>
    <xdr:sp macro="" textlink="">
      <xdr:nvSpPr>
        <xdr:cNvPr id="714" name="テキスト ボックス 713"/>
        <xdr:cNvSpPr txBox="1"/>
      </xdr:nvSpPr>
      <xdr:spPr>
        <a:xfrm>
          <a:off x="14325111" y="1676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96,590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31277</xdr:rowOff>
    </xdr:from>
    <xdr:to>
      <xdr:col>20</xdr:col>
      <xdr:colOff>9525</xdr:colOff>
      <xdr:row>97</xdr:row>
      <xdr:rowOff>132877</xdr:rowOff>
    </xdr:to>
    <xdr:sp macro="" textlink="">
      <xdr:nvSpPr>
        <xdr:cNvPr id="715" name="円/楕円 714"/>
        <xdr:cNvSpPr/>
      </xdr:nvSpPr>
      <xdr:spPr>
        <a:xfrm>
          <a:off x="13652500" y="166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124004</xdr:rowOff>
    </xdr:from>
    <xdr:ext cx="599010" cy="259045"/>
    <xdr:sp macro="" textlink="">
      <xdr:nvSpPr>
        <xdr:cNvPr id="716" name="テキスト ボックス 715"/>
        <xdr:cNvSpPr txBox="1"/>
      </xdr:nvSpPr>
      <xdr:spPr>
        <a:xfrm>
          <a:off x="13403794" y="1675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100,207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1960</xdr:rowOff>
    </xdr:from>
    <xdr:to>
      <xdr:col>18</xdr:col>
      <xdr:colOff>492125</xdr:colOff>
      <xdr:row>97</xdr:row>
      <xdr:rowOff>103560</xdr:rowOff>
    </xdr:to>
    <xdr:sp macro="" textlink="">
      <xdr:nvSpPr>
        <xdr:cNvPr id="717" name="円/楕円 716"/>
        <xdr:cNvSpPr/>
      </xdr:nvSpPr>
      <xdr:spPr>
        <a:xfrm>
          <a:off x="12763500" y="1663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94687</xdr:rowOff>
    </xdr:from>
    <xdr:ext cx="599010" cy="259045"/>
    <xdr:sp macro="" textlink="">
      <xdr:nvSpPr>
        <xdr:cNvPr id="718" name="テキスト ボックス 717"/>
        <xdr:cNvSpPr txBox="1"/>
      </xdr:nvSpPr>
      <xdr:spPr>
        <a:xfrm>
          <a:off x="12514794" y="1672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113665</xdr:rowOff>
    </xdr:from>
    <xdr:to>
      <xdr:col>31</xdr:col>
      <xdr:colOff>85725</xdr:colOff>
      <xdr:row>39</xdr:row>
      <xdr:rowOff>43815</xdr:rowOff>
    </xdr:to>
    <xdr:sp macro="" textlink="">
      <xdr:nvSpPr>
        <xdr:cNvPr id="751" name="フローチャート : 判断 75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60342</xdr:rowOff>
    </xdr:from>
    <xdr:ext cx="378565" cy="259045"/>
    <xdr:sp macro="" textlink="">
      <xdr:nvSpPr>
        <xdr:cNvPr id="752" name="テキスト ボックス 75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47752</xdr:rowOff>
    </xdr:from>
    <xdr:to>
      <xdr:col>29</xdr:col>
      <xdr:colOff>568325</xdr:colOff>
      <xdr:row>38</xdr:row>
      <xdr:rowOff>149352</xdr:rowOff>
    </xdr:to>
    <xdr:sp macro="" textlink="">
      <xdr:nvSpPr>
        <xdr:cNvPr id="754" name="フローチャート : 判断 753"/>
        <xdr:cNvSpPr/>
      </xdr:nvSpPr>
      <xdr:spPr>
        <a:xfrm>
          <a:off x="20383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165879</xdr:rowOff>
    </xdr:from>
    <xdr:ext cx="378565" cy="259045"/>
    <xdr:sp macro="" textlink="">
      <xdr:nvSpPr>
        <xdr:cNvPr id="755" name="テキスト ボックス 754"/>
        <xdr:cNvSpPr txBox="1"/>
      </xdr:nvSpPr>
      <xdr:spPr>
        <a:xfrm>
          <a:off x="20245017" y="6338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889</xdr:rowOff>
    </xdr:from>
    <xdr:to>
      <xdr:col>28</xdr:col>
      <xdr:colOff>365125</xdr:colOff>
      <xdr:row>35</xdr:row>
      <xdr:rowOff>102489</xdr:rowOff>
    </xdr:to>
    <xdr:sp macro="" textlink="">
      <xdr:nvSpPr>
        <xdr:cNvPr id="757" name="フローチャート : 判断 756"/>
        <xdr:cNvSpPr/>
      </xdr:nvSpPr>
      <xdr:spPr>
        <a:xfrm>
          <a:off x="19494500" y="600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119016</xdr:rowOff>
    </xdr:from>
    <xdr:ext cx="469744" cy="259045"/>
    <xdr:sp macro="" textlink="">
      <xdr:nvSpPr>
        <xdr:cNvPr id="758" name="テキスト ボックス 757"/>
        <xdr:cNvSpPr txBox="1"/>
      </xdr:nvSpPr>
      <xdr:spPr>
        <a:xfrm>
          <a:off x="19310427" y="577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107569</xdr:rowOff>
    </xdr:from>
    <xdr:to>
      <xdr:col>27</xdr:col>
      <xdr:colOff>161925</xdr:colOff>
      <xdr:row>36</xdr:row>
      <xdr:rowOff>37719</xdr:rowOff>
    </xdr:to>
    <xdr:sp macro="" textlink="">
      <xdr:nvSpPr>
        <xdr:cNvPr id="759" name="フローチャート : 判断 758"/>
        <xdr:cNvSpPr/>
      </xdr:nvSpPr>
      <xdr:spPr>
        <a:xfrm>
          <a:off x="18605500" y="610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54246</xdr:rowOff>
    </xdr:from>
    <xdr:ext cx="469744" cy="259045"/>
    <xdr:sp macro="" textlink="">
      <xdr:nvSpPr>
        <xdr:cNvPr id="760" name="テキスト ボックス 759"/>
        <xdr:cNvSpPr txBox="1"/>
      </xdr:nvSpPr>
      <xdr:spPr>
        <a:xfrm>
          <a:off x="18421427" y="588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衛生費について、住民一人当たり２２７</a:t>
          </a:r>
          <a:r>
            <a:rPr kumimoji="1" lang="en-US" altLang="ja-JP" sz="1300">
              <a:latin typeface="ＭＳ Ｐゴシック"/>
            </a:rPr>
            <a:t>,</a:t>
          </a:r>
          <a:r>
            <a:rPr kumimoji="1" lang="ja-JP" altLang="en-US" sz="1300">
              <a:latin typeface="ＭＳ Ｐゴシック"/>
            </a:rPr>
            <a:t>７３８円となっており、類似団体平均と比べ高くなっているが、これは、南和公立病院の建設に伴う組合への負担金が主な要因である。また、教育費について、住民一人当たり２０５</a:t>
          </a:r>
          <a:r>
            <a:rPr kumimoji="1" lang="en-US" altLang="ja-JP" sz="1300">
              <a:latin typeface="ＭＳ Ｐゴシック"/>
            </a:rPr>
            <a:t>,</a:t>
          </a:r>
          <a:r>
            <a:rPr kumimoji="1" lang="ja-JP" altLang="en-US" sz="1300">
              <a:latin typeface="ＭＳ Ｐゴシック"/>
            </a:rPr>
            <a:t>７８６円</a:t>
          </a:r>
          <a:r>
            <a:rPr kumimoji="1" lang="ja-JP" altLang="ja-JP" sz="1300">
              <a:solidFill>
                <a:schemeClr val="dk1"/>
              </a:solidFill>
              <a:latin typeface="+mn-lt"/>
              <a:ea typeface="+mn-ea"/>
              <a:cs typeface="+mn-cs"/>
            </a:rPr>
            <a:t>となっており、類似団体平均と比べ高くなっているが、</a:t>
          </a:r>
          <a:r>
            <a:rPr kumimoji="1" lang="ja-JP" altLang="en-US" sz="1300">
              <a:solidFill>
                <a:schemeClr val="dk1"/>
              </a:solidFill>
              <a:latin typeface="+mn-lt"/>
              <a:ea typeface="+mn-ea"/>
              <a:cs typeface="+mn-cs"/>
            </a:rPr>
            <a:t>これは、中学校校舎の老朽化に対応する大規模改修工事に係る経費が主な要因である。また、災害復旧費について、住民一人当たり８１</a:t>
          </a:r>
          <a:r>
            <a:rPr kumimoji="1" lang="en-US" altLang="ja-JP" sz="1300">
              <a:solidFill>
                <a:schemeClr val="dk1"/>
              </a:solidFill>
              <a:latin typeface="+mn-lt"/>
              <a:ea typeface="+mn-ea"/>
              <a:cs typeface="+mn-cs"/>
            </a:rPr>
            <a:t>,</a:t>
          </a:r>
          <a:r>
            <a:rPr kumimoji="1" lang="ja-JP" altLang="en-US" sz="1300">
              <a:solidFill>
                <a:schemeClr val="dk1"/>
              </a:solidFill>
              <a:latin typeface="+mn-lt"/>
              <a:ea typeface="+mn-ea"/>
              <a:cs typeface="+mn-cs"/>
            </a:rPr>
            <a:t>８９９円となっており、類似団体平均と比べ高くなっているが、これは、平成２３年度・平成２４年度に襲来した台風被害の復旧に要する経費が主な要因である。その他経費については、概ね類似団体平均と近い数値となっているが、さらなる歳出の抑制を図り健全な行財政運営に努めていく。</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latin typeface="+mn-lt"/>
              <a:ea typeface="+mn-ea"/>
              <a:cs typeface="+mn-cs"/>
            </a:rPr>
            <a:t>平成１７年度から実施している行財政改革により</a:t>
          </a:r>
          <a:r>
            <a:rPr kumimoji="1" lang="ja-JP" altLang="en-US" sz="1200">
              <a:solidFill>
                <a:schemeClr val="dk1"/>
              </a:solidFill>
              <a:latin typeface="+mn-lt"/>
              <a:ea typeface="+mn-ea"/>
              <a:cs typeface="+mn-cs"/>
            </a:rPr>
            <a:t>、適切な財源の確保と歳出の精査に努め財政調整基金の取り崩しは行わず前年度とほぼ同額を維持している。また、取り組みの</a:t>
          </a:r>
          <a:r>
            <a:rPr kumimoji="1" lang="ja-JP" altLang="ja-JP" sz="1200">
              <a:solidFill>
                <a:schemeClr val="dk1"/>
              </a:solidFill>
              <a:latin typeface="+mn-lt"/>
              <a:ea typeface="+mn-ea"/>
              <a:cs typeface="+mn-cs"/>
            </a:rPr>
            <a:t>効果が表れ、実質収支額が増加した。</a:t>
          </a:r>
          <a:endParaRPr lang="ja-JP" altLang="ja-JP" sz="12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latin typeface="+mn-lt"/>
              <a:ea typeface="+mn-ea"/>
              <a:cs typeface="+mn-cs"/>
            </a:rPr>
            <a:t>一般会計においては、平成１７年度から実施している行財政改革により</a:t>
          </a:r>
          <a:r>
            <a:rPr kumimoji="1" lang="ja-JP" altLang="en-US" sz="1200">
              <a:solidFill>
                <a:schemeClr val="dk1"/>
              </a:solidFill>
              <a:latin typeface="+mn-lt"/>
              <a:ea typeface="+mn-ea"/>
              <a:cs typeface="+mn-cs"/>
            </a:rPr>
            <a:t>国庫補助金等の歳入の確保、</a:t>
          </a:r>
          <a:r>
            <a:rPr kumimoji="1" lang="ja-JP" altLang="ja-JP" sz="1200">
              <a:solidFill>
                <a:schemeClr val="dk1"/>
              </a:solidFill>
              <a:latin typeface="+mn-lt"/>
              <a:ea typeface="+mn-ea"/>
              <a:cs typeface="+mn-cs"/>
            </a:rPr>
            <a:t>歳出の</a:t>
          </a:r>
          <a:r>
            <a:rPr kumimoji="1" lang="ja-JP" altLang="en-US" sz="1200">
              <a:solidFill>
                <a:schemeClr val="dk1"/>
              </a:solidFill>
              <a:latin typeface="+mn-lt"/>
              <a:ea typeface="+mn-ea"/>
              <a:cs typeface="+mn-cs"/>
            </a:rPr>
            <a:t>抑制</a:t>
          </a:r>
          <a:r>
            <a:rPr kumimoji="1" lang="ja-JP" altLang="ja-JP" sz="1200">
              <a:solidFill>
                <a:schemeClr val="dk1"/>
              </a:solidFill>
              <a:latin typeface="+mn-lt"/>
              <a:ea typeface="+mn-ea"/>
              <a:cs typeface="+mn-cs"/>
            </a:rPr>
            <a:t>を行ったことに伴い、その効果が表れ黒字が増加した。</a:t>
          </a:r>
          <a:r>
            <a:rPr kumimoji="1" lang="ja-JP" altLang="en-US" sz="1200">
              <a:solidFill>
                <a:schemeClr val="dk1"/>
              </a:solidFill>
              <a:latin typeface="+mn-lt"/>
              <a:ea typeface="+mn-ea"/>
              <a:cs typeface="+mn-cs"/>
            </a:rPr>
            <a:t>国民健康保険事業費特別会計においては保険給付費の増加（平成２６年度　２３５</a:t>
          </a: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５４１千円　→　平成２７年度　２６５</a:t>
          </a: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６９８千円）に伴い黒字が減少した。</a:t>
          </a:r>
          <a:r>
            <a:rPr kumimoji="1" lang="ja-JP" altLang="ja-JP" sz="1200">
              <a:solidFill>
                <a:schemeClr val="dk1"/>
              </a:solidFill>
              <a:latin typeface="+mn-lt"/>
              <a:ea typeface="+mn-ea"/>
              <a:cs typeface="+mn-cs"/>
            </a:rPr>
            <a:t>その他</a:t>
          </a:r>
          <a:r>
            <a:rPr kumimoji="1" lang="ja-JP" altLang="en-US" sz="1200">
              <a:solidFill>
                <a:schemeClr val="dk1"/>
              </a:solidFill>
              <a:latin typeface="+mn-lt"/>
              <a:ea typeface="+mn-ea"/>
              <a:cs typeface="+mn-cs"/>
            </a:rPr>
            <a:t>各種特別会計</a:t>
          </a:r>
          <a:r>
            <a:rPr kumimoji="1" lang="ja-JP" altLang="ja-JP" sz="1200">
              <a:solidFill>
                <a:schemeClr val="dk1"/>
              </a:solidFill>
              <a:latin typeface="+mn-lt"/>
              <a:ea typeface="+mn-ea"/>
              <a:cs typeface="+mn-cs"/>
            </a:rPr>
            <a:t>について</a:t>
          </a:r>
          <a:r>
            <a:rPr kumimoji="1" lang="ja-JP" altLang="en-US" sz="1200">
              <a:solidFill>
                <a:schemeClr val="dk1"/>
              </a:solidFill>
              <a:latin typeface="+mn-lt"/>
              <a:ea typeface="+mn-ea"/>
              <a:cs typeface="+mn-cs"/>
            </a:rPr>
            <a:t>は</a:t>
          </a:r>
          <a:r>
            <a:rPr kumimoji="1" lang="ja-JP" altLang="ja-JP" sz="1200">
              <a:solidFill>
                <a:schemeClr val="dk1"/>
              </a:solidFill>
              <a:latin typeface="+mn-lt"/>
              <a:ea typeface="+mn-ea"/>
              <a:cs typeface="+mn-cs"/>
            </a:rPr>
            <a:t>、健全な運営を行っている。</a:t>
          </a:r>
          <a:endParaRPr lang="ja-JP" altLang="ja-JP" sz="12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3500496</v>
      </c>
      <c r="BO4" s="379"/>
      <c r="BP4" s="379"/>
      <c r="BQ4" s="379"/>
      <c r="BR4" s="379"/>
      <c r="BS4" s="379"/>
      <c r="BT4" s="379"/>
      <c r="BU4" s="380"/>
      <c r="BV4" s="378">
        <v>2922313</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63.5</v>
      </c>
      <c r="CU4" s="385"/>
      <c r="CV4" s="385"/>
      <c r="CW4" s="385"/>
      <c r="CX4" s="385"/>
      <c r="CY4" s="385"/>
      <c r="CZ4" s="385"/>
      <c r="DA4" s="386"/>
      <c r="DB4" s="384">
        <v>56.9</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2530337</v>
      </c>
      <c r="BO5" s="416"/>
      <c r="BP5" s="416"/>
      <c r="BQ5" s="416"/>
      <c r="BR5" s="416"/>
      <c r="BS5" s="416"/>
      <c r="BT5" s="416"/>
      <c r="BU5" s="417"/>
      <c r="BV5" s="415">
        <v>2059940</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85.6</v>
      </c>
      <c r="CU5" s="413"/>
      <c r="CV5" s="413"/>
      <c r="CW5" s="413"/>
      <c r="CX5" s="413"/>
      <c r="CY5" s="413"/>
      <c r="CZ5" s="413"/>
      <c r="DA5" s="414"/>
      <c r="DB5" s="412">
        <v>94.3</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970159</v>
      </c>
      <c r="BO6" s="416"/>
      <c r="BP6" s="416"/>
      <c r="BQ6" s="416"/>
      <c r="BR6" s="416"/>
      <c r="BS6" s="416"/>
      <c r="BT6" s="416"/>
      <c r="BU6" s="417"/>
      <c r="BV6" s="415">
        <v>862373</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89.7</v>
      </c>
      <c r="CU6" s="453"/>
      <c r="CV6" s="453"/>
      <c r="CW6" s="453"/>
      <c r="CX6" s="453"/>
      <c r="CY6" s="453"/>
      <c r="CZ6" s="453"/>
      <c r="DA6" s="454"/>
      <c r="DB6" s="452">
        <v>99.1</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12019</v>
      </c>
      <c r="BO7" s="416"/>
      <c r="BP7" s="416"/>
      <c r="BQ7" s="416"/>
      <c r="BR7" s="416"/>
      <c r="BS7" s="416"/>
      <c r="BT7" s="416"/>
      <c r="BU7" s="417"/>
      <c r="BV7" s="415">
        <v>39370</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1507834</v>
      </c>
      <c r="CU7" s="416"/>
      <c r="CV7" s="416"/>
      <c r="CW7" s="416"/>
      <c r="CX7" s="416"/>
      <c r="CY7" s="416"/>
      <c r="CZ7" s="416"/>
      <c r="DA7" s="417"/>
      <c r="DB7" s="415">
        <v>1445896</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958140</v>
      </c>
      <c r="BO8" s="416"/>
      <c r="BP8" s="416"/>
      <c r="BQ8" s="416"/>
      <c r="BR8" s="416"/>
      <c r="BS8" s="416"/>
      <c r="BT8" s="416"/>
      <c r="BU8" s="417"/>
      <c r="BV8" s="415">
        <v>823003</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0.12</v>
      </c>
      <c r="CU8" s="456"/>
      <c r="CV8" s="456"/>
      <c r="CW8" s="456"/>
      <c r="CX8" s="456"/>
      <c r="CY8" s="456"/>
      <c r="CZ8" s="456"/>
      <c r="DA8" s="457"/>
      <c r="DB8" s="455">
        <v>0.12</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1745</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135137</v>
      </c>
      <c r="BO9" s="416"/>
      <c r="BP9" s="416"/>
      <c r="BQ9" s="416"/>
      <c r="BR9" s="416"/>
      <c r="BS9" s="416"/>
      <c r="BT9" s="416"/>
      <c r="BU9" s="417"/>
      <c r="BV9" s="415">
        <v>36676</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7</v>
      </c>
      <c r="CU9" s="413"/>
      <c r="CV9" s="413"/>
      <c r="CW9" s="413"/>
      <c r="CX9" s="413"/>
      <c r="CY9" s="413"/>
      <c r="CZ9" s="413"/>
      <c r="DA9" s="414"/>
      <c r="DB9" s="412">
        <v>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2143</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92</v>
      </c>
      <c r="AV10" s="448"/>
      <c r="AW10" s="448"/>
      <c r="AX10" s="448"/>
      <c r="AY10" s="449" t="s">
        <v>103</v>
      </c>
      <c r="AZ10" s="450"/>
      <c r="BA10" s="450"/>
      <c r="BB10" s="450"/>
      <c r="BC10" s="450"/>
      <c r="BD10" s="450"/>
      <c r="BE10" s="450"/>
      <c r="BF10" s="450"/>
      <c r="BG10" s="450"/>
      <c r="BH10" s="450"/>
      <c r="BI10" s="450"/>
      <c r="BJ10" s="450"/>
      <c r="BK10" s="450"/>
      <c r="BL10" s="450"/>
      <c r="BM10" s="451"/>
      <c r="BN10" s="415">
        <v>430</v>
      </c>
      <c r="BO10" s="416"/>
      <c r="BP10" s="416"/>
      <c r="BQ10" s="416"/>
      <c r="BR10" s="416"/>
      <c r="BS10" s="416"/>
      <c r="BT10" s="416"/>
      <c r="BU10" s="417"/>
      <c r="BV10" s="415">
        <v>429</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v>16576</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1960</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78</v>
      </c>
      <c r="AV12" s="448"/>
      <c r="AW12" s="448"/>
      <c r="AX12" s="448"/>
      <c r="AY12" s="449" t="s">
        <v>116</v>
      </c>
      <c r="AZ12" s="450"/>
      <c r="BA12" s="450"/>
      <c r="BB12" s="450"/>
      <c r="BC12" s="450"/>
      <c r="BD12" s="450"/>
      <c r="BE12" s="450"/>
      <c r="BF12" s="450"/>
      <c r="BG12" s="450"/>
      <c r="BH12" s="450"/>
      <c r="BI12" s="450"/>
      <c r="BJ12" s="450"/>
      <c r="BK12" s="450"/>
      <c r="BL12" s="450"/>
      <c r="BM12" s="451"/>
      <c r="BN12" s="415" t="s">
        <v>109</v>
      </c>
      <c r="BO12" s="416"/>
      <c r="BP12" s="416"/>
      <c r="BQ12" s="416"/>
      <c r="BR12" s="416"/>
      <c r="BS12" s="416"/>
      <c r="BT12" s="416"/>
      <c r="BU12" s="417"/>
      <c r="BV12" s="415" t="s">
        <v>109</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1949</v>
      </c>
      <c r="S13" s="497"/>
      <c r="T13" s="497"/>
      <c r="U13" s="497"/>
      <c r="V13" s="498"/>
      <c r="W13" s="431" t="s">
        <v>119</v>
      </c>
      <c r="X13" s="432"/>
      <c r="Y13" s="432"/>
      <c r="Z13" s="432"/>
      <c r="AA13" s="432"/>
      <c r="AB13" s="422"/>
      <c r="AC13" s="466">
        <v>96</v>
      </c>
      <c r="AD13" s="467"/>
      <c r="AE13" s="467"/>
      <c r="AF13" s="467"/>
      <c r="AG13" s="506"/>
      <c r="AH13" s="466">
        <v>126</v>
      </c>
      <c r="AI13" s="467"/>
      <c r="AJ13" s="467"/>
      <c r="AK13" s="467"/>
      <c r="AL13" s="468"/>
      <c r="AM13" s="444" t="s">
        <v>120</v>
      </c>
      <c r="AN13" s="445"/>
      <c r="AO13" s="445"/>
      <c r="AP13" s="445"/>
      <c r="AQ13" s="445"/>
      <c r="AR13" s="445"/>
      <c r="AS13" s="445"/>
      <c r="AT13" s="446"/>
      <c r="AU13" s="447" t="s">
        <v>92</v>
      </c>
      <c r="AV13" s="448"/>
      <c r="AW13" s="448"/>
      <c r="AX13" s="448"/>
      <c r="AY13" s="449" t="s">
        <v>121</v>
      </c>
      <c r="AZ13" s="450"/>
      <c r="BA13" s="450"/>
      <c r="BB13" s="450"/>
      <c r="BC13" s="450"/>
      <c r="BD13" s="450"/>
      <c r="BE13" s="450"/>
      <c r="BF13" s="450"/>
      <c r="BG13" s="450"/>
      <c r="BH13" s="450"/>
      <c r="BI13" s="450"/>
      <c r="BJ13" s="450"/>
      <c r="BK13" s="450"/>
      <c r="BL13" s="450"/>
      <c r="BM13" s="451"/>
      <c r="BN13" s="415">
        <v>135567</v>
      </c>
      <c r="BO13" s="416"/>
      <c r="BP13" s="416"/>
      <c r="BQ13" s="416"/>
      <c r="BR13" s="416"/>
      <c r="BS13" s="416"/>
      <c r="BT13" s="416"/>
      <c r="BU13" s="417"/>
      <c r="BV13" s="415">
        <v>53681</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9.9</v>
      </c>
      <c r="CU13" s="413"/>
      <c r="CV13" s="413"/>
      <c r="CW13" s="413"/>
      <c r="CX13" s="413"/>
      <c r="CY13" s="413"/>
      <c r="CZ13" s="413"/>
      <c r="DA13" s="414"/>
      <c r="DB13" s="412">
        <v>11.1</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123</v>
      </c>
      <c r="M14" s="494"/>
      <c r="N14" s="494"/>
      <c r="O14" s="494"/>
      <c r="P14" s="494"/>
      <c r="Q14" s="495"/>
      <c r="R14" s="496">
        <v>2071</v>
      </c>
      <c r="S14" s="497"/>
      <c r="T14" s="497"/>
      <c r="U14" s="497"/>
      <c r="V14" s="498"/>
      <c r="W14" s="405"/>
      <c r="X14" s="406"/>
      <c r="Y14" s="406"/>
      <c r="Z14" s="406"/>
      <c r="AA14" s="406"/>
      <c r="AB14" s="395"/>
      <c r="AC14" s="499">
        <v>11.6</v>
      </c>
      <c r="AD14" s="500"/>
      <c r="AE14" s="500"/>
      <c r="AF14" s="500"/>
      <c r="AG14" s="501"/>
      <c r="AH14" s="499">
        <v>11.9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41.5</v>
      </c>
      <c r="CU14" s="511"/>
      <c r="CV14" s="511"/>
      <c r="CW14" s="511"/>
      <c r="CX14" s="511"/>
      <c r="CY14" s="511"/>
      <c r="CZ14" s="511"/>
      <c r="DA14" s="512"/>
      <c r="DB14" s="510">
        <v>43.8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2059</v>
      </c>
      <c r="S15" s="497"/>
      <c r="T15" s="497"/>
      <c r="U15" s="497"/>
      <c r="V15" s="498"/>
      <c r="W15" s="431" t="s">
        <v>125</v>
      </c>
      <c r="X15" s="432"/>
      <c r="Y15" s="432"/>
      <c r="Z15" s="432"/>
      <c r="AA15" s="432"/>
      <c r="AB15" s="422"/>
      <c r="AC15" s="466">
        <v>256</v>
      </c>
      <c r="AD15" s="467"/>
      <c r="AE15" s="467"/>
      <c r="AF15" s="467"/>
      <c r="AG15" s="506"/>
      <c r="AH15" s="466">
        <v>321</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159369</v>
      </c>
      <c r="BO15" s="379"/>
      <c r="BP15" s="379"/>
      <c r="BQ15" s="379"/>
      <c r="BR15" s="379"/>
      <c r="BS15" s="379"/>
      <c r="BT15" s="379"/>
      <c r="BU15" s="380"/>
      <c r="BV15" s="378">
        <v>155551</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30.9</v>
      </c>
      <c r="AD16" s="500"/>
      <c r="AE16" s="500"/>
      <c r="AF16" s="500"/>
      <c r="AG16" s="501"/>
      <c r="AH16" s="499">
        <v>30.3</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1398256</v>
      </c>
      <c r="BO16" s="416"/>
      <c r="BP16" s="416"/>
      <c r="BQ16" s="416"/>
      <c r="BR16" s="416"/>
      <c r="BS16" s="416"/>
      <c r="BT16" s="416"/>
      <c r="BU16" s="417"/>
      <c r="BV16" s="415">
        <v>1336493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131</v>
      </c>
      <c r="N17" s="520"/>
      <c r="O17" s="520"/>
      <c r="P17" s="520"/>
      <c r="Q17" s="521"/>
      <c r="R17" s="516" t="s">
        <v>132</v>
      </c>
      <c r="S17" s="517"/>
      <c r="T17" s="517"/>
      <c r="U17" s="517"/>
      <c r="V17" s="518"/>
      <c r="W17" s="431" t="s">
        <v>133</v>
      </c>
      <c r="X17" s="432"/>
      <c r="Y17" s="432"/>
      <c r="Z17" s="432"/>
      <c r="AA17" s="432"/>
      <c r="AB17" s="422"/>
      <c r="AC17" s="466">
        <v>477</v>
      </c>
      <c r="AD17" s="467"/>
      <c r="AE17" s="467"/>
      <c r="AF17" s="467"/>
      <c r="AG17" s="506"/>
      <c r="AH17" s="466">
        <v>609</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196770</v>
      </c>
      <c r="BO17" s="416"/>
      <c r="BP17" s="416"/>
      <c r="BQ17" s="416"/>
      <c r="BR17" s="416"/>
      <c r="BS17" s="416"/>
      <c r="BT17" s="416"/>
      <c r="BU17" s="417"/>
      <c r="BV17" s="415">
        <v>193849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135</v>
      </c>
      <c r="C18" s="458"/>
      <c r="D18" s="458"/>
      <c r="E18" s="527"/>
      <c r="F18" s="527"/>
      <c r="G18" s="527"/>
      <c r="H18" s="527"/>
      <c r="I18" s="527"/>
      <c r="J18" s="527"/>
      <c r="K18" s="527"/>
      <c r="L18" s="528">
        <v>131.65</v>
      </c>
      <c r="M18" s="528"/>
      <c r="N18" s="528"/>
      <c r="O18" s="528"/>
      <c r="P18" s="528"/>
      <c r="Q18" s="528"/>
      <c r="R18" s="529"/>
      <c r="S18" s="529"/>
      <c r="T18" s="529"/>
      <c r="U18" s="529"/>
      <c r="V18" s="530"/>
      <c r="W18" s="433"/>
      <c r="X18" s="434"/>
      <c r="Y18" s="434"/>
      <c r="Z18" s="434"/>
      <c r="AA18" s="434"/>
      <c r="AB18" s="425"/>
      <c r="AC18" s="531">
        <v>57.5</v>
      </c>
      <c r="AD18" s="532"/>
      <c r="AE18" s="532"/>
      <c r="AF18" s="532"/>
      <c r="AG18" s="533"/>
      <c r="AH18" s="531">
        <v>57.5</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1304719</v>
      </c>
      <c r="BO18" s="416"/>
      <c r="BP18" s="416"/>
      <c r="BQ18" s="416"/>
      <c r="BR18" s="416"/>
      <c r="BS18" s="416"/>
      <c r="BT18" s="416"/>
      <c r="BU18" s="417"/>
      <c r="BV18" s="415">
        <v>1367836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137</v>
      </c>
      <c r="C19" s="458"/>
      <c r="D19" s="458"/>
      <c r="E19" s="527"/>
      <c r="F19" s="527"/>
      <c r="G19" s="527"/>
      <c r="H19" s="527"/>
      <c r="I19" s="527"/>
      <c r="J19" s="527"/>
      <c r="K19" s="527"/>
      <c r="L19" s="535">
        <v>13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2635350</v>
      </c>
      <c r="BO19" s="416"/>
      <c r="BP19" s="416"/>
      <c r="BQ19" s="416"/>
      <c r="BR19" s="416"/>
      <c r="BS19" s="416"/>
      <c r="BT19" s="416"/>
      <c r="BU19" s="417"/>
      <c r="BV19" s="415">
        <v>2484134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139</v>
      </c>
      <c r="C20" s="458"/>
      <c r="D20" s="458"/>
      <c r="E20" s="527"/>
      <c r="F20" s="527"/>
      <c r="G20" s="527"/>
      <c r="H20" s="527"/>
      <c r="I20" s="527"/>
      <c r="J20" s="527"/>
      <c r="K20" s="527"/>
      <c r="L20" s="535">
        <v>830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2059262</v>
      </c>
      <c r="BO23" s="416"/>
      <c r="BP23" s="416"/>
      <c r="BQ23" s="416"/>
      <c r="BR23" s="416"/>
      <c r="BS23" s="416"/>
      <c r="BT23" s="416"/>
      <c r="BU23" s="417"/>
      <c r="BV23" s="415">
        <v>1815171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148</v>
      </c>
      <c r="F24" s="445"/>
      <c r="G24" s="445"/>
      <c r="H24" s="445"/>
      <c r="I24" s="445"/>
      <c r="J24" s="445"/>
      <c r="K24" s="446"/>
      <c r="L24" s="466">
        <v>1</v>
      </c>
      <c r="M24" s="467"/>
      <c r="N24" s="467"/>
      <c r="O24" s="467"/>
      <c r="P24" s="506"/>
      <c r="Q24" s="466">
        <v>6460</v>
      </c>
      <c r="R24" s="467"/>
      <c r="S24" s="467"/>
      <c r="T24" s="467"/>
      <c r="U24" s="467"/>
      <c r="V24" s="506"/>
      <c r="W24" s="561"/>
      <c r="X24" s="549"/>
      <c r="Y24" s="550"/>
      <c r="Z24" s="465" t="s">
        <v>149</v>
      </c>
      <c r="AA24" s="445"/>
      <c r="AB24" s="445"/>
      <c r="AC24" s="445"/>
      <c r="AD24" s="445"/>
      <c r="AE24" s="445"/>
      <c r="AF24" s="445"/>
      <c r="AG24" s="446"/>
      <c r="AH24" s="466">
        <v>51</v>
      </c>
      <c r="AI24" s="467"/>
      <c r="AJ24" s="467"/>
      <c r="AK24" s="467"/>
      <c r="AL24" s="506"/>
      <c r="AM24" s="466">
        <v>151470</v>
      </c>
      <c r="AN24" s="467"/>
      <c r="AO24" s="467"/>
      <c r="AP24" s="467"/>
      <c r="AQ24" s="467"/>
      <c r="AR24" s="506"/>
      <c r="AS24" s="466">
        <v>2970</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1950946</v>
      </c>
      <c r="BO24" s="416"/>
      <c r="BP24" s="416"/>
      <c r="BQ24" s="416"/>
      <c r="BR24" s="416"/>
      <c r="BS24" s="416"/>
      <c r="BT24" s="416"/>
      <c r="BU24" s="417"/>
      <c r="BV24" s="415">
        <v>1696399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151</v>
      </c>
      <c r="F25" s="445"/>
      <c r="G25" s="445"/>
      <c r="H25" s="445"/>
      <c r="I25" s="445"/>
      <c r="J25" s="445"/>
      <c r="K25" s="446"/>
      <c r="L25" s="466">
        <v>1</v>
      </c>
      <c r="M25" s="467"/>
      <c r="N25" s="467"/>
      <c r="O25" s="467"/>
      <c r="P25" s="506"/>
      <c r="Q25" s="466">
        <v>5850</v>
      </c>
      <c r="R25" s="467"/>
      <c r="S25" s="467"/>
      <c r="T25" s="467"/>
      <c r="U25" s="467"/>
      <c r="V25" s="506"/>
      <c r="W25" s="561"/>
      <c r="X25" s="549"/>
      <c r="Y25" s="550"/>
      <c r="Z25" s="465" t="s">
        <v>152</v>
      </c>
      <c r="AA25" s="445"/>
      <c r="AB25" s="445"/>
      <c r="AC25" s="445"/>
      <c r="AD25" s="445"/>
      <c r="AE25" s="445"/>
      <c r="AF25" s="445"/>
      <c r="AG25" s="446"/>
      <c r="AH25" s="466" t="s">
        <v>153</v>
      </c>
      <c r="AI25" s="467"/>
      <c r="AJ25" s="467"/>
      <c r="AK25" s="467"/>
      <c r="AL25" s="506"/>
      <c r="AM25" s="466" t="s">
        <v>153</v>
      </c>
      <c r="AN25" s="467"/>
      <c r="AO25" s="467"/>
      <c r="AP25" s="467"/>
      <c r="AQ25" s="467"/>
      <c r="AR25" s="506"/>
      <c r="AS25" s="466" t="s">
        <v>153</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593</v>
      </c>
      <c r="BO25" s="379"/>
      <c r="BP25" s="379"/>
      <c r="BQ25" s="379"/>
      <c r="BR25" s="379"/>
      <c r="BS25" s="379"/>
      <c r="BT25" s="379"/>
      <c r="BU25" s="380"/>
      <c r="BV25" s="378">
        <v>791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5140</v>
      </c>
      <c r="R26" s="467"/>
      <c r="S26" s="467"/>
      <c r="T26" s="467"/>
      <c r="U26" s="467"/>
      <c r="V26" s="506"/>
      <c r="W26" s="561"/>
      <c r="X26" s="549"/>
      <c r="Y26" s="550"/>
      <c r="Z26" s="465" t="s">
        <v>156</v>
      </c>
      <c r="AA26" s="571"/>
      <c r="AB26" s="571"/>
      <c r="AC26" s="571"/>
      <c r="AD26" s="571"/>
      <c r="AE26" s="571"/>
      <c r="AF26" s="571"/>
      <c r="AG26" s="572"/>
      <c r="AH26" s="466">
        <v>2</v>
      </c>
      <c r="AI26" s="467"/>
      <c r="AJ26" s="467"/>
      <c r="AK26" s="467"/>
      <c r="AL26" s="506"/>
      <c r="AM26" s="466" t="s">
        <v>157</v>
      </c>
      <c r="AN26" s="467"/>
      <c r="AO26" s="467"/>
      <c r="AP26" s="467"/>
      <c r="AQ26" s="467"/>
      <c r="AR26" s="506"/>
      <c r="AS26" s="466" t="s">
        <v>157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153</v>
      </c>
      <c r="BO26" s="416"/>
      <c r="BP26" s="416"/>
      <c r="BQ26" s="416"/>
      <c r="BR26" s="416"/>
      <c r="BS26" s="416"/>
      <c r="BT26" s="416"/>
      <c r="BU26" s="417"/>
      <c r="BV26" s="415" t="s">
        <v>153</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2640</v>
      </c>
      <c r="R27" s="467"/>
      <c r="S27" s="467"/>
      <c r="T27" s="467"/>
      <c r="U27" s="467"/>
      <c r="V27" s="506"/>
      <c r="W27" s="561"/>
      <c r="X27" s="549"/>
      <c r="Y27" s="550"/>
      <c r="Z27" s="465" t="s">
        <v>160</v>
      </c>
      <c r="AA27" s="445"/>
      <c r="AB27" s="445"/>
      <c r="AC27" s="445"/>
      <c r="AD27" s="445"/>
      <c r="AE27" s="445"/>
      <c r="AF27" s="445"/>
      <c r="AG27" s="446"/>
      <c r="AH27" s="466">
        <v>4</v>
      </c>
      <c r="AI27" s="467"/>
      <c r="AJ27" s="467"/>
      <c r="AK27" s="467"/>
      <c r="AL27" s="506"/>
      <c r="AM27" s="466">
        <v>12348</v>
      </c>
      <c r="AN27" s="467"/>
      <c r="AO27" s="467"/>
      <c r="AP27" s="467"/>
      <c r="AQ27" s="467"/>
      <c r="AR27" s="506"/>
      <c r="AS27" s="466">
        <v>3087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113627</v>
      </c>
      <c r="BO27" s="585"/>
      <c r="BP27" s="585"/>
      <c r="BQ27" s="585"/>
      <c r="BR27" s="585"/>
      <c r="BS27" s="585"/>
      <c r="BT27" s="585"/>
      <c r="BU27" s="586"/>
      <c r="BV27" s="584">
        <v>113604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2240</v>
      </c>
      <c r="R28" s="467"/>
      <c r="S28" s="467"/>
      <c r="T28" s="467"/>
      <c r="U28" s="467"/>
      <c r="V28" s="506"/>
      <c r="W28" s="561"/>
      <c r="X28" s="549"/>
      <c r="Y28" s="550"/>
      <c r="Z28" s="465" t="s">
        <v>163</v>
      </c>
      <c r="AA28" s="445"/>
      <c r="AB28" s="445"/>
      <c r="AC28" s="445"/>
      <c r="AD28" s="445"/>
      <c r="AE28" s="445"/>
      <c r="AF28" s="445"/>
      <c r="AG28" s="446"/>
      <c r="AH28" s="466" t="s">
        <v>153</v>
      </c>
      <c r="AI28" s="467"/>
      <c r="AJ28" s="467"/>
      <c r="AK28" s="467"/>
      <c r="AL28" s="506"/>
      <c r="AM28" s="466" t="s">
        <v>153</v>
      </c>
      <c r="AN28" s="467"/>
      <c r="AO28" s="467"/>
      <c r="AP28" s="467"/>
      <c r="AQ28" s="467"/>
      <c r="AR28" s="506"/>
      <c r="AS28" s="466" t="s">
        <v>153</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617322</v>
      </c>
      <c r="BO28" s="379"/>
      <c r="BP28" s="379"/>
      <c r="BQ28" s="379"/>
      <c r="BR28" s="379"/>
      <c r="BS28" s="379"/>
      <c r="BT28" s="379"/>
      <c r="BU28" s="380"/>
      <c r="BV28" s="378">
        <v>616892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6</v>
      </c>
      <c r="M29" s="467"/>
      <c r="N29" s="467"/>
      <c r="O29" s="467"/>
      <c r="P29" s="506"/>
      <c r="Q29" s="466">
        <v>2070</v>
      </c>
      <c r="R29" s="467"/>
      <c r="S29" s="467"/>
      <c r="T29" s="467"/>
      <c r="U29" s="467"/>
      <c r="V29" s="506"/>
      <c r="W29" s="562"/>
      <c r="X29" s="563"/>
      <c r="Y29" s="564"/>
      <c r="Z29" s="465" t="s">
        <v>167</v>
      </c>
      <c r="AA29" s="445"/>
      <c r="AB29" s="445"/>
      <c r="AC29" s="445"/>
      <c r="AD29" s="445"/>
      <c r="AE29" s="445"/>
      <c r="AF29" s="445"/>
      <c r="AG29" s="446"/>
      <c r="AH29" s="466">
        <v>55</v>
      </c>
      <c r="AI29" s="467"/>
      <c r="AJ29" s="467"/>
      <c r="AK29" s="467"/>
      <c r="AL29" s="506"/>
      <c r="AM29" s="466">
        <v>163818</v>
      </c>
      <c r="AN29" s="467"/>
      <c r="AO29" s="467"/>
      <c r="AP29" s="467"/>
      <c r="AQ29" s="467"/>
      <c r="AR29" s="506"/>
      <c r="AS29" s="466">
        <v>2979</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243242</v>
      </c>
      <c r="BO29" s="416"/>
      <c r="BP29" s="416"/>
      <c r="BQ29" s="416"/>
      <c r="BR29" s="416"/>
      <c r="BS29" s="416"/>
      <c r="BT29" s="416"/>
      <c r="BU29" s="417"/>
      <c r="BV29" s="415">
        <v>239869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96.1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183093</v>
      </c>
      <c r="BO30" s="585"/>
      <c r="BP30" s="585"/>
      <c r="BQ30" s="585"/>
      <c r="BR30" s="585"/>
      <c r="BS30" s="585"/>
      <c r="BT30" s="585"/>
      <c r="BU30" s="586"/>
      <c r="BV30" s="584">
        <v>180244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国民健康保険事業費特別会計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IF('各会計、関係団体の財政状況及び健全化判断比率'!B31="","",'各会計、関係団体の財政状況及び健全化判断比率'!B31)</f>
        <v>簡易水道事業費特別会計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宇陀衛生一部事務組合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学校給食事業費特別会計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奈良県市町村総合事務組合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吉野広域行政組合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奈良広域水質検査センター組合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奈良県後期高齢者医療広域連合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南和広域医療組合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奈良県広域消防組合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1" t="s">
        <v>526</v>
      </c>
      <c r="D34" s="1181"/>
      <c r="E34" s="1182"/>
      <c r="F34" s="32">
        <v>35.83</v>
      </c>
      <c r="G34" s="33">
        <v>42.09</v>
      </c>
      <c r="H34" s="33">
        <v>53.19</v>
      </c>
      <c r="I34" s="33">
        <v>56.91</v>
      </c>
      <c r="J34" s="34">
        <v>63.54</v>
      </c>
      <c r="K34" s="22"/>
      <c r="L34" s="22"/>
      <c r="M34" s="22"/>
      <c r="N34" s="22"/>
      <c r="O34" s="22"/>
      <c r="P34" s="22"/>
    </row>
    <row r="35" spans="1:16" ht="39" customHeight="1" x14ac:dyDescent="0.15">
      <c r="A35" s="22"/>
      <c r="B35" s="35"/>
      <c r="C35" s="1175" t="s">
        <v>527</v>
      </c>
      <c r="D35" s="1176"/>
      <c r="E35" s="1177"/>
      <c r="F35" s="36">
        <v>7.14</v>
      </c>
      <c r="G35" s="37">
        <v>7.74</v>
      </c>
      <c r="H35" s="37">
        <v>6.63</v>
      </c>
      <c r="I35" s="37">
        <v>6.36</v>
      </c>
      <c r="J35" s="38">
        <v>4.2300000000000004</v>
      </c>
      <c r="K35" s="22"/>
      <c r="L35" s="22"/>
      <c r="M35" s="22"/>
      <c r="N35" s="22"/>
      <c r="O35" s="22"/>
      <c r="P35" s="22"/>
    </row>
    <row r="36" spans="1:16" ht="39" customHeight="1" x14ac:dyDescent="0.15">
      <c r="A36" s="22"/>
      <c r="B36" s="35"/>
      <c r="C36" s="1175" t="s">
        <v>528</v>
      </c>
      <c r="D36" s="1176"/>
      <c r="E36" s="1177"/>
      <c r="F36" s="36" t="s">
        <v>529</v>
      </c>
      <c r="G36" s="37">
        <v>0.26</v>
      </c>
      <c r="H36" s="37">
        <v>0.62</v>
      </c>
      <c r="I36" s="37">
        <v>7.0000000000000007E-2</v>
      </c>
      <c r="J36" s="38">
        <v>0.45</v>
      </c>
      <c r="K36" s="22"/>
      <c r="L36" s="22"/>
      <c r="M36" s="22"/>
      <c r="N36" s="22"/>
      <c r="O36" s="22"/>
      <c r="P36" s="22"/>
    </row>
    <row r="37" spans="1:16" ht="39" customHeight="1" x14ac:dyDescent="0.15">
      <c r="A37" s="22"/>
      <c r="B37" s="35"/>
      <c r="C37" s="1175" t="s">
        <v>530</v>
      </c>
      <c r="D37" s="1176"/>
      <c r="E37" s="1177"/>
      <c r="F37" s="36">
        <v>0.03</v>
      </c>
      <c r="G37" s="37">
        <v>0</v>
      </c>
      <c r="H37" s="37">
        <v>0</v>
      </c>
      <c r="I37" s="37">
        <v>0.01</v>
      </c>
      <c r="J37" s="38">
        <v>0.03</v>
      </c>
      <c r="K37" s="22"/>
      <c r="L37" s="22"/>
      <c r="M37" s="22"/>
      <c r="N37" s="22"/>
      <c r="O37" s="22"/>
      <c r="P37" s="22"/>
    </row>
    <row r="38" spans="1:16" ht="39" customHeight="1" x14ac:dyDescent="0.15">
      <c r="A38" s="22"/>
      <c r="B38" s="35"/>
      <c r="C38" s="1175" t="s">
        <v>531</v>
      </c>
      <c r="D38" s="1176"/>
      <c r="E38" s="1177"/>
      <c r="F38" s="36">
        <v>0</v>
      </c>
      <c r="G38" s="37">
        <v>0</v>
      </c>
      <c r="H38" s="37">
        <v>0</v>
      </c>
      <c r="I38" s="37">
        <v>0</v>
      </c>
      <c r="J38" s="38">
        <v>0</v>
      </c>
      <c r="K38" s="22"/>
      <c r="L38" s="22"/>
      <c r="M38" s="22"/>
      <c r="N38" s="22"/>
      <c r="O38" s="22"/>
      <c r="P38" s="22"/>
    </row>
    <row r="39" spans="1:16" ht="39" customHeight="1" x14ac:dyDescent="0.15">
      <c r="A39" s="22"/>
      <c r="B39" s="35"/>
      <c r="C39" s="1175" t="s">
        <v>532</v>
      </c>
      <c r="D39" s="1176"/>
      <c r="E39" s="1177"/>
      <c r="F39" s="36">
        <v>0</v>
      </c>
      <c r="G39" s="37">
        <v>0</v>
      </c>
      <c r="H39" s="37">
        <v>0</v>
      </c>
      <c r="I39" s="37">
        <v>0.05</v>
      </c>
      <c r="J39" s="38">
        <v>0</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533</v>
      </c>
      <c r="D42" s="1176"/>
      <c r="E42" s="1177"/>
      <c r="F42" s="36" t="s">
        <v>482</v>
      </c>
      <c r="G42" s="37" t="s">
        <v>482</v>
      </c>
      <c r="H42" s="37" t="s">
        <v>482</v>
      </c>
      <c r="I42" s="37" t="s">
        <v>482</v>
      </c>
      <c r="J42" s="38" t="s">
        <v>482</v>
      </c>
      <c r="K42" s="22"/>
      <c r="L42" s="22"/>
      <c r="M42" s="22"/>
      <c r="N42" s="22"/>
      <c r="O42" s="22"/>
      <c r="P42" s="22"/>
    </row>
    <row r="43" spans="1:16" ht="39" customHeight="1" thickBot="1" x14ac:dyDescent="0.2">
      <c r="A43" s="22"/>
      <c r="B43" s="40"/>
      <c r="C43" s="1178" t="s">
        <v>534</v>
      </c>
      <c r="D43" s="1179"/>
      <c r="E43" s="1180"/>
      <c r="F43" s="41" t="s">
        <v>482</v>
      </c>
      <c r="G43" s="42" t="s">
        <v>482</v>
      </c>
      <c r="H43" s="42" t="s">
        <v>482</v>
      </c>
      <c r="I43" s="42" t="s">
        <v>482</v>
      </c>
      <c r="J43" s="43" t="s">
        <v>482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256</v>
      </c>
      <c r="L45" s="60">
        <v>221</v>
      </c>
      <c r="M45" s="60">
        <v>208</v>
      </c>
      <c r="N45" s="60">
        <v>206</v>
      </c>
      <c r="O45" s="61">
        <v>184</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x14ac:dyDescent="0.15">
      <c r="A48" s="48"/>
      <c r="B48" s="1193"/>
      <c r="C48" s="1194"/>
      <c r="D48" s="62"/>
      <c r="E48" s="1185" t="s">
        <v>15</v>
      </c>
      <c r="F48" s="1185"/>
      <c r="G48" s="1185"/>
      <c r="H48" s="1185"/>
      <c r="I48" s="1185"/>
      <c r="J48" s="1186"/>
      <c r="K48" s="63">
        <v>135</v>
      </c>
      <c r="L48" s="64">
        <v>123</v>
      </c>
      <c r="M48" s="64">
        <v>124</v>
      </c>
      <c r="N48" s="64">
        <v>119</v>
      </c>
      <c r="O48" s="65">
        <v>86</v>
      </c>
      <c r="P48" s="48"/>
      <c r="Q48" s="48"/>
      <c r="R48" s="48"/>
      <c r="S48" s="48"/>
      <c r="T48" s="48"/>
      <c r="U48" s="48"/>
    </row>
    <row r="49" spans="1:21" ht="30.75" customHeight="1" x14ac:dyDescent="0.15">
      <c r="A49" s="48"/>
      <c r="B49" s="1193"/>
      <c r="C49" s="1194"/>
      <c r="D49" s="62"/>
      <c r="E49" s="1185" t="s">
        <v>16</v>
      </c>
      <c r="F49" s="1185"/>
      <c r="G49" s="1185"/>
      <c r="H49" s="1185"/>
      <c r="I49" s="1185"/>
      <c r="J49" s="1186"/>
      <c r="K49" s="63">
        <v>22</v>
      </c>
      <c r="L49" s="64">
        <v>20</v>
      </c>
      <c r="M49" s="64">
        <v>19</v>
      </c>
      <c r="N49" s="64">
        <v>19</v>
      </c>
      <c r="O49" s="65">
        <v>16</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482</v>
      </c>
      <c r="L50" s="64" t="s">
        <v>482</v>
      </c>
      <c r="M50" s="64" t="s">
        <v>482</v>
      </c>
      <c r="N50" s="64" t="s">
        <v>482</v>
      </c>
      <c r="O50" s="65" t="s">
        <v>482</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482</v>
      </c>
      <c r="L51" s="64" t="s">
        <v>482</v>
      </c>
      <c r="M51" s="64" t="s">
        <v>482</v>
      </c>
      <c r="N51" s="64" t="s">
        <v>482</v>
      </c>
      <c r="O51" s="65" t="s">
        <v>482</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234</v>
      </c>
      <c r="L52" s="64">
        <v>216</v>
      </c>
      <c r="M52" s="64">
        <v>209</v>
      </c>
      <c r="N52" s="64">
        <v>209</v>
      </c>
      <c r="O52" s="65">
        <v>182</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179</v>
      </c>
      <c r="L53" s="69">
        <v>148</v>
      </c>
      <c r="M53" s="69">
        <v>142</v>
      </c>
      <c r="N53" s="69">
        <v>135</v>
      </c>
      <c r="O53" s="70">
        <v>104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99" t="s">
        <v>24</v>
      </c>
      <c r="C41" s="1200"/>
      <c r="D41" s="81"/>
      <c r="E41" s="1205" t="s">
        <v>25</v>
      </c>
      <c r="F41" s="1205"/>
      <c r="G41" s="1205"/>
      <c r="H41" s="1206"/>
      <c r="I41" s="82">
        <v>1956</v>
      </c>
      <c r="J41" s="83">
        <v>1949</v>
      </c>
      <c r="K41" s="83">
        <v>1864</v>
      </c>
      <c r="L41" s="83">
        <v>1815</v>
      </c>
      <c r="M41" s="84">
        <v>2059</v>
      </c>
    </row>
    <row r="42" spans="2:13" ht="27.75" customHeight="1" x14ac:dyDescent="0.15">
      <c r="B42" s="1201"/>
      <c r="C42" s="1202"/>
      <c r="D42" s="85"/>
      <c r="E42" s="1207" t="s">
        <v>26</v>
      </c>
      <c r="F42" s="1207"/>
      <c r="G42" s="1207"/>
      <c r="H42" s="1208"/>
      <c r="I42" s="86">
        <v>2</v>
      </c>
      <c r="J42" s="87">
        <v>1</v>
      </c>
      <c r="K42" s="87">
        <v>1</v>
      </c>
      <c r="L42" s="87">
        <v>1</v>
      </c>
      <c r="M42" s="88">
        <v>1</v>
      </c>
    </row>
    <row r="43" spans="2:13" ht="27.75" customHeight="1" x14ac:dyDescent="0.15">
      <c r="B43" s="1201"/>
      <c r="C43" s="1202"/>
      <c r="D43" s="85"/>
      <c r="E43" s="1207" t="s">
        <v>27</v>
      </c>
      <c r="F43" s="1207"/>
      <c r="G43" s="1207"/>
      <c r="H43" s="1208"/>
      <c r="I43" s="86">
        <v>1099</v>
      </c>
      <c r="J43" s="87">
        <v>1056</v>
      </c>
      <c r="K43" s="87">
        <v>1014</v>
      </c>
      <c r="L43" s="87">
        <v>899</v>
      </c>
      <c r="M43" s="88">
        <v>801</v>
      </c>
    </row>
    <row r="44" spans="2:13" ht="27.75" customHeight="1" x14ac:dyDescent="0.15">
      <c r="B44" s="1201"/>
      <c r="C44" s="1202"/>
      <c r="D44" s="85"/>
      <c r="E44" s="1207" t="s">
        <v>28</v>
      </c>
      <c r="F44" s="1207"/>
      <c r="G44" s="1207"/>
      <c r="H44" s="1208"/>
      <c r="I44" s="86">
        <v>132</v>
      </c>
      <c r="J44" s="87">
        <v>104</v>
      </c>
      <c r="K44" s="87">
        <v>79</v>
      </c>
      <c r="L44" s="87">
        <v>92</v>
      </c>
      <c r="M44" s="88">
        <v>192</v>
      </c>
    </row>
    <row r="45" spans="2:13" ht="27.75" customHeight="1" x14ac:dyDescent="0.15">
      <c r="B45" s="1201"/>
      <c r="C45" s="1202"/>
      <c r="D45" s="85"/>
      <c r="E45" s="1207" t="s">
        <v>29</v>
      </c>
      <c r="F45" s="1207"/>
      <c r="G45" s="1207"/>
      <c r="H45" s="1208"/>
      <c r="I45" s="86">
        <v>685</v>
      </c>
      <c r="J45" s="87">
        <v>672</v>
      </c>
      <c r="K45" s="87">
        <v>664</v>
      </c>
      <c r="L45" s="87">
        <v>624</v>
      </c>
      <c r="M45" s="88">
        <v>570</v>
      </c>
    </row>
    <row r="46" spans="2:13" ht="27.75" customHeight="1" x14ac:dyDescent="0.15">
      <c r="B46" s="1201"/>
      <c r="C46" s="1202"/>
      <c r="D46" s="85"/>
      <c r="E46" s="1207" t="s">
        <v>30</v>
      </c>
      <c r="F46" s="1207"/>
      <c r="G46" s="1207"/>
      <c r="H46" s="1208"/>
      <c r="I46" s="86" t="s">
        <v>482</v>
      </c>
      <c r="J46" s="87" t="s">
        <v>482</v>
      </c>
      <c r="K46" s="87" t="s">
        <v>482</v>
      </c>
      <c r="L46" s="87" t="s">
        <v>482</v>
      </c>
      <c r="M46" s="88" t="s">
        <v>482</v>
      </c>
    </row>
    <row r="47" spans="2:13" ht="27.75" customHeight="1" x14ac:dyDescent="0.15">
      <c r="B47" s="1201"/>
      <c r="C47" s="1202"/>
      <c r="D47" s="85"/>
      <c r="E47" s="1207" t="s">
        <v>31</v>
      </c>
      <c r="F47" s="1207"/>
      <c r="G47" s="1207"/>
      <c r="H47" s="1208"/>
      <c r="I47" s="86" t="s">
        <v>482</v>
      </c>
      <c r="J47" s="87" t="s">
        <v>482</v>
      </c>
      <c r="K47" s="87" t="s">
        <v>482</v>
      </c>
      <c r="L47" s="87" t="s">
        <v>482</v>
      </c>
      <c r="M47" s="88" t="s">
        <v>482</v>
      </c>
    </row>
    <row r="48" spans="2:13" ht="27.75" customHeight="1" x14ac:dyDescent="0.15">
      <c r="B48" s="1203"/>
      <c r="C48" s="1204"/>
      <c r="D48" s="85"/>
      <c r="E48" s="1207" t="s">
        <v>32</v>
      </c>
      <c r="F48" s="1207"/>
      <c r="G48" s="1207"/>
      <c r="H48" s="1208"/>
      <c r="I48" s="86" t="s">
        <v>482</v>
      </c>
      <c r="J48" s="87" t="s">
        <v>482</v>
      </c>
      <c r="K48" s="87" t="s">
        <v>482</v>
      </c>
      <c r="L48" s="87" t="s">
        <v>482</v>
      </c>
      <c r="M48" s="88" t="s">
        <v>482</v>
      </c>
    </row>
    <row r="49" spans="2:13" ht="27.75" customHeight="1" x14ac:dyDescent="0.15">
      <c r="B49" s="1209" t="s">
        <v>33</v>
      </c>
      <c r="C49" s="1210"/>
      <c r="D49" s="89"/>
      <c r="E49" s="1207" t="s">
        <v>34</v>
      </c>
      <c r="F49" s="1207"/>
      <c r="G49" s="1207"/>
      <c r="H49" s="1208"/>
      <c r="I49" s="86">
        <v>1209</v>
      </c>
      <c r="J49" s="87">
        <v>1197</v>
      </c>
      <c r="K49" s="87">
        <v>1169</v>
      </c>
      <c r="L49" s="87">
        <v>1169</v>
      </c>
      <c r="M49" s="88">
        <v>1154</v>
      </c>
    </row>
    <row r="50" spans="2:13" ht="27.75" customHeight="1" x14ac:dyDescent="0.15">
      <c r="B50" s="1201"/>
      <c r="C50" s="1202"/>
      <c r="D50" s="85"/>
      <c r="E50" s="1207" t="s">
        <v>35</v>
      </c>
      <c r="F50" s="1207"/>
      <c r="G50" s="1207"/>
      <c r="H50" s="1208"/>
      <c r="I50" s="86" t="s">
        <v>482</v>
      </c>
      <c r="J50" s="87" t="s">
        <v>482</v>
      </c>
      <c r="K50" s="87" t="s">
        <v>482</v>
      </c>
      <c r="L50" s="87" t="s">
        <v>482</v>
      </c>
      <c r="M50" s="88" t="s">
        <v>482</v>
      </c>
    </row>
    <row r="51" spans="2:13" ht="27.75" customHeight="1" x14ac:dyDescent="0.15">
      <c r="B51" s="1203"/>
      <c r="C51" s="1204"/>
      <c r="D51" s="85"/>
      <c r="E51" s="1207" t="s">
        <v>36</v>
      </c>
      <c r="F51" s="1207"/>
      <c r="G51" s="1207"/>
      <c r="H51" s="1208"/>
      <c r="I51" s="86">
        <v>1851</v>
      </c>
      <c r="J51" s="87">
        <v>1824</v>
      </c>
      <c r="K51" s="87">
        <v>1750</v>
      </c>
      <c r="L51" s="87">
        <v>1720</v>
      </c>
      <c r="M51" s="88">
        <v>1917</v>
      </c>
    </row>
    <row r="52" spans="2:13" ht="27.75" customHeight="1" thickBot="1" x14ac:dyDescent="0.2">
      <c r="B52" s="1211" t="s">
        <v>37</v>
      </c>
      <c r="C52" s="1212"/>
      <c r="D52" s="90"/>
      <c r="E52" s="1213" t="s">
        <v>38</v>
      </c>
      <c r="F52" s="1213"/>
      <c r="G52" s="1213"/>
      <c r="H52" s="1214"/>
      <c r="I52" s="91">
        <v>814</v>
      </c>
      <c r="J52" s="92">
        <v>761</v>
      </c>
      <c r="K52" s="92">
        <v>704</v>
      </c>
      <c r="L52" s="92">
        <v>542</v>
      </c>
      <c r="M52" s="93">
        <v>551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545</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546</v>
      </c>
    </row>
    <row r="50" spans="1:17" x14ac:dyDescent="0.15">
      <c r="B50" s="248"/>
      <c r="C50" s="244"/>
      <c r="D50" s="244"/>
      <c r="E50" s="244"/>
      <c r="F50" s="244"/>
      <c r="G50" s="1236"/>
      <c r="H50" s="1237"/>
      <c r="I50" s="1237"/>
      <c r="J50" s="1238"/>
      <c r="K50" s="354" t="s">
        <v>521</v>
      </c>
      <c r="L50" s="354" t="s">
        <v>522</v>
      </c>
      <c r="M50" s="354" t="s">
        <v>523</v>
      </c>
      <c r="N50" s="354" t="s">
        <v>524</v>
      </c>
      <c r="O50" s="354" t="s">
        <v>525</v>
      </c>
    </row>
    <row r="51" spans="1:17" x14ac:dyDescent="0.15">
      <c r="B51" s="248"/>
      <c r="C51" s="244"/>
      <c r="D51" s="244"/>
      <c r="E51" s="244"/>
      <c r="F51" s="244"/>
      <c r="G51" s="1239" t="s">
        <v>547</v>
      </c>
      <c r="H51" s="1240"/>
      <c r="I51" s="1245" t="s">
        <v>548</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549</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550</v>
      </c>
      <c r="H55" s="1220"/>
      <c r="I55" s="1225" t="s">
        <v>548</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549</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551</v>
      </c>
      <c r="C63" s="244"/>
      <c r="D63" s="244"/>
      <c r="E63" s="244"/>
      <c r="F63" s="244"/>
      <c r="G63" s="244"/>
      <c r="H63" s="244"/>
      <c r="I63" s="244"/>
      <c r="J63" s="244"/>
      <c r="K63" s="244"/>
      <c r="L63" s="244"/>
      <c r="M63" s="244"/>
      <c r="N63" s="244"/>
      <c r="O63" s="244"/>
    </row>
    <row r="64" spans="1:17" x14ac:dyDescent="0.15">
      <c r="B64" s="248"/>
      <c r="C64" s="244"/>
      <c r="D64" s="244"/>
      <c r="E64" s="244"/>
      <c r="F64" s="244"/>
      <c r="G64" s="351" t="s">
        <v>545</v>
      </c>
      <c r="I64" s="352"/>
      <c r="J64" s="352"/>
      <c r="K64" s="352"/>
      <c r="L64" s="244"/>
      <c r="M64" s="244"/>
      <c r="N64" s="244"/>
      <c r="O64" s="244"/>
    </row>
    <row r="65" spans="2:30" x14ac:dyDescent="0.15">
      <c r="B65" s="248"/>
      <c r="C65" s="244"/>
      <c r="D65" s="244"/>
      <c r="E65" s="244"/>
      <c r="F65" s="244"/>
      <c r="G65" s="1227" t="s">
        <v>554</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552</v>
      </c>
      <c r="I71" s="368"/>
      <c r="J71" s="364"/>
      <c r="K71" s="364"/>
      <c r="L71" s="365"/>
      <c r="M71" s="364"/>
      <c r="N71" s="365"/>
      <c r="O71" s="366"/>
    </row>
    <row r="72" spans="2:30" x14ac:dyDescent="0.15">
      <c r="B72" s="248"/>
      <c r="C72" s="244"/>
      <c r="D72" s="244"/>
      <c r="E72" s="244"/>
      <c r="F72" s="244"/>
      <c r="G72" s="1236"/>
      <c r="H72" s="1237"/>
      <c r="I72" s="1237"/>
      <c r="J72" s="1238"/>
      <c r="K72" s="354" t="s">
        <v>521</v>
      </c>
      <c r="L72" s="354" t="s">
        <v>522</v>
      </c>
      <c r="M72" s="354" t="s">
        <v>523</v>
      </c>
      <c r="N72" s="354" t="s">
        <v>524</v>
      </c>
      <c r="O72" s="354" t="s">
        <v>525</v>
      </c>
    </row>
    <row r="73" spans="2:30" x14ac:dyDescent="0.15">
      <c r="B73" s="248"/>
      <c r="C73" s="244"/>
      <c r="D73" s="244"/>
      <c r="E73" s="244"/>
      <c r="F73" s="244"/>
      <c r="G73" s="1239" t="s">
        <v>547</v>
      </c>
      <c r="H73" s="1240"/>
      <c r="I73" s="1245" t="s">
        <v>548</v>
      </c>
      <c r="J73" s="1245"/>
      <c r="K73" s="1226">
        <v>62.5</v>
      </c>
      <c r="L73" s="1226">
        <v>59.1</v>
      </c>
      <c r="M73" s="1215">
        <v>55.4</v>
      </c>
      <c r="N73" s="1215">
        <v>43.8</v>
      </c>
      <c r="O73" s="1215">
        <v>41.5</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553</v>
      </c>
      <c r="J75" s="1225"/>
      <c r="K75" s="1247">
        <v>15.9</v>
      </c>
      <c r="L75" s="1247">
        <v>13.4</v>
      </c>
      <c r="M75" s="1247">
        <v>12.1</v>
      </c>
      <c r="N75" s="1247">
        <v>11.1</v>
      </c>
      <c r="O75" s="1247">
        <v>9.9</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550</v>
      </c>
      <c r="H77" s="1220"/>
      <c r="I77" s="1225" t="s">
        <v>548</v>
      </c>
      <c r="J77" s="1225"/>
      <c r="K77" s="1226">
        <v>0</v>
      </c>
      <c r="L77" s="1226">
        <v>0</v>
      </c>
      <c r="M77" s="1215">
        <v>0</v>
      </c>
      <c r="N77" s="1215">
        <v>0</v>
      </c>
      <c r="O77" s="1215">
        <v>0</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553</v>
      </c>
      <c r="J79" s="1217"/>
      <c r="K79" s="1218">
        <v>10.8</v>
      </c>
      <c r="L79" s="1218">
        <v>9.6999999999999993</v>
      </c>
      <c r="M79" s="1218">
        <v>8.6</v>
      </c>
      <c r="N79" s="1218">
        <v>7.7</v>
      </c>
      <c r="O79" s="1218">
        <v>7.2</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69279</v>
      </c>
      <c r="E3" s="116"/>
      <c r="F3" s="117">
        <v>203567</v>
      </c>
      <c r="G3" s="118"/>
      <c r="H3" s="119"/>
    </row>
    <row r="4" spans="1:8" x14ac:dyDescent="0.15">
      <c r="A4" s="120"/>
      <c r="B4" s="121"/>
      <c r="C4" s="122"/>
      <c r="D4" s="123">
        <v>51097</v>
      </c>
      <c r="E4" s="124"/>
      <c r="F4" s="125">
        <v>121137</v>
      </c>
      <c r="G4" s="126"/>
      <c r="H4" s="127"/>
    </row>
    <row r="5" spans="1:8" x14ac:dyDescent="0.15">
      <c r="A5" s="108" t="s">
        <v>515</v>
      </c>
      <c r="B5" s="113"/>
      <c r="C5" s="114"/>
      <c r="D5" s="115">
        <v>98443</v>
      </c>
      <c r="E5" s="116"/>
      <c r="F5" s="117">
        <v>185018</v>
      </c>
      <c r="G5" s="118"/>
      <c r="H5" s="119"/>
    </row>
    <row r="6" spans="1:8" x14ac:dyDescent="0.15">
      <c r="A6" s="120"/>
      <c r="B6" s="121"/>
      <c r="C6" s="122"/>
      <c r="D6" s="123">
        <v>74005</v>
      </c>
      <c r="E6" s="124"/>
      <c r="F6" s="125">
        <v>95064</v>
      </c>
      <c r="G6" s="126"/>
      <c r="H6" s="127"/>
    </row>
    <row r="7" spans="1:8" x14ac:dyDescent="0.15">
      <c r="A7" s="108" t="s">
        <v>516</v>
      </c>
      <c r="B7" s="113"/>
      <c r="C7" s="114"/>
      <c r="D7" s="115">
        <v>66715</v>
      </c>
      <c r="E7" s="116"/>
      <c r="F7" s="117">
        <v>238802</v>
      </c>
      <c r="G7" s="118"/>
      <c r="H7" s="119"/>
    </row>
    <row r="8" spans="1:8" x14ac:dyDescent="0.15">
      <c r="A8" s="120"/>
      <c r="B8" s="121"/>
      <c r="C8" s="122"/>
      <c r="D8" s="123">
        <v>54153</v>
      </c>
      <c r="E8" s="124"/>
      <c r="F8" s="125">
        <v>128562</v>
      </c>
      <c r="G8" s="126"/>
      <c r="H8" s="127"/>
    </row>
    <row r="9" spans="1:8" x14ac:dyDescent="0.15">
      <c r="A9" s="108" t="s">
        <v>517</v>
      </c>
      <c r="B9" s="113"/>
      <c r="C9" s="114"/>
      <c r="D9" s="115">
        <v>69728</v>
      </c>
      <c r="E9" s="116"/>
      <c r="F9" s="117">
        <v>288550</v>
      </c>
      <c r="G9" s="118"/>
      <c r="H9" s="119"/>
    </row>
    <row r="10" spans="1:8" x14ac:dyDescent="0.15">
      <c r="A10" s="120"/>
      <c r="B10" s="121"/>
      <c r="C10" s="122"/>
      <c r="D10" s="123">
        <v>42458</v>
      </c>
      <c r="E10" s="124"/>
      <c r="F10" s="125">
        <v>141525</v>
      </c>
      <c r="G10" s="126"/>
      <c r="H10" s="127"/>
    </row>
    <row r="11" spans="1:8" x14ac:dyDescent="0.15">
      <c r="A11" s="108" t="s">
        <v>518</v>
      </c>
      <c r="B11" s="113"/>
      <c r="C11" s="114"/>
      <c r="D11" s="115">
        <v>217234</v>
      </c>
      <c r="E11" s="116"/>
      <c r="F11" s="117">
        <v>245039</v>
      </c>
      <c r="G11" s="118"/>
      <c r="H11" s="119"/>
    </row>
    <row r="12" spans="1:8" x14ac:dyDescent="0.15">
      <c r="A12" s="120"/>
      <c r="B12" s="121"/>
      <c r="C12" s="128"/>
      <c r="D12" s="123">
        <v>71938</v>
      </c>
      <c r="E12" s="124"/>
      <c r="F12" s="125">
        <v>108922</v>
      </c>
      <c r="G12" s="126"/>
      <c r="H12" s="127"/>
    </row>
    <row r="13" spans="1:8" x14ac:dyDescent="0.15">
      <c r="A13" s="108"/>
      <c r="B13" s="113"/>
      <c r="C13" s="129"/>
      <c r="D13" s="130">
        <v>104280</v>
      </c>
      <c r="E13" s="131"/>
      <c r="F13" s="132">
        <v>232195</v>
      </c>
      <c r="G13" s="133"/>
      <c r="H13" s="119"/>
    </row>
    <row r="14" spans="1:8" x14ac:dyDescent="0.15">
      <c r="A14" s="120"/>
      <c r="B14" s="121"/>
      <c r="C14" s="122"/>
      <c r="D14" s="123">
        <v>58730</v>
      </c>
      <c r="E14" s="124"/>
      <c r="F14" s="125">
        <v>119042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35.840000000000003</v>
      </c>
      <c r="C19" s="134">
        <f>ROUND(VALUE(SUBSTITUTE(実質収支比率等に係る経年分析!G$48,"▲","-")),2)</f>
        <v>42.09</v>
      </c>
      <c r="D19" s="134">
        <f>ROUND(VALUE(SUBSTITUTE(実質収支比率等に係る経年分析!H$48,"▲","-")),2)</f>
        <v>53.19</v>
      </c>
      <c r="E19" s="134">
        <f>ROUND(VALUE(SUBSTITUTE(実質収支比率等に係る経年分析!I$48,"▲","-")),2)</f>
        <v>56.92</v>
      </c>
      <c r="F19" s="134">
        <f>ROUND(VALUE(SUBSTITUTE(実質収支比率等に係る経年分析!J$48,"▲","-")),2)</f>
        <v>63.54</v>
      </c>
    </row>
    <row r="20" spans="1:11" x14ac:dyDescent="0.15">
      <c r="A20" s="134" t="s">
        <v>43</v>
      </c>
      <c r="B20" s="134">
        <f>ROUND(VALUE(SUBSTITUTE(実質収支比率等に係る経年分析!F$47,"▲","-")),2)</f>
        <v>40.130000000000003</v>
      </c>
      <c r="C20" s="134">
        <f>ROUND(VALUE(SUBSTITUTE(実質収支比率等に係る経年分析!G$47,"▲","-")),2)</f>
        <v>41.01</v>
      </c>
      <c r="D20" s="134">
        <f>ROUND(VALUE(SUBSTITUTE(実質収支比率等に係る経年分析!H$47,"▲","-")),2)</f>
        <v>41.7</v>
      </c>
      <c r="E20" s="134">
        <f>ROUND(VALUE(SUBSTITUTE(実質収支比率等に係る経年分析!I$47,"▲","-")),2)</f>
        <v>42.67</v>
      </c>
      <c r="F20" s="134">
        <f>ROUND(VALUE(SUBSTITUTE(実質収支比率等に係る経年分析!J$47,"▲","-")),2)</f>
        <v>40.94</v>
      </c>
    </row>
    <row r="21" spans="1:11" x14ac:dyDescent="0.15">
      <c r="A21" s="134" t="s">
        <v>44</v>
      </c>
      <c r="B21" s="134">
        <f>IF(ISNUMBER(VALUE(SUBSTITUTE(実質収支比率等に係る経年分析!F$49,"▲","-"))),ROUND(VALUE(SUBSTITUTE(実質収支比率等に係る経年分析!F$49,"▲","-")),2),NA())</f>
        <v>18.899999999999999</v>
      </c>
      <c r="C21" s="134">
        <f>IF(ISNUMBER(VALUE(SUBSTITUTE(実質収支比率等に係る経年分析!G$49,"▲","-"))),ROUND(VALUE(SUBSTITUTE(実質収支比率等に係る経年分析!G$49,"▲","-")),2),NA())</f>
        <v>5.51</v>
      </c>
      <c r="D21" s="134">
        <f>IF(ISNUMBER(VALUE(SUBSTITUTE(実質収支比率等に係る経年分析!H$49,"▲","-"))),ROUND(VALUE(SUBSTITUTE(実質収支比率等に係る経年分析!H$49,"▲","-")),2),NA())</f>
        <v>10.44</v>
      </c>
      <c r="E21" s="134">
        <f>IF(ISNUMBER(VALUE(SUBSTITUTE(実質収支比率等に係る経年分析!I$49,"▲","-"))),ROUND(VALUE(SUBSTITUTE(実質収支比率等に係る経年分析!I$49,"▲","-")),2),NA())</f>
        <v>3.71</v>
      </c>
      <c r="F21" s="134">
        <f>IF(ISNUMBER(VALUE(SUBSTITUTE(実質収支比率等に係る経年分析!J$49,"▲","-"))),ROUND(VALUE(SUBSTITUTE(実質収支比率等に係る経年分析!J$49,"▲","-")),2),NA())</f>
        <v>8.99</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簡易水道事業費特別会計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学校給食事業費特別会計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x14ac:dyDescent="0.15">
      <c r="A34" s="135" t="str">
        <f>IF(連結実質赤字比率に係る赤字・黒字の構成分析!C$36="",NA(),連結実質赤字比率に係る赤字・黒字の構成分析!C$36)</f>
        <v>介護保険特別会計</v>
      </c>
      <c r="B34" s="135">
        <f>IF(ROUND(VALUE(SUBSTITUTE(連結実質赤字比率に係る赤字・黒字の構成分析!F$36,"▲", "-")), 2) &lt; 0, ABS(ROUND(VALUE(SUBSTITUTE(連結実質赤字比率に係る赤字・黒字の構成分析!F$36,"▲", "-")), 2)), NA())</f>
        <v>0.2</v>
      </c>
      <c r="C34" s="135" t="e">
        <f>IF(ROUND(VALUE(SUBSTITUTE(連結実質赤字比率に係る赤字・黒字の構成分析!F$36,"▲", "-")), 2) &gt;= 0, ABS(ROUND(VALUE(SUBSTITUTE(連結実質赤字比率に係る赤字・黒字の構成分析!F$36,"▲", "-")), 2)), NA())</f>
        <v>#N/A</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7.0000000000000007E-2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0.45</v>
      </c>
    </row>
    <row r="35" spans="1:16" x14ac:dyDescent="0.15">
      <c r="A35" s="135" t="str">
        <f>IF(連結実質赤字比率に係る赤字・黒字の構成分析!C$35="",NA(),連結実質赤字比率に係る赤字・黒字の構成分析!C$35)</f>
        <v>国民健康保険事業費特別会計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6.36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4.2300000000000004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35.83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42.09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53.19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56.91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63.54</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234</v>
      </c>
      <c r="E42" s="136"/>
      <c r="F42" s="136"/>
      <c r="G42" s="136">
        <f>'実質公債費比率（分子）の構造'!L$52</f>
        <v>216</v>
      </c>
      <c r="H42" s="136"/>
      <c r="I42" s="136"/>
      <c r="J42" s="136">
        <f>'実質公債費比率（分子）の構造'!M$52</f>
        <v>209</v>
      </c>
      <c r="K42" s="136"/>
      <c r="L42" s="136"/>
      <c r="M42" s="136">
        <f>'実質公債費比率（分子）の構造'!N$52</f>
        <v>209</v>
      </c>
      <c r="N42" s="136"/>
      <c r="O42" s="136"/>
      <c r="P42" s="136">
        <f>'実質公債費比率（分子）の構造'!O$52</f>
        <v>182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22</v>
      </c>
      <c r="C45" s="136"/>
      <c r="D45" s="136"/>
      <c r="E45" s="136">
        <f>'実質公債費比率（分子）の構造'!L$49</f>
        <v>20</v>
      </c>
      <c r="F45" s="136"/>
      <c r="G45" s="136"/>
      <c r="H45" s="136">
        <f>'実質公債費比率（分子）の構造'!M$49</f>
        <v>19</v>
      </c>
      <c r="I45" s="136"/>
      <c r="J45" s="136"/>
      <c r="K45" s="136">
        <f>'実質公債費比率（分子）の構造'!N$49</f>
        <v>19</v>
      </c>
      <c r="L45" s="136"/>
      <c r="M45" s="136"/>
      <c r="N45" s="136">
        <f>'実質公債費比率（分子）の構造'!O$49</f>
        <v>16</v>
      </c>
      <c r="O45" s="136"/>
      <c r="P45" s="136"/>
    </row>
    <row r="46" spans="1:16" x14ac:dyDescent="0.15">
      <c r="A46" s="136" t="s">
        <v>55</v>
      </c>
      <c r="B46" s="136">
        <f>'実質公債費比率（分子）の構造'!K$48</f>
        <v>135</v>
      </c>
      <c r="C46" s="136"/>
      <c r="D46" s="136"/>
      <c r="E46" s="136">
        <f>'実質公債費比率（分子）の構造'!L$48</f>
        <v>123</v>
      </c>
      <c r="F46" s="136"/>
      <c r="G46" s="136"/>
      <c r="H46" s="136">
        <f>'実質公債費比率（分子）の構造'!M$48</f>
        <v>124</v>
      </c>
      <c r="I46" s="136"/>
      <c r="J46" s="136"/>
      <c r="K46" s="136">
        <f>'実質公債費比率（分子）の構造'!N$48</f>
        <v>119</v>
      </c>
      <c r="L46" s="136"/>
      <c r="M46" s="136"/>
      <c r="N46" s="136">
        <f>'実質公債費比率（分子）の構造'!O$48</f>
        <v>86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256</v>
      </c>
      <c r="C49" s="136"/>
      <c r="D49" s="136"/>
      <c r="E49" s="136">
        <f>'実質公債費比率（分子）の構造'!L$45</f>
        <v>221</v>
      </c>
      <c r="F49" s="136"/>
      <c r="G49" s="136"/>
      <c r="H49" s="136">
        <f>'実質公債費比率（分子）の構造'!M$45</f>
        <v>208</v>
      </c>
      <c r="I49" s="136"/>
      <c r="J49" s="136"/>
      <c r="K49" s="136">
        <f>'実質公債費比率（分子）の構造'!N$45</f>
        <v>206</v>
      </c>
      <c r="L49" s="136"/>
      <c r="M49" s="136"/>
      <c r="N49" s="136">
        <f>'実質公債費比率（分子）の構造'!O$45</f>
        <v>184</v>
      </c>
      <c r="O49" s="136"/>
      <c r="P49" s="136"/>
    </row>
    <row r="50" spans="1:16" x14ac:dyDescent="0.15">
      <c r="A50" s="136" t="s">
        <v>59</v>
      </c>
      <c r="B50" s="136" t="e">
        <f>NA()</f>
        <v>#N/A</v>
      </c>
      <c r="C50" s="136">
        <f>IF(ISNUMBER('実質公債費比率（分子）の構造'!K$53),'実質公債費比率（分子）の構造'!K$53,NA())</f>
        <v>179</v>
      </c>
      <c r="D50" s="136" t="e">
        <f>NA()</f>
        <v>#N/A</v>
      </c>
      <c r="E50" s="136" t="e">
        <f>NA()</f>
        <v>#N/A</v>
      </c>
      <c r="F50" s="136">
        <f>IF(ISNUMBER('実質公債費比率（分子）の構造'!L$53),'実質公債費比率（分子）の構造'!L$53,NA())</f>
        <v>148</v>
      </c>
      <c r="G50" s="136" t="e">
        <f>NA()</f>
        <v>#N/A</v>
      </c>
      <c r="H50" s="136" t="e">
        <f>NA()</f>
        <v>#N/A</v>
      </c>
      <c r="I50" s="136">
        <f>IF(ISNUMBER('実質公債費比率（分子）の構造'!M$53),'実質公債費比率（分子）の構造'!M$53,NA())</f>
        <v>142</v>
      </c>
      <c r="J50" s="136" t="e">
        <f>NA()</f>
        <v>#N/A</v>
      </c>
      <c r="K50" s="136" t="e">
        <f>NA()</f>
        <v>#N/A</v>
      </c>
      <c r="L50" s="136">
        <f>IF(ISNUMBER('実質公債費比率（分子）の構造'!N$53),'実質公債費比率（分子）の構造'!N$53,NA())</f>
        <v>135</v>
      </c>
      <c r="M50" s="136" t="e">
        <f>NA()</f>
        <v>#N/A</v>
      </c>
      <c r="N50" s="136" t="e">
        <f>NA()</f>
        <v>#N/A</v>
      </c>
      <c r="O50" s="136">
        <f>IF(ISNUMBER('実質公債費比率（分子）の構造'!O$53),'実質公債費比率（分子）の構造'!O$53,NA())</f>
        <v>104</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1851</v>
      </c>
      <c r="E56" s="135"/>
      <c r="F56" s="135"/>
      <c r="G56" s="135">
        <f>'将来負担比率（分子）の構造'!J$51</f>
        <v>1824</v>
      </c>
      <c r="H56" s="135"/>
      <c r="I56" s="135"/>
      <c r="J56" s="135">
        <f>'将来負担比率（分子）の構造'!K$51</f>
        <v>1750</v>
      </c>
      <c r="K56" s="135"/>
      <c r="L56" s="135"/>
      <c r="M56" s="135">
        <f>'将来負担比率（分子）の構造'!L$51</f>
        <v>1720</v>
      </c>
      <c r="N56" s="135"/>
      <c r="O56" s="135"/>
      <c r="P56" s="135">
        <f>'将来負担比率（分子）の構造'!M$51</f>
        <v>1917</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1209</v>
      </c>
      <c r="E58" s="135"/>
      <c r="F58" s="135"/>
      <c r="G58" s="135">
        <f>'将来負担比率（分子）の構造'!J$49</f>
        <v>1197</v>
      </c>
      <c r="H58" s="135"/>
      <c r="I58" s="135"/>
      <c r="J58" s="135">
        <f>'将来負担比率（分子）の構造'!K$49</f>
        <v>1169</v>
      </c>
      <c r="K58" s="135"/>
      <c r="L58" s="135"/>
      <c r="M58" s="135">
        <f>'将来負担比率（分子）の構造'!L$49</f>
        <v>1169</v>
      </c>
      <c r="N58" s="135"/>
      <c r="O58" s="135"/>
      <c r="P58" s="135">
        <f>'将来負担比率（分子）の構造'!M$49</f>
        <v>1154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685</v>
      </c>
      <c r="C62" s="135"/>
      <c r="D62" s="135"/>
      <c r="E62" s="135">
        <f>'将来負担比率（分子）の構造'!J$45</f>
        <v>672</v>
      </c>
      <c r="F62" s="135"/>
      <c r="G62" s="135"/>
      <c r="H62" s="135">
        <f>'将来負担比率（分子）の構造'!K$45</f>
        <v>664</v>
      </c>
      <c r="I62" s="135"/>
      <c r="J62" s="135"/>
      <c r="K62" s="135">
        <f>'将来負担比率（分子）の構造'!L$45</f>
        <v>624</v>
      </c>
      <c r="L62" s="135"/>
      <c r="M62" s="135"/>
      <c r="N62" s="135">
        <f>'将来負担比率（分子）の構造'!M$45</f>
        <v>570</v>
      </c>
      <c r="O62" s="135"/>
      <c r="P62" s="135"/>
    </row>
    <row r="63" spans="1:16" x14ac:dyDescent="0.15">
      <c r="A63" s="135" t="s">
        <v>28</v>
      </c>
      <c r="B63" s="135">
        <f>'将来負担比率（分子）の構造'!I$44</f>
        <v>132</v>
      </c>
      <c r="C63" s="135"/>
      <c r="D63" s="135"/>
      <c r="E63" s="135">
        <f>'将来負担比率（分子）の構造'!J$44</f>
        <v>104</v>
      </c>
      <c r="F63" s="135"/>
      <c r="G63" s="135"/>
      <c r="H63" s="135">
        <f>'将来負担比率（分子）の構造'!K$44</f>
        <v>79</v>
      </c>
      <c r="I63" s="135"/>
      <c r="J63" s="135"/>
      <c r="K63" s="135">
        <f>'将来負担比率（分子）の構造'!L$44</f>
        <v>92</v>
      </c>
      <c r="L63" s="135"/>
      <c r="M63" s="135"/>
      <c r="N63" s="135">
        <f>'将来負担比率（分子）の構造'!M$44</f>
        <v>192</v>
      </c>
      <c r="O63" s="135"/>
      <c r="P63" s="135"/>
    </row>
    <row r="64" spans="1:16" x14ac:dyDescent="0.15">
      <c r="A64" s="135" t="s">
        <v>27</v>
      </c>
      <c r="B64" s="135">
        <f>'将来負担比率（分子）の構造'!I$43</f>
        <v>1099</v>
      </c>
      <c r="C64" s="135"/>
      <c r="D64" s="135"/>
      <c r="E64" s="135">
        <f>'将来負担比率（分子）の構造'!J$43</f>
        <v>1056</v>
      </c>
      <c r="F64" s="135"/>
      <c r="G64" s="135"/>
      <c r="H64" s="135">
        <f>'将来負担比率（分子）の構造'!K$43</f>
        <v>1014</v>
      </c>
      <c r="I64" s="135"/>
      <c r="J64" s="135"/>
      <c r="K64" s="135">
        <f>'将来負担比率（分子）の構造'!L$43</f>
        <v>899</v>
      </c>
      <c r="L64" s="135"/>
      <c r="M64" s="135"/>
      <c r="N64" s="135">
        <f>'将来負担比率（分子）の構造'!M$43</f>
        <v>801</v>
      </c>
      <c r="O64" s="135"/>
      <c r="P64" s="135"/>
    </row>
    <row r="65" spans="1:16" x14ac:dyDescent="0.15">
      <c r="A65" s="135" t="s">
        <v>26</v>
      </c>
      <c r="B65" s="135">
        <f>'将来負担比率（分子）の構造'!I$42</f>
        <v>2</v>
      </c>
      <c r="C65" s="135"/>
      <c r="D65" s="135"/>
      <c r="E65" s="135">
        <f>'将来負担比率（分子）の構造'!J$42</f>
        <v>1</v>
      </c>
      <c r="F65" s="135"/>
      <c r="G65" s="135"/>
      <c r="H65" s="135">
        <f>'将来負担比率（分子）の構造'!K$42</f>
        <v>1</v>
      </c>
      <c r="I65" s="135"/>
      <c r="J65" s="135"/>
      <c r="K65" s="135">
        <f>'将来負担比率（分子）の構造'!L$42</f>
        <v>1</v>
      </c>
      <c r="L65" s="135"/>
      <c r="M65" s="135"/>
      <c r="N65" s="135">
        <f>'将来負担比率（分子）の構造'!M$42</f>
        <v>1</v>
      </c>
      <c r="O65" s="135"/>
      <c r="P65" s="135"/>
    </row>
    <row r="66" spans="1:16" x14ac:dyDescent="0.15">
      <c r="A66" s="135" t="s">
        <v>25</v>
      </c>
      <c r="B66" s="135">
        <f>'将来負担比率（分子）の構造'!I$41</f>
        <v>1956</v>
      </c>
      <c r="C66" s="135"/>
      <c r="D66" s="135"/>
      <c r="E66" s="135">
        <f>'将来負担比率（分子）の構造'!J$41</f>
        <v>1949</v>
      </c>
      <c r="F66" s="135"/>
      <c r="G66" s="135"/>
      <c r="H66" s="135">
        <f>'将来負担比率（分子）の構造'!K$41</f>
        <v>1864</v>
      </c>
      <c r="I66" s="135"/>
      <c r="J66" s="135"/>
      <c r="K66" s="135">
        <f>'将来負担比率（分子）の構造'!L$41</f>
        <v>1815</v>
      </c>
      <c r="L66" s="135"/>
      <c r="M66" s="135"/>
      <c r="N66" s="135">
        <f>'将来負担比率（分子）の構造'!M$41</f>
        <v>2059</v>
      </c>
      <c r="O66" s="135"/>
      <c r="P66" s="135"/>
    </row>
    <row r="67" spans="1:16" x14ac:dyDescent="0.15">
      <c r="A67" s="135" t="s">
        <v>63</v>
      </c>
      <c r="B67" s="135" t="e">
        <f>NA()</f>
        <v>#N/A</v>
      </c>
      <c r="C67" s="135">
        <f>IF(ISNUMBER('将来負担比率（分子）の構造'!I$52), IF('将来負担比率（分子）の構造'!I$52 &lt; 0, 0, '将来負担比率（分子）の構造'!I$52), NA())</f>
        <v>814</v>
      </c>
      <c r="D67" s="135" t="e">
        <f>NA()</f>
        <v>#N/A</v>
      </c>
      <c r="E67" s="135" t="e">
        <f>NA()</f>
        <v>#N/A</v>
      </c>
      <c r="F67" s="135">
        <f>IF(ISNUMBER('将来負担比率（分子）の構造'!J$52), IF('将来負担比率（分子）の構造'!J$52 &lt; 0, 0, '将来負担比率（分子）の構造'!J$52), NA())</f>
        <v>761</v>
      </c>
      <c r="G67" s="135" t="e">
        <f>NA()</f>
        <v>#N/A</v>
      </c>
      <c r="H67" s="135" t="e">
        <f>NA()</f>
        <v>#N/A</v>
      </c>
      <c r="I67" s="135">
        <f>IF(ISNUMBER('将来負担比率（分子）の構造'!K$52), IF('将来負担比率（分子）の構造'!K$52 &lt; 0, 0, '将来負担比率（分子）の構造'!K$52), NA())</f>
        <v>704</v>
      </c>
      <c r="J67" s="135" t="e">
        <f>NA()</f>
        <v>#N/A</v>
      </c>
      <c r="K67" s="135" t="e">
        <f>NA()</f>
        <v>#N/A</v>
      </c>
      <c r="L67" s="135">
        <f>IF(ISNUMBER('将来負担比率（分子）の構造'!L$52), IF('将来負担比率（分子）の構造'!L$52 &lt; 0, 0, '将来負担比率（分子）の構造'!L$52), NA())</f>
        <v>542</v>
      </c>
      <c r="M67" s="135" t="e">
        <f>NA()</f>
        <v>#N/A</v>
      </c>
      <c r="N67" s="135" t="e">
        <f>NA()</f>
        <v>#N/A</v>
      </c>
      <c r="O67" s="135">
        <f>IF(ISNUMBER('将来負担比率（分子）の構造'!M$52), IF('将来負担比率（分子）の構造'!M$52 &lt; 0, 0, '将来負担比率（分子）の構造'!M$52), NA())</f>
        <v>551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140264</v>
      </c>
      <c r="S5" s="613"/>
      <c r="T5" s="613"/>
      <c r="U5" s="613"/>
      <c r="V5" s="613"/>
      <c r="W5" s="613"/>
      <c r="X5" s="613"/>
      <c r="Y5" s="614"/>
      <c r="Z5" s="615">
        <v>4</v>
      </c>
      <c r="AA5" s="615"/>
      <c r="AB5" s="615"/>
      <c r="AC5" s="615"/>
      <c r="AD5" s="616">
        <v>140264</v>
      </c>
      <c r="AE5" s="616"/>
      <c r="AF5" s="616"/>
      <c r="AG5" s="616"/>
      <c r="AH5" s="616"/>
      <c r="AI5" s="616"/>
      <c r="AJ5" s="616"/>
      <c r="AK5" s="616"/>
      <c r="AL5" s="617">
        <v>9.6</v>
      </c>
      <c r="AM5" s="618"/>
      <c r="AN5" s="618"/>
      <c r="AO5" s="619"/>
      <c r="AP5" s="609" t="s">
        <v>206</v>
      </c>
      <c r="AQ5" s="610"/>
      <c r="AR5" s="610"/>
      <c r="AS5" s="610"/>
      <c r="AT5" s="610"/>
      <c r="AU5" s="610"/>
      <c r="AV5" s="610"/>
      <c r="AW5" s="610"/>
      <c r="AX5" s="610"/>
      <c r="AY5" s="610"/>
      <c r="AZ5" s="610"/>
      <c r="BA5" s="610"/>
      <c r="BB5" s="610"/>
      <c r="BC5" s="610"/>
      <c r="BD5" s="610"/>
      <c r="BE5" s="610"/>
      <c r="BF5" s="611"/>
      <c r="BG5" s="623">
        <v>140264</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22624</v>
      </c>
      <c r="S6" s="624"/>
      <c r="T6" s="624"/>
      <c r="U6" s="624"/>
      <c r="V6" s="624"/>
      <c r="W6" s="624"/>
      <c r="X6" s="624"/>
      <c r="Y6" s="625"/>
      <c r="Z6" s="626">
        <v>0.6</v>
      </c>
      <c r="AA6" s="626"/>
      <c r="AB6" s="626"/>
      <c r="AC6" s="626"/>
      <c r="AD6" s="627">
        <v>22624</v>
      </c>
      <c r="AE6" s="627"/>
      <c r="AF6" s="627"/>
      <c r="AG6" s="627"/>
      <c r="AH6" s="627"/>
      <c r="AI6" s="627"/>
      <c r="AJ6" s="627"/>
      <c r="AK6" s="627"/>
      <c r="AL6" s="628">
        <v>1.6</v>
      </c>
      <c r="AM6" s="629"/>
      <c r="AN6" s="629"/>
      <c r="AO6" s="630"/>
      <c r="AP6" s="620" t="s">
        <v>212</v>
      </c>
      <c r="AQ6" s="621"/>
      <c r="AR6" s="621"/>
      <c r="AS6" s="621"/>
      <c r="AT6" s="621"/>
      <c r="AU6" s="621"/>
      <c r="AV6" s="621"/>
      <c r="AW6" s="621"/>
      <c r="AX6" s="621"/>
      <c r="AY6" s="621"/>
      <c r="AZ6" s="621"/>
      <c r="BA6" s="621"/>
      <c r="BB6" s="621"/>
      <c r="BC6" s="621"/>
      <c r="BD6" s="621"/>
      <c r="BE6" s="621"/>
      <c r="BF6" s="622"/>
      <c r="BG6" s="623">
        <v>140264</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51883</v>
      </c>
      <c r="CS6" s="624"/>
      <c r="CT6" s="624"/>
      <c r="CU6" s="624"/>
      <c r="CV6" s="624"/>
      <c r="CW6" s="624"/>
      <c r="CX6" s="624"/>
      <c r="CY6" s="625"/>
      <c r="CZ6" s="626">
        <v>2.1</v>
      </c>
      <c r="DA6" s="626"/>
      <c r="DB6" s="626"/>
      <c r="DC6" s="626"/>
      <c r="DD6" s="632" t="s">
        <v>207</v>
      </c>
      <c r="DE6" s="624"/>
      <c r="DF6" s="624"/>
      <c r="DG6" s="624"/>
      <c r="DH6" s="624"/>
      <c r="DI6" s="624"/>
      <c r="DJ6" s="624"/>
      <c r="DK6" s="624"/>
      <c r="DL6" s="624"/>
      <c r="DM6" s="624"/>
      <c r="DN6" s="624"/>
      <c r="DO6" s="624"/>
      <c r="DP6" s="625"/>
      <c r="DQ6" s="632">
        <v>51883</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370</v>
      </c>
      <c r="S7" s="624"/>
      <c r="T7" s="624"/>
      <c r="U7" s="624"/>
      <c r="V7" s="624"/>
      <c r="W7" s="624"/>
      <c r="X7" s="624"/>
      <c r="Y7" s="625"/>
      <c r="Z7" s="626">
        <v>0</v>
      </c>
      <c r="AA7" s="626"/>
      <c r="AB7" s="626"/>
      <c r="AC7" s="626"/>
      <c r="AD7" s="627">
        <v>370</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59991</v>
      </c>
      <c r="BH7" s="624"/>
      <c r="BI7" s="624"/>
      <c r="BJ7" s="624"/>
      <c r="BK7" s="624"/>
      <c r="BL7" s="624"/>
      <c r="BM7" s="624"/>
      <c r="BN7" s="625"/>
      <c r="BO7" s="626">
        <v>42.8</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445594</v>
      </c>
      <c r="CS7" s="624"/>
      <c r="CT7" s="624"/>
      <c r="CU7" s="624"/>
      <c r="CV7" s="624"/>
      <c r="CW7" s="624"/>
      <c r="CX7" s="624"/>
      <c r="CY7" s="625"/>
      <c r="CZ7" s="626">
        <v>17.600000000000001</v>
      </c>
      <c r="DA7" s="626"/>
      <c r="DB7" s="626"/>
      <c r="DC7" s="626"/>
      <c r="DD7" s="632">
        <v>12782</v>
      </c>
      <c r="DE7" s="624"/>
      <c r="DF7" s="624"/>
      <c r="DG7" s="624"/>
      <c r="DH7" s="624"/>
      <c r="DI7" s="624"/>
      <c r="DJ7" s="624"/>
      <c r="DK7" s="624"/>
      <c r="DL7" s="624"/>
      <c r="DM7" s="624"/>
      <c r="DN7" s="624"/>
      <c r="DO7" s="624"/>
      <c r="DP7" s="625"/>
      <c r="DQ7" s="632">
        <v>378533</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1538</v>
      </c>
      <c r="S8" s="624"/>
      <c r="T8" s="624"/>
      <c r="U8" s="624"/>
      <c r="V8" s="624"/>
      <c r="W8" s="624"/>
      <c r="X8" s="624"/>
      <c r="Y8" s="625"/>
      <c r="Z8" s="626">
        <v>0</v>
      </c>
      <c r="AA8" s="626"/>
      <c r="AB8" s="626"/>
      <c r="AC8" s="626"/>
      <c r="AD8" s="627">
        <v>1538</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1320</v>
      </c>
      <c r="BH8" s="624"/>
      <c r="BI8" s="624"/>
      <c r="BJ8" s="624"/>
      <c r="BK8" s="624"/>
      <c r="BL8" s="624"/>
      <c r="BM8" s="624"/>
      <c r="BN8" s="625"/>
      <c r="BO8" s="626">
        <v>0.9</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374547</v>
      </c>
      <c r="CS8" s="624"/>
      <c r="CT8" s="624"/>
      <c r="CU8" s="624"/>
      <c r="CV8" s="624"/>
      <c r="CW8" s="624"/>
      <c r="CX8" s="624"/>
      <c r="CY8" s="625"/>
      <c r="CZ8" s="626">
        <v>14.8</v>
      </c>
      <c r="DA8" s="626"/>
      <c r="DB8" s="626"/>
      <c r="DC8" s="626"/>
      <c r="DD8" s="632">
        <v>26487</v>
      </c>
      <c r="DE8" s="624"/>
      <c r="DF8" s="624"/>
      <c r="DG8" s="624"/>
      <c r="DH8" s="624"/>
      <c r="DI8" s="624"/>
      <c r="DJ8" s="624"/>
      <c r="DK8" s="624"/>
      <c r="DL8" s="624"/>
      <c r="DM8" s="624"/>
      <c r="DN8" s="624"/>
      <c r="DO8" s="624"/>
      <c r="DP8" s="625"/>
      <c r="DQ8" s="632">
        <v>238470</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1427</v>
      </c>
      <c r="S9" s="624"/>
      <c r="T9" s="624"/>
      <c r="U9" s="624"/>
      <c r="V9" s="624"/>
      <c r="W9" s="624"/>
      <c r="X9" s="624"/>
      <c r="Y9" s="625"/>
      <c r="Z9" s="626">
        <v>0</v>
      </c>
      <c r="AA9" s="626"/>
      <c r="AB9" s="626"/>
      <c r="AC9" s="626"/>
      <c r="AD9" s="627">
        <v>1427</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50882</v>
      </c>
      <c r="BH9" s="624"/>
      <c r="BI9" s="624"/>
      <c r="BJ9" s="624"/>
      <c r="BK9" s="624"/>
      <c r="BL9" s="624"/>
      <c r="BM9" s="624"/>
      <c r="BN9" s="625"/>
      <c r="BO9" s="626">
        <v>36.299999999999997</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446366</v>
      </c>
      <c r="CS9" s="624"/>
      <c r="CT9" s="624"/>
      <c r="CU9" s="624"/>
      <c r="CV9" s="624"/>
      <c r="CW9" s="624"/>
      <c r="CX9" s="624"/>
      <c r="CY9" s="625"/>
      <c r="CZ9" s="626">
        <v>17.600000000000001</v>
      </c>
      <c r="DA9" s="626"/>
      <c r="DB9" s="626"/>
      <c r="DC9" s="626"/>
      <c r="DD9" s="632">
        <v>3331</v>
      </c>
      <c r="DE9" s="624"/>
      <c r="DF9" s="624"/>
      <c r="DG9" s="624"/>
      <c r="DH9" s="624"/>
      <c r="DI9" s="624"/>
      <c r="DJ9" s="624"/>
      <c r="DK9" s="624"/>
      <c r="DL9" s="624"/>
      <c r="DM9" s="624"/>
      <c r="DN9" s="624"/>
      <c r="DO9" s="624"/>
      <c r="DP9" s="625"/>
      <c r="DQ9" s="632">
        <v>266866</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36087</v>
      </c>
      <c r="S10" s="624"/>
      <c r="T10" s="624"/>
      <c r="U10" s="624"/>
      <c r="V10" s="624"/>
      <c r="W10" s="624"/>
      <c r="X10" s="624"/>
      <c r="Y10" s="625"/>
      <c r="Z10" s="626">
        <v>1</v>
      </c>
      <c r="AA10" s="626"/>
      <c r="AB10" s="626"/>
      <c r="AC10" s="626"/>
      <c r="AD10" s="627">
        <v>36087</v>
      </c>
      <c r="AE10" s="627"/>
      <c r="AF10" s="627"/>
      <c r="AG10" s="627"/>
      <c r="AH10" s="627"/>
      <c r="AI10" s="627"/>
      <c r="AJ10" s="627"/>
      <c r="AK10" s="627"/>
      <c r="AL10" s="628">
        <v>2.5</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5978</v>
      </c>
      <c r="BH10" s="624"/>
      <c r="BI10" s="624"/>
      <c r="BJ10" s="624"/>
      <c r="BK10" s="624"/>
      <c r="BL10" s="624"/>
      <c r="BM10" s="624"/>
      <c r="BN10" s="625"/>
      <c r="BO10" s="626">
        <v>4.3</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1811</v>
      </c>
      <c r="BH11" s="624"/>
      <c r="BI11" s="624"/>
      <c r="BJ11" s="624"/>
      <c r="BK11" s="624"/>
      <c r="BL11" s="624"/>
      <c r="BM11" s="624"/>
      <c r="BN11" s="625"/>
      <c r="BO11" s="626">
        <v>1.3</v>
      </c>
      <c r="BP11" s="626"/>
      <c r="BQ11" s="626"/>
      <c r="BR11" s="626"/>
      <c r="BS11" s="632" t="s">
        <v>109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174197</v>
      </c>
      <c r="CS11" s="624"/>
      <c r="CT11" s="624"/>
      <c r="CU11" s="624"/>
      <c r="CV11" s="624"/>
      <c r="CW11" s="624"/>
      <c r="CX11" s="624"/>
      <c r="CY11" s="625"/>
      <c r="CZ11" s="626">
        <v>6.9</v>
      </c>
      <c r="DA11" s="626"/>
      <c r="DB11" s="626"/>
      <c r="DC11" s="626"/>
      <c r="DD11" s="632">
        <v>130215</v>
      </c>
      <c r="DE11" s="624"/>
      <c r="DF11" s="624"/>
      <c r="DG11" s="624"/>
      <c r="DH11" s="624"/>
      <c r="DI11" s="624"/>
      <c r="DJ11" s="624"/>
      <c r="DK11" s="624"/>
      <c r="DL11" s="624"/>
      <c r="DM11" s="624"/>
      <c r="DN11" s="624"/>
      <c r="DO11" s="624"/>
      <c r="DP11" s="625"/>
      <c r="DQ11" s="632">
        <v>59162</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71914</v>
      </c>
      <c r="BH12" s="624"/>
      <c r="BI12" s="624"/>
      <c r="BJ12" s="624"/>
      <c r="BK12" s="624"/>
      <c r="BL12" s="624"/>
      <c r="BM12" s="624"/>
      <c r="BN12" s="625"/>
      <c r="BO12" s="626">
        <v>51.3</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76353</v>
      </c>
      <c r="CS12" s="624"/>
      <c r="CT12" s="624"/>
      <c r="CU12" s="624"/>
      <c r="CV12" s="624"/>
      <c r="CW12" s="624"/>
      <c r="CX12" s="624"/>
      <c r="CY12" s="625"/>
      <c r="CZ12" s="626">
        <v>3</v>
      </c>
      <c r="DA12" s="626"/>
      <c r="DB12" s="626"/>
      <c r="DC12" s="626"/>
      <c r="DD12" s="632">
        <v>9666</v>
      </c>
      <c r="DE12" s="624"/>
      <c r="DF12" s="624"/>
      <c r="DG12" s="624"/>
      <c r="DH12" s="624"/>
      <c r="DI12" s="624"/>
      <c r="DJ12" s="624"/>
      <c r="DK12" s="624"/>
      <c r="DL12" s="624"/>
      <c r="DM12" s="624"/>
      <c r="DN12" s="624"/>
      <c r="DO12" s="624"/>
      <c r="DP12" s="625"/>
      <c r="DQ12" s="632">
        <v>66045</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5168</v>
      </c>
      <c r="S13" s="624"/>
      <c r="T13" s="624"/>
      <c r="U13" s="624"/>
      <c r="V13" s="624"/>
      <c r="W13" s="624"/>
      <c r="X13" s="624"/>
      <c r="Y13" s="625"/>
      <c r="Z13" s="626">
        <v>0.1</v>
      </c>
      <c r="AA13" s="626"/>
      <c r="AB13" s="626"/>
      <c r="AC13" s="626"/>
      <c r="AD13" s="627">
        <v>5168</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71914</v>
      </c>
      <c r="BH13" s="624"/>
      <c r="BI13" s="624"/>
      <c r="BJ13" s="624"/>
      <c r="BK13" s="624"/>
      <c r="BL13" s="624"/>
      <c r="BM13" s="624"/>
      <c r="BN13" s="625"/>
      <c r="BO13" s="626">
        <v>51.3</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78815</v>
      </c>
      <c r="CS13" s="624"/>
      <c r="CT13" s="624"/>
      <c r="CU13" s="624"/>
      <c r="CV13" s="624"/>
      <c r="CW13" s="624"/>
      <c r="CX13" s="624"/>
      <c r="CY13" s="625"/>
      <c r="CZ13" s="626">
        <v>3.1</v>
      </c>
      <c r="DA13" s="626"/>
      <c r="DB13" s="626"/>
      <c r="DC13" s="626"/>
      <c r="DD13" s="632">
        <v>46816</v>
      </c>
      <c r="DE13" s="624"/>
      <c r="DF13" s="624"/>
      <c r="DG13" s="624"/>
      <c r="DH13" s="624"/>
      <c r="DI13" s="624"/>
      <c r="DJ13" s="624"/>
      <c r="DK13" s="624"/>
      <c r="DL13" s="624"/>
      <c r="DM13" s="624"/>
      <c r="DN13" s="624"/>
      <c r="DO13" s="624"/>
      <c r="DP13" s="625"/>
      <c r="DQ13" s="632">
        <v>37746</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6053</v>
      </c>
      <c r="BH14" s="624"/>
      <c r="BI14" s="624"/>
      <c r="BJ14" s="624"/>
      <c r="BK14" s="624"/>
      <c r="BL14" s="624"/>
      <c r="BM14" s="624"/>
      <c r="BN14" s="625"/>
      <c r="BO14" s="626">
        <v>4.3</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134790</v>
      </c>
      <c r="CS14" s="624"/>
      <c r="CT14" s="624"/>
      <c r="CU14" s="624"/>
      <c r="CV14" s="624"/>
      <c r="CW14" s="624"/>
      <c r="CX14" s="624"/>
      <c r="CY14" s="625"/>
      <c r="CZ14" s="626">
        <v>5.3</v>
      </c>
      <c r="DA14" s="626"/>
      <c r="DB14" s="626"/>
      <c r="DC14" s="626"/>
      <c r="DD14" s="632" t="s">
        <v>109</v>
      </c>
      <c r="DE14" s="624"/>
      <c r="DF14" s="624"/>
      <c r="DG14" s="624"/>
      <c r="DH14" s="624"/>
      <c r="DI14" s="624"/>
      <c r="DJ14" s="624"/>
      <c r="DK14" s="624"/>
      <c r="DL14" s="624"/>
      <c r="DM14" s="624"/>
      <c r="DN14" s="624"/>
      <c r="DO14" s="624"/>
      <c r="DP14" s="625"/>
      <c r="DQ14" s="632">
        <v>115912</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60</v>
      </c>
      <c r="S15" s="624"/>
      <c r="T15" s="624"/>
      <c r="U15" s="624"/>
      <c r="V15" s="624"/>
      <c r="W15" s="624"/>
      <c r="X15" s="624"/>
      <c r="Y15" s="625"/>
      <c r="Z15" s="626">
        <v>0</v>
      </c>
      <c r="AA15" s="626"/>
      <c r="AB15" s="626"/>
      <c r="AC15" s="626"/>
      <c r="AD15" s="627">
        <v>60</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2306</v>
      </c>
      <c r="BH15" s="624"/>
      <c r="BI15" s="624"/>
      <c r="BJ15" s="624"/>
      <c r="BK15" s="624"/>
      <c r="BL15" s="624"/>
      <c r="BM15" s="624"/>
      <c r="BN15" s="625"/>
      <c r="BO15" s="626">
        <v>1.6</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403340</v>
      </c>
      <c r="CS15" s="624"/>
      <c r="CT15" s="624"/>
      <c r="CU15" s="624"/>
      <c r="CV15" s="624"/>
      <c r="CW15" s="624"/>
      <c r="CX15" s="624"/>
      <c r="CY15" s="625"/>
      <c r="CZ15" s="626">
        <v>15.9</v>
      </c>
      <c r="DA15" s="626"/>
      <c r="DB15" s="626"/>
      <c r="DC15" s="626"/>
      <c r="DD15" s="632">
        <v>196481</v>
      </c>
      <c r="DE15" s="624"/>
      <c r="DF15" s="624"/>
      <c r="DG15" s="624"/>
      <c r="DH15" s="624"/>
      <c r="DI15" s="624"/>
      <c r="DJ15" s="624"/>
      <c r="DK15" s="624"/>
      <c r="DL15" s="624"/>
      <c r="DM15" s="624"/>
      <c r="DN15" s="624"/>
      <c r="DO15" s="624"/>
      <c r="DP15" s="625"/>
      <c r="DQ15" s="632">
        <v>229683</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1479312</v>
      </c>
      <c r="S16" s="624"/>
      <c r="T16" s="624"/>
      <c r="U16" s="624"/>
      <c r="V16" s="624"/>
      <c r="W16" s="624"/>
      <c r="X16" s="624"/>
      <c r="Y16" s="625"/>
      <c r="Z16" s="626">
        <v>42.3</v>
      </c>
      <c r="AA16" s="626"/>
      <c r="AB16" s="626"/>
      <c r="AC16" s="626"/>
      <c r="AD16" s="627">
        <v>1239615</v>
      </c>
      <c r="AE16" s="627"/>
      <c r="AF16" s="627"/>
      <c r="AG16" s="627"/>
      <c r="AH16" s="627"/>
      <c r="AI16" s="627"/>
      <c r="AJ16" s="627"/>
      <c r="AK16" s="627"/>
      <c r="AL16" s="628">
        <v>85.3</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160523</v>
      </c>
      <c r="CS16" s="624"/>
      <c r="CT16" s="624"/>
      <c r="CU16" s="624"/>
      <c r="CV16" s="624"/>
      <c r="CW16" s="624"/>
      <c r="CX16" s="624"/>
      <c r="CY16" s="625"/>
      <c r="CZ16" s="626">
        <v>6.3</v>
      </c>
      <c r="DA16" s="626"/>
      <c r="DB16" s="626"/>
      <c r="DC16" s="626"/>
      <c r="DD16" s="632" t="s">
        <v>109</v>
      </c>
      <c r="DE16" s="624"/>
      <c r="DF16" s="624"/>
      <c r="DG16" s="624"/>
      <c r="DH16" s="624"/>
      <c r="DI16" s="624"/>
      <c r="DJ16" s="624"/>
      <c r="DK16" s="624"/>
      <c r="DL16" s="624"/>
      <c r="DM16" s="624"/>
      <c r="DN16" s="624"/>
      <c r="DO16" s="624"/>
      <c r="DP16" s="625"/>
      <c r="DQ16" s="632">
        <v>36963</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1239615</v>
      </c>
      <c r="S17" s="624"/>
      <c r="T17" s="624"/>
      <c r="U17" s="624"/>
      <c r="V17" s="624"/>
      <c r="W17" s="624"/>
      <c r="X17" s="624"/>
      <c r="Y17" s="625"/>
      <c r="Z17" s="626">
        <v>35.4</v>
      </c>
      <c r="AA17" s="626"/>
      <c r="AB17" s="626"/>
      <c r="AC17" s="626"/>
      <c r="AD17" s="627">
        <v>1239615</v>
      </c>
      <c r="AE17" s="627"/>
      <c r="AF17" s="627"/>
      <c r="AG17" s="627"/>
      <c r="AH17" s="627"/>
      <c r="AI17" s="627"/>
      <c r="AJ17" s="627"/>
      <c r="AK17" s="627"/>
      <c r="AL17" s="628">
        <v>85.3</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183929</v>
      </c>
      <c r="CS17" s="624"/>
      <c r="CT17" s="624"/>
      <c r="CU17" s="624"/>
      <c r="CV17" s="624"/>
      <c r="CW17" s="624"/>
      <c r="CX17" s="624"/>
      <c r="CY17" s="625"/>
      <c r="CZ17" s="626">
        <v>7.3</v>
      </c>
      <c r="DA17" s="626"/>
      <c r="DB17" s="626"/>
      <c r="DC17" s="626"/>
      <c r="DD17" s="632" t="s">
        <v>109</v>
      </c>
      <c r="DE17" s="624"/>
      <c r="DF17" s="624"/>
      <c r="DG17" s="624"/>
      <c r="DH17" s="624"/>
      <c r="DI17" s="624"/>
      <c r="DJ17" s="624"/>
      <c r="DK17" s="624"/>
      <c r="DL17" s="624"/>
      <c r="DM17" s="624"/>
      <c r="DN17" s="624"/>
      <c r="DO17" s="624"/>
      <c r="DP17" s="625"/>
      <c r="DQ17" s="632">
        <v>183928</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239697</v>
      </c>
      <c r="S18" s="624"/>
      <c r="T18" s="624"/>
      <c r="U18" s="624"/>
      <c r="V18" s="624"/>
      <c r="W18" s="624"/>
      <c r="X18" s="624"/>
      <c r="Y18" s="625"/>
      <c r="Z18" s="626">
        <v>6.8</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1686850</v>
      </c>
      <c r="S20" s="624"/>
      <c r="T20" s="624"/>
      <c r="U20" s="624"/>
      <c r="V20" s="624"/>
      <c r="W20" s="624"/>
      <c r="X20" s="624"/>
      <c r="Y20" s="625"/>
      <c r="Z20" s="626">
        <v>48.2</v>
      </c>
      <c r="AA20" s="626"/>
      <c r="AB20" s="626"/>
      <c r="AC20" s="626"/>
      <c r="AD20" s="627">
        <v>1447153</v>
      </c>
      <c r="AE20" s="627"/>
      <c r="AF20" s="627"/>
      <c r="AG20" s="627"/>
      <c r="AH20" s="627"/>
      <c r="AI20" s="627"/>
      <c r="AJ20" s="627"/>
      <c r="AK20" s="627"/>
      <c r="AL20" s="628">
        <v>99.5</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2530337</v>
      </c>
      <c r="CS20" s="624"/>
      <c r="CT20" s="624"/>
      <c r="CU20" s="624"/>
      <c r="CV20" s="624"/>
      <c r="CW20" s="624"/>
      <c r="CX20" s="624"/>
      <c r="CY20" s="625"/>
      <c r="CZ20" s="626">
        <v>100</v>
      </c>
      <c r="DA20" s="626"/>
      <c r="DB20" s="626"/>
      <c r="DC20" s="626"/>
      <c r="DD20" s="632">
        <v>425778</v>
      </c>
      <c r="DE20" s="624"/>
      <c r="DF20" s="624"/>
      <c r="DG20" s="624"/>
      <c r="DH20" s="624"/>
      <c r="DI20" s="624"/>
      <c r="DJ20" s="624"/>
      <c r="DK20" s="624"/>
      <c r="DL20" s="624"/>
      <c r="DM20" s="624"/>
      <c r="DN20" s="624"/>
      <c r="DO20" s="624"/>
      <c r="DP20" s="625"/>
      <c r="DQ20" s="632">
        <v>1665191</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t="s">
        <v>109</v>
      </c>
      <c r="S21" s="624"/>
      <c r="T21" s="624"/>
      <c r="U21" s="624"/>
      <c r="V21" s="624"/>
      <c r="W21" s="624"/>
      <c r="X21" s="624"/>
      <c r="Y21" s="625"/>
      <c r="Z21" s="626" t="s">
        <v>109</v>
      </c>
      <c r="AA21" s="626"/>
      <c r="AB21" s="626"/>
      <c r="AC21" s="626"/>
      <c r="AD21" s="627" t="s">
        <v>109</v>
      </c>
      <c r="AE21" s="627"/>
      <c r="AF21" s="627"/>
      <c r="AG21" s="627"/>
      <c r="AH21" s="627"/>
      <c r="AI21" s="627"/>
      <c r="AJ21" s="627"/>
      <c r="AK21" s="627"/>
      <c r="AL21" s="628" t="s">
        <v>109</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6321</v>
      </c>
      <c r="S22" s="624"/>
      <c r="T22" s="624"/>
      <c r="U22" s="624"/>
      <c r="V22" s="624"/>
      <c r="W22" s="624"/>
      <c r="X22" s="624"/>
      <c r="Y22" s="625"/>
      <c r="Z22" s="626">
        <v>0.2</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7373</v>
      </c>
      <c r="S23" s="624"/>
      <c r="T23" s="624"/>
      <c r="U23" s="624"/>
      <c r="V23" s="624"/>
      <c r="W23" s="624"/>
      <c r="X23" s="624"/>
      <c r="Y23" s="625"/>
      <c r="Z23" s="626">
        <v>0.2</v>
      </c>
      <c r="AA23" s="626"/>
      <c r="AB23" s="626"/>
      <c r="AC23" s="626"/>
      <c r="AD23" s="627">
        <v>3450</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4575</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737460</v>
      </c>
      <c r="CS24" s="613"/>
      <c r="CT24" s="613"/>
      <c r="CU24" s="613"/>
      <c r="CV24" s="613"/>
      <c r="CW24" s="613"/>
      <c r="CX24" s="613"/>
      <c r="CY24" s="614"/>
      <c r="CZ24" s="650">
        <v>29.1</v>
      </c>
      <c r="DA24" s="651"/>
      <c r="DB24" s="651"/>
      <c r="DC24" s="652"/>
      <c r="DD24" s="649">
        <v>659293</v>
      </c>
      <c r="DE24" s="613"/>
      <c r="DF24" s="613"/>
      <c r="DG24" s="613"/>
      <c r="DH24" s="613"/>
      <c r="DI24" s="613"/>
      <c r="DJ24" s="613"/>
      <c r="DK24" s="614"/>
      <c r="DL24" s="649">
        <v>638694</v>
      </c>
      <c r="DM24" s="613"/>
      <c r="DN24" s="613"/>
      <c r="DO24" s="613"/>
      <c r="DP24" s="613"/>
      <c r="DQ24" s="613"/>
      <c r="DR24" s="613"/>
      <c r="DS24" s="613"/>
      <c r="DT24" s="613"/>
      <c r="DU24" s="613"/>
      <c r="DV24" s="614"/>
      <c r="DW24" s="617">
        <v>41.9</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369598</v>
      </c>
      <c r="S25" s="624"/>
      <c r="T25" s="624"/>
      <c r="U25" s="624"/>
      <c r="V25" s="624"/>
      <c r="W25" s="624"/>
      <c r="X25" s="624"/>
      <c r="Y25" s="625"/>
      <c r="Z25" s="626">
        <v>10.6</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461631</v>
      </c>
      <c r="CS25" s="655"/>
      <c r="CT25" s="655"/>
      <c r="CU25" s="655"/>
      <c r="CV25" s="655"/>
      <c r="CW25" s="655"/>
      <c r="CX25" s="655"/>
      <c r="CY25" s="656"/>
      <c r="CZ25" s="657">
        <v>18.2</v>
      </c>
      <c r="DA25" s="658"/>
      <c r="DB25" s="658"/>
      <c r="DC25" s="659"/>
      <c r="DD25" s="632">
        <v>441385</v>
      </c>
      <c r="DE25" s="655"/>
      <c r="DF25" s="655"/>
      <c r="DG25" s="655"/>
      <c r="DH25" s="655"/>
      <c r="DI25" s="655"/>
      <c r="DJ25" s="655"/>
      <c r="DK25" s="656"/>
      <c r="DL25" s="632">
        <v>422430</v>
      </c>
      <c r="DM25" s="655"/>
      <c r="DN25" s="655"/>
      <c r="DO25" s="655"/>
      <c r="DP25" s="655"/>
      <c r="DQ25" s="655"/>
      <c r="DR25" s="655"/>
      <c r="DS25" s="655"/>
      <c r="DT25" s="655"/>
      <c r="DU25" s="655"/>
      <c r="DV25" s="656"/>
      <c r="DW25" s="628">
        <v>27.7</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260701</v>
      </c>
      <c r="CS26" s="624"/>
      <c r="CT26" s="624"/>
      <c r="CU26" s="624"/>
      <c r="CV26" s="624"/>
      <c r="CW26" s="624"/>
      <c r="CX26" s="624"/>
      <c r="CY26" s="625"/>
      <c r="CZ26" s="657">
        <v>10.3</v>
      </c>
      <c r="DA26" s="658"/>
      <c r="DB26" s="658"/>
      <c r="DC26" s="659"/>
      <c r="DD26" s="632">
        <v>260701</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112781</v>
      </c>
      <c r="S27" s="624"/>
      <c r="T27" s="624"/>
      <c r="U27" s="624"/>
      <c r="V27" s="624"/>
      <c r="W27" s="624"/>
      <c r="X27" s="624"/>
      <c r="Y27" s="625"/>
      <c r="Z27" s="626">
        <v>3.2</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140264</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91902</v>
      </c>
      <c r="CS27" s="655"/>
      <c r="CT27" s="655"/>
      <c r="CU27" s="655"/>
      <c r="CV27" s="655"/>
      <c r="CW27" s="655"/>
      <c r="CX27" s="655"/>
      <c r="CY27" s="656"/>
      <c r="CZ27" s="657">
        <v>3.6</v>
      </c>
      <c r="DA27" s="658"/>
      <c r="DB27" s="658"/>
      <c r="DC27" s="659"/>
      <c r="DD27" s="632">
        <v>33982</v>
      </c>
      <c r="DE27" s="655"/>
      <c r="DF27" s="655"/>
      <c r="DG27" s="655"/>
      <c r="DH27" s="655"/>
      <c r="DI27" s="655"/>
      <c r="DJ27" s="655"/>
      <c r="DK27" s="656"/>
      <c r="DL27" s="632">
        <v>32338</v>
      </c>
      <c r="DM27" s="655"/>
      <c r="DN27" s="655"/>
      <c r="DO27" s="655"/>
      <c r="DP27" s="655"/>
      <c r="DQ27" s="655"/>
      <c r="DR27" s="655"/>
      <c r="DS27" s="655"/>
      <c r="DT27" s="655"/>
      <c r="DU27" s="655"/>
      <c r="DV27" s="656"/>
      <c r="DW27" s="628">
        <v>2.1</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3976</v>
      </c>
      <c r="S28" s="624"/>
      <c r="T28" s="624"/>
      <c r="U28" s="624"/>
      <c r="V28" s="624"/>
      <c r="W28" s="624"/>
      <c r="X28" s="624"/>
      <c r="Y28" s="625"/>
      <c r="Z28" s="626">
        <v>0.1</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183927</v>
      </c>
      <c r="CS28" s="624"/>
      <c r="CT28" s="624"/>
      <c r="CU28" s="624"/>
      <c r="CV28" s="624"/>
      <c r="CW28" s="624"/>
      <c r="CX28" s="624"/>
      <c r="CY28" s="625"/>
      <c r="CZ28" s="657">
        <v>7.3</v>
      </c>
      <c r="DA28" s="658"/>
      <c r="DB28" s="658"/>
      <c r="DC28" s="659"/>
      <c r="DD28" s="632">
        <v>183926</v>
      </c>
      <c r="DE28" s="624"/>
      <c r="DF28" s="624"/>
      <c r="DG28" s="624"/>
      <c r="DH28" s="624"/>
      <c r="DI28" s="624"/>
      <c r="DJ28" s="624"/>
      <c r="DK28" s="625"/>
      <c r="DL28" s="632">
        <v>183926</v>
      </c>
      <c r="DM28" s="624"/>
      <c r="DN28" s="624"/>
      <c r="DO28" s="624"/>
      <c r="DP28" s="624"/>
      <c r="DQ28" s="624"/>
      <c r="DR28" s="624"/>
      <c r="DS28" s="624"/>
      <c r="DT28" s="624"/>
      <c r="DU28" s="624"/>
      <c r="DV28" s="625"/>
      <c r="DW28" s="628">
        <v>12.1</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4823</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183927</v>
      </c>
      <c r="CS29" s="655"/>
      <c r="CT29" s="655"/>
      <c r="CU29" s="655"/>
      <c r="CV29" s="655"/>
      <c r="CW29" s="655"/>
      <c r="CX29" s="655"/>
      <c r="CY29" s="656"/>
      <c r="CZ29" s="657">
        <v>7.3</v>
      </c>
      <c r="DA29" s="658"/>
      <c r="DB29" s="658"/>
      <c r="DC29" s="659"/>
      <c r="DD29" s="632">
        <v>183926</v>
      </c>
      <c r="DE29" s="655"/>
      <c r="DF29" s="655"/>
      <c r="DG29" s="655"/>
      <c r="DH29" s="655"/>
      <c r="DI29" s="655"/>
      <c r="DJ29" s="655"/>
      <c r="DK29" s="656"/>
      <c r="DL29" s="632">
        <v>183926</v>
      </c>
      <c r="DM29" s="655"/>
      <c r="DN29" s="655"/>
      <c r="DO29" s="655"/>
      <c r="DP29" s="655"/>
      <c r="DQ29" s="655"/>
      <c r="DR29" s="655"/>
      <c r="DS29" s="655"/>
      <c r="DT29" s="655"/>
      <c r="DU29" s="655"/>
      <c r="DV29" s="656"/>
      <c r="DW29" s="628">
        <v>12.1</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1000</v>
      </c>
      <c r="S30" s="624"/>
      <c r="T30" s="624"/>
      <c r="U30" s="624"/>
      <c r="V30" s="624"/>
      <c r="W30" s="624"/>
      <c r="X30" s="624"/>
      <c r="Y30" s="625"/>
      <c r="Z30" s="626">
        <v>0</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98.7</v>
      </c>
      <c r="BH30" s="682"/>
      <c r="BI30" s="682"/>
      <c r="BJ30" s="682"/>
      <c r="BK30" s="682"/>
      <c r="BL30" s="682"/>
      <c r="BM30" s="618">
        <v>96.8</v>
      </c>
      <c r="BN30" s="682"/>
      <c r="BO30" s="682"/>
      <c r="BP30" s="682"/>
      <c r="BQ30" s="683"/>
      <c r="BR30" s="681">
        <v>99.1</v>
      </c>
      <c r="BS30" s="682"/>
      <c r="BT30" s="682"/>
      <c r="BU30" s="682"/>
      <c r="BV30" s="682"/>
      <c r="BW30" s="682"/>
      <c r="BX30" s="618">
        <v>96.3</v>
      </c>
      <c r="BY30" s="682"/>
      <c r="BZ30" s="682"/>
      <c r="CA30" s="682"/>
      <c r="CB30" s="683"/>
      <c r="CD30" s="686"/>
      <c r="CE30" s="687"/>
      <c r="CF30" s="637" t="s">
        <v>290</v>
      </c>
      <c r="CG30" s="638"/>
      <c r="CH30" s="638"/>
      <c r="CI30" s="638"/>
      <c r="CJ30" s="638"/>
      <c r="CK30" s="638"/>
      <c r="CL30" s="638"/>
      <c r="CM30" s="638"/>
      <c r="CN30" s="638"/>
      <c r="CO30" s="638"/>
      <c r="CP30" s="638"/>
      <c r="CQ30" s="639"/>
      <c r="CR30" s="623">
        <v>167009</v>
      </c>
      <c r="CS30" s="624"/>
      <c r="CT30" s="624"/>
      <c r="CU30" s="624"/>
      <c r="CV30" s="624"/>
      <c r="CW30" s="624"/>
      <c r="CX30" s="624"/>
      <c r="CY30" s="625"/>
      <c r="CZ30" s="657">
        <v>6.6</v>
      </c>
      <c r="DA30" s="658"/>
      <c r="DB30" s="658"/>
      <c r="DC30" s="659"/>
      <c r="DD30" s="632">
        <v>167009</v>
      </c>
      <c r="DE30" s="624"/>
      <c r="DF30" s="624"/>
      <c r="DG30" s="624"/>
      <c r="DH30" s="624"/>
      <c r="DI30" s="624"/>
      <c r="DJ30" s="624"/>
      <c r="DK30" s="625"/>
      <c r="DL30" s="632">
        <v>167009</v>
      </c>
      <c r="DM30" s="624"/>
      <c r="DN30" s="624"/>
      <c r="DO30" s="624"/>
      <c r="DP30" s="624"/>
      <c r="DQ30" s="624"/>
      <c r="DR30" s="624"/>
      <c r="DS30" s="624"/>
      <c r="DT30" s="624"/>
      <c r="DU30" s="624"/>
      <c r="DV30" s="625"/>
      <c r="DW30" s="628">
        <v>11</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862373</v>
      </c>
      <c r="S31" s="624"/>
      <c r="T31" s="624"/>
      <c r="U31" s="624"/>
      <c r="V31" s="624"/>
      <c r="W31" s="624"/>
      <c r="X31" s="624"/>
      <c r="Y31" s="625"/>
      <c r="Z31" s="626">
        <v>24.6</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97.4</v>
      </c>
      <c r="BH31" s="655"/>
      <c r="BI31" s="655"/>
      <c r="BJ31" s="655"/>
      <c r="BK31" s="655"/>
      <c r="BL31" s="655"/>
      <c r="BM31" s="629">
        <v>96.1</v>
      </c>
      <c r="BN31" s="679"/>
      <c r="BO31" s="679"/>
      <c r="BP31" s="679"/>
      <c r="BQ31" s="680"/>
      <c r="BR31" s="678">
        <v>98.3</v>
      </c>
      <c r="BS31" s="655"/>
      <c r="BT31" s="655"/>
      <c r="BU31" s="655"/>
      <c r="BV31" s="655"/>
      <c r="BW31" s="655"/>
      <c r="BX31" s="629">
        <v>97.2</v>
      </c>
      <c r="BY31" s="679"/>
      <c r="BZ31" s="679"/>
      <c r="CA31" s="679"/>
      <c r="CB31" s="680"/>
      <c r="CD31" s="686"/>
      <c r="CE31" s="687"/>
      <c r="CF31" s="637" t="s">
        <v>294</v>
      </c>
      <c r="CG31" s="638"/>
      <c r="CH31" s="638"/>
      <c r="CI31" s="638"/>
      <c r="CJ31" s="638"/>
      <c r="CK31" s="638"/>
      <c r="CL31" s="638"/>
      <c r="CM31" s="638"/>
      <c r="CN31" s="638"/>
      <c r="CO31" s="638"/>
      <c r="CP31" s="638"/>
      <c r="CQ31" s="639"/>
      <c r="CR31" s="623">
        <v>16918</v>
      </c>
      <c r="CS31" s="655"/>
      <c r="CT31" s="655"/>
      <c r="CU31" s="655"/>
      <c r="CV31" s="655"/>
      <c r="CW31" s="655"/>
      <c r="CX31" s="655"/>
      <c r="CY31" s="656"/>
      <c r="CZ31" s="657">
        <v>0.7</v>
      </c>
      <c r="DA31" s="658"/>
      <c r="DB31" s="658"/>
      <c r="DC31" s="659"/>
      <c r="DD31" s="632">
        <v>16917</v>
      </c>
      <c r="DE31" s="655"/>
      <c r="DF31" s="655"/>
      <c r="DG31" s="655"/>
      <c r="DH31" s="655"/>
      <c r="DI31" s="655"/>
      <c r="DJ31" s="655"/>
      <c r="DK31" s="656"/>
      <c r="DL31" s="632">
        <v>16917</v>
      </c>
      <c r="DM31" s="655"/>
      <c r="DN31" s="655"/>
      <c r="DO31" s="655"/>
      <c r="DP31" s="655"/>
      <c r="DQ31" s="655"/>
      <c r="DR31" s="655"/>
      <c r="DS31" s="655"/>
      <c r="DT31" s="655"/>
      <c r="DU31" s="655"/>
      <c r="DV31" s="656"/>
      <c r="DW31" s="628">
        <v>1.1000000000000001</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29726</v>
      </c>
      <c r="S32" s="624"/>
      <c r="T32" s="624"/>
      <c r="U32" s="624"/>
      <c r="V32" s="624"/>
      <c r="W32" s="624"/>
      <c r="X32" s="624"/>
      <c r="Y32" s="625"/>
      <c r="Z32" s="626">
        <v>0.8</v>
      </c>
      <c r="AA32" s="626"/>
      <c r="AB32" s="626"/>
      <c r="AC32" s="626"/>
      <c r="AD32" s="627">
        <v>3268</v>
      </c>
      <c r="AE32" s="627"/>
      <c r="AF32" s="627"/>
      <c r="AG32" s="627"/>
      <c r="AH32" s="627"/>
      <c r="AI32" s="627"/>
      <c r="AJ32" s="627"/>
      <c r="AK32" s="627"/>
      <c r="AL32" s="628">
        <v>0.2</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99.6</v>
      </c>
      <c r="BH32" s="691"/>
      <c r="BI32" s="691"/>
      <c r="BJ32" s="691"/>
      <c r="BK32" s="691"/>
      <c r="BL32" s="691"/>
      <c r="BM32" s="692">
        <v>97.1</v>
      </c>
      <c r="BN32" s="691"/>
      <c r="BO32" s="691"/>
      <c r="BP32" s="691"/>
      <c r="BQ32" s="693"/>
      <c r="BR32" s="690">
        <v>99.5</v>
      </c>
      <c r="BS32" s="691"/>
      <c r="BT32" s="691"/>
      <c r="BU32" s="691"/>
      <c r="BV32" s="691"/>
      <c r="BW32" s="691"/>
      <c r="BX32" s="692">
        <v>95.4</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411100</v>
      </c>
      <c r="S33" s="624"/>
      <c r="T33" s="624"/>
      <c r="U33" s="624"/>
      <c r="V33" s="624"/>
      <c r="W33" s="624"/>
      <c r="X33" s="624"/>
      <c r="Y33" s="625"/>
      <c r="Z33" s="626">
        <v>11.7</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1206576</v>
      </c>
      <c r="CS33" s="655"/>
      <c r="CT33" s="655"/>
      <c r="CU33" s="655"/>
      <c r="CV33" s="655"/>
      <c r="CW33" s="655"/>
      <c r="CX33" s="655"/>
      <c r="CY33" s="656"/>
      <c r="CZ33" s="657">
        <v>47.7</v>
      </c>
      <c r="DA33" s="658"/>
      <c r="DB33" s="658"/>
      <c r="DC33" s="659"/>
      <c r="DD33" s="632">
        <v>876659</v>
      </c>
      <c r="DE33" s="655"/>
      <c r="DF33" s="655"/>
      <c r="DG33" s="655"/>
      <c r="DH33" s="655"/>
      <c r="DI33" s="655"/>
      <c r="DJ33" s="655"/>
      <c r="DK33" s="656"/>
      <c r="DL33" s="632">
        <v>666025</v>
      </c>
      <c r="DM33" s="655"/>
      <c r="DN33" s="655"/>
      <c r="DO33" s="655"/>
      <c r="DP33" s="655"/>
      <c r="DQ33" s="655"/>
      <c r="DR33" s="655"/>
      <c r="DS33" s="655"/>
      <c r="DT33" s="655"/>
      <c r="DU33" s="655"/>
      <c r="DV33" s="656"/>
      <c r="DW33" s="628">
        <v>43.7</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451598</v>
      </c>
      <c r="CS34" s="624"/>
      <c r="CT34" s="624"/>
      <c r="CU34" s="624"/>
      <c r="CV34" s="624"/>
      <c r="CW34" s="624"/>
      <c r="CX34" s="624"/>
      <c r="CY34" s="625"/>
      <c r="CZ34" s="657">
        <v>17.8</v>
      </c>
      <c r="DA34" s="658"/>
      <c r="DB34" s="658"/>
      <c r="DC34" s="659"/>
      <c r="DD34" s="632">
        <v>354526</v>
      </c>
      <c r="DE34" s="624"/>
      <c r="DF34" s="624"/>
      <c r="DG34" s="624"/>
      <c r="DH34" s="624"/>
      <c r="DI34" s="624"/>
      <c r="DJ34" s="624"/>
      <c r="DK34" s="625"/>
      <c r="DL34" s="632">
        <v>256679</v>
      </c>
      <c r="DM34" s="624"/>
      <c r="DN34" s="624"/>
      <c r="DO34" s="624"/>
      <c r="DP34" s="624"/>
      <c r="DQ34" s="624"/>
      <c r="DR34" s="624"/>
      <c r="DS34" s="624"/>
      <c r="DT34" s="624"/>
      <c r="DU34" s="624"/>
      <c r="DV34" s="625"/>
      <c r="DW34" s="628">
        <v>16.8</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70400</v>
      </c>
      <c r="S35" s="624"/>
      <c r="T35" s="624"/>
      <c r="U35" s="624"/>
      <c r="V35" s="624"/>
      <c r="W35" s="624"/>
      <c r="X35" s="624"/>
      <c r="Y35" s="625"/>
      <c r="Z35" s="626">
        <v>2</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449739</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63855</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9181</v>
      </c>
      <c r="CS35" s="655"/>
      <c r="CT35" s="655"/>
      <c r="CU35" s="655"/>
      <c r="CV35" s="655"/>
      <c r="CW35" s="655"/>
      <c r="CX35" s="655"/>
      <c r="CY35" s="656"/>
      <c r="CZ35" s="657">
        <v>0.4</v>
      </c>
      <c r="DA35" s="658"/>
      <c r="DB35" s="658"/>
      <c r="DC35" s="659"/>
      <c r="DD35" s="632">
        <v>9115</v>
      </c>
      <c r="DE35" s="655"/>
      <c r="DF35" s="655"/>
      <c r="DG35" s="655"/>
      <c r="DH35" s="655"/>
      <c r="DI35" s="655"/>
      <c r="DJ35" s="655"/>
      <c r="DK35" s="656"/>
      <c r="DL35" s="632">
        <v>9115</v>
      </c>
      <c r="DM35" s="655"/>
      <c r="DN35" s="655"/>
      <c r="DO35" s="655"/>
      <c r="DP35" s="655"/>
      <c r="DQ35" s="655"/>
      <c r="DR35" s="655"/>
      <c r="DS35" s="655"/>
      <c r="DT35" s="655"/>
      <c r="DU35" s="655"/>
      <c r="DV35" s="656"/>
      <c r="DW35" s="628">
        <v>0.6</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3500496</v>
      </c>
      <c r="S36" s="696"/>
      <c r="T36" s="696"/>
      <c r="U36" s="696"/>
      <c r="V36" s="696"/>
      <c r="W36" s="696"/>
      <c r="X36" s="696"/>
      <c r="Y36" s="697"/>
      <c r="Z36" s="698">
        <v>100</v>
      </c>
      <c r="AA36" s="698"/>
      <c r="AB36" s="698"/>
      <c r="AC36" s="698"/>
      <c r="AD36" s="699">
        <v>1453871</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171776</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60188</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460182</v>
      </c>
      <c r="CS36" s="624"/>
      <c r="CT36" s="624"/>
      <c r="CU36" s="624"/>
      <c r="CV36" s="624"/>
      <c r="CW36" s="624"/>
      <c r="CX36" s="624"/>
      <c r="CY36" s="625"/>
      <c r="CZ36" s="657">
        <v>18.2</v>
      </c>
      <c r="DA36" s="658"/>
      <c r="DB36" s="658"/>
      <c r="DC36" s="659"/>
      <c r="DD36" s="632">
        <v>269837</v>
      </c>
      <c r="DE36" s="624"/>
      <c r="DF36" s="624"/>
      <c r="DG36" s="624"/>
      <c r="DH36" s="624"/>
      <c r="DI36" s="624"/>
      <c r="DJ36" s="624"/>
      <c r="DK36" s="625"/>
      <c r="DL36" s="632">
        <v>223166</v>
      </c>
      <c r="DM36" s="624"/>
      <c r="DN36" s="624"/>
      <c r="DO36" s="624"/>
      <c r="DP36" s="624"/>
      <c r="DQ36" s="624"/>
      <c r="DR36" s="624"/>
      <c r="DS36" s="624"/>
      <c r="DT36" s="624"/>
      <c r="DU36" s="624"/>
      <c r="DV36" s="625"/>
      <c r="DW36" s="628">
        <v>14.6</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122705</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413</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206158</v>
      </c>
      <c r="CS37" s="655"/>
      <c r="CT37" s="655"/>
      <c r="CU37" s="655"/>
      <c r="CV37" s="655"/>
      <c r="CW37" s="655"/>
      <c r="CX37" s="655"/>
      <c r="CY37" s="656"/>
      <c r="CZ37" s="657">
        <v>8.1</v>
      </c>
      <c r="DA37" s="658"/>
      <c r="DB37" s="658"/>
      <c r="DC37" s="659"/>
      <c r="DD37" s="632">
        <v>206158</v>
      </c>
      <c r="DE37" s="655"/>
      <c r="DF37" s="655"/>
      <c r="DG37" s="655"/>
      <c r="DH37" s="655"/>
      <c r="DI37" s="655"/>
      <c r="DJ37" s="655"/>
      <c r="DK37" s="656"/>
      <c r="DL37" s="632">
        <v>185093</v>
      </c>
      <c r="DM37" s="655"/>
      <c r="DN37" s="655"/>
      <c r="DO37" s="655"/>
      <c r="DP37" s="655"/>
      <c r="DQ37" s="655"/>
      <c r="DR37" s="655"/>
      <c r="DS37" s="655"/>
      <c r="DT37" s="655"/>
      <c r="DU37" s="655"/>
      <c r="DV37" s="656"/>
      <c r="DW37" s="628">
        <v>12.1</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t="s">
        <v>109</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678</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277963</v>
      </c>
      <c r="CS38" s="624"/>
      <c r="CT38" s="624"/>
      <c r="CU38" s="624"/>
      <c r="CV38" s="624"/>
      <c r="CW38" s="624"/>
      <c r="CX38" s="624"/>
      <c r="CY38" s="625"/>
      <c r="CZ38" s="657">
        <v>11</v>
      </c>
      <c r="DA38" s="658"/>
      <c r="DB38" s="658"/>
      <c r="DC38" s="659"/>
      <c r="DD38" s="632">
        <v>243180</v>
      </c>
      <c r="DE38" s="624"/>
      <c r="DF38" s="624"/>
      <c r="DG38" s="624"/>
      <c r="DH38" s="624"/>
      <c r="DI38" s="624"/>
      <c r="DJ38" s="624"/>
      <c r="DK38" s="625"/>
      <c r="DL38" s="632">
        <v>177065</v>
      </c>
      <c r="DM38" s="624"/>
      <c r="DN38" s="624"/>
      <c r="DO38" s="624"/>
      <c r="DP38" s="624"/>
      <c r="DQ38" s="624"/>
      <c r="DR38" s="624"/>
      <c r="DS38" s="624"/>
      <c r="DT38" s="624"/>
      <c r="DU38" s="624"/>
      <c r="DV38" s="625"/>
      <c r="DW38" s="628">
        <v>11.6</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79</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7652</v>
      </c>
      <c r="CS39" s="655"/>
      <c r="CT39" s="655"/>
      <c r="CU39" s="655"/>
      <c r="CV39" s="655"/>
      <c r="CW39" s="655"/>
      <c r="CX39" s="655"/>
      <c r="CY39" s="656"/>
      <c r="CZ39" s="657">
        <v>0.3</v>
      </c>
      <c r="DA39" s="658"/>
      <c r="DB39" s="658"/>
      <c r="DC39" s="659"/>
      <c r="DD39" s="632">
        <v>1</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23703</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147</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t="s">
        <v>109</v>
      </c>
      <c r="CS40" s="624"/>
      <c r="CT40" s="624"/>
      <c r="CU40" s="624"/>
      <c r="CV40" s="624"/>
      <c r="CW40" s="624"/>
      <c r="CX40" s="624"/>
      <c r="CY40" s="625"/>
      <c r="CZ40" s="657" t="s">
        <v>109</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131555</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392</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586301</v>
      </c>
      <c r="CS42" s="624"/>
      <c r="CT42" s="624"/>
      <c r="CU42" s="624"/>
      <c r="CV42" s="624"/>
      <c r="CW42" s="624"/>
      <c r="CX42" s="624"/>
      <c r="CY42" s="625"/>
      <c r="CZ42" s="657">
        <v>23.2</v>
      </c>
      <c r="DA42" s="706"/>
      <c r="DB42" s="706"/>
      <c r="DC42" s="707"/>
      <c r="DD42" s="632">
        <v>129239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29625</v>
      </c>
      <c r="CS43" s="655"/>
      <c r="CT43" s="655"/>
      <c r="CU43" s="655"/>
      <c r="CV43" s="655"/>
      <c r="CW43" s="655"/>
      <c r="CX43" s="655"/>
      <c r="CY43" s="656"/>
      <c r="CZ43" s="657">
        <v>1.2</v>
      </c>
      <c r="DA43" s="658"/>
      <c r="DB43" s="658"/>
      <c r="DC43" s="659"/>
      <c r="DD43" s="632">
        <v>29625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425778</v>
      </c>
      <c r="CS44" s="624"/>
      <c r="CT44" s="624"/>
      <c r="CU44" s="624"/>
      <c r="CV44" s="624"/>
      <c r="CW44" s="624"/>
      <c r="CX44" s="624"/>
      <c r="CY44" s="625"/>
      <c r="CZ44" s="657">
        <v>16.8</v>
      </c>
      <c r="DA44" s="706"/>
      <c r="DB44" s="706"/>
      <c r="DC44" s="707"/>
      <c r="DD44" s="632">
        <v>92276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284187</v>
      </c>
      <c r="CS45" s="655"/>
      <c r="CT45" s="655"/>
      <c r="CU45" s="655"/>
      <c r="CV45" s="655"/>
      <c r="CW45" s="655"/>
      <c r="CX45" s="655"/>
      <c r="CY45" s="656"/>
      <c r="CZ45" s="657">
        <v>11.2</v>
      </c>
      <c r="DA45" s="658"/>
      <c r="DB45" s="658"/>
      <c r="DC45" s="659"/>
      <c r="DD45" s="632">
        <v>28009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140999</v>
      </c>
      <c r="CS46" s="624"/>
      <c r="CT46" s="624"/>
      <c r="CU46" s="624"/>
      <c r="CV46" s="624"/>
      <c r="CW46" s="624"/>
      <c r="CX46" s="624"/>
      <c r="CY46" s="625"/>
      <c r="CZ46" s="657">
        <v>5.6</v>
      </c>
      <c r="DA46" s="706"/>
      <c r="DB46" s="706"/>
      <c r="DC46" s="707"/>
      <c r="DD46" s="632">
        <v>63971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160523</v>
      </c>
      <c r="CS47" s="655"/>
      <c r="CT47" s="655"/>
      <c r="CU47" s="655"/>
      <c r="CV47" s="655"/>
      <c r="CW47" s="655"/>
      <c r="CX47" s="655"/>
      <c r="CY47" s="656"/>
      <c r="CZ47" s="657">
        <v>6.3</v>
      </c>
      <c r="DA47" s="658"/>
      <c r="DB47" s="658"/>
      <c r="DC47" s="659"/>
      <c r="DD47" s="632">
        <v>36963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153</v>
      </c>
      <c r="CS48" s="624"/>
      <c r="CT48" s="624"/>
      <c r="CU48" s="624"/>
      <c r="CV48" s="624"/>
      <c r="CW48" s="624"/>
      <c r="CX48" s="624"/>
      <c r="CY48" s="625"/>
      <c r="CZ48" s="657" t="s">
        <v>153</v>
      </c>
      <c r="DA48" s="706"/>
      <c r="DB48" s="706"/>
      <c r="DC48" s="707"/>
      <c r="DD48" s="632" t="s">
        <v>153</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2530337</v>
      </c>
      <c r="CS49" s="691"/>
      <c r="CT49" s="691"/>
      <c r="CU49" s="691"/>
      <c r="CV49" s="691"/>
      <c r="CW49" s="691"/>
      <c r="CX49" s="691"/>
      <c r="CY49" s="718"/>
      <c r="CZ49" s="719">
        <v>100</v>
      </c>
      <c r="DA49" s="720"/>
      <c r="DB49" s="720"/>
      <c r="DC49" s="721"/>
      <c r="DD49" s="722">
        <v>1665191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3496</v>
      </c>
      <c r="R7" s="753"/>
      <c r="S7" s="753"/>
      <c r="T7" s="753"/>
      <c r="U7" s="753"/>
      <c r="V7" s="753">
        <v>2526</v>
      </c>
      <c r="W7" s="753"/>
      <c r="X7" s="753"/>
      <c r="Y7" s="753"/>
      <c r="Z7" s="753"/>
      <c r="AA7" s="753">
        <v>970</v>
      </c>
      <c r="AB7" s="753"/>
      <c r="AC7" s="753"/>
      <c r="AD7" s="753"/>
      <c r="AE7" s="754"/>
      <c r="AF7" s="755">
        <v>958</v>
      </c>
      <c r="AG7" s="756"/>
      <c r="AH7" s="756"/>
      <c r="AI7" s="756"/>
      <c r="AJ7" s="757"/>
      <c r="AK7" s="792">
        <v>1</v>
      </c>
      <c r="AL7" s="793"/>
      <c r="AM7" s="793"/>
      <c r="AN7" s="793"/>
      <c r="AO7" s="793"/>
      <c r="AP7" s="793">
        <v>2059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29</v>
      </c>
      <c r="R8" s="777"/>
      <c r="S8" s="777"/>
      <c r="T8" s="777"/>
      <c r="U8" s="777"/>
      <c r="V8" s="777">
        <v>29</v>
      </c>
      <c r="W8" s="777"/>
      <c r="X8" s="777"/>
      <c r="Y8" s="777"/>
      <c r="Z8" s="777"/>
      <c r="AA8" s="777">
        <v>0</v>
      </c>
      <c r="AB8" s="777"/>
      <c r="AC8" s="777"/>
      <c r="AD8" s="777"/>
      <c r="AE8" s="778"/>
      <c r="AF8" s="779" t="s">
        <v>109</v>
      </c>
      <c r="AG8" s="780"/>
      <c r="AH8" s="780"/>
      <c r="AI8" s="780"/>
      <c r="AJ8" s="781"/>
      <c r="AK8" s="782">
        <v>25</v>
      </c>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3500</v>
      </c>
      <c r="R23" s="812"/>
      <c r="S23" s="812"/>
      <c r="T23" s="812"/>
      <c r="U23" s="812"/>
      <c r="V23" s="812">
        <v>2530</v>
      </c>
      <c r="W23" s="812"/>
      <c r="X23" s="812"/>
      <c r="Y23" s="812"/>
      <c r="Z23" s="812"/>
      <c r="AA23" s="812">
        <v>970</v>
      </c>
      <c r="AB23" s="812"/>
      <c r="AC23" s="812"/>
      <c r="AD23" s="812"/>
      <c r="AE23" s="813"/>
      <c r="AF23" s="814">
        <v>958</v>
      </c>
      <c r="AG23" s="812"/>
      <c r="AH23" s="812"/>
      <c r="AI23" s="812"/>
      <c r="AJ23" s="815"/>
      <c r="AK23" s="816"/>
      <c r="AL23" s="817"/>
      <c r="AM23" s="817"/>
      <c r="AN23" s="817"/>
      <c r="AO23" s="817"/>
      <c r="AP23" s="812">
        <v>2059</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483</v>
      </c>
      <c r="R28" s="841"/>
      <c r="S28" s="841"/>
      <c r="T28" s="841"/>
      <c r="U28" s="841"/>
      <c r="V28" s="841">
        <v>419</v>
      </c>
      <c r="W28" s="841"/>
      <c r="X28" s="841"/>
      <c r="Y28" s="841"/>
      <c r="Z28" s="841"/>
      <c r="AA28" s="841">
        <v>64</v>
      </c>
      <c r="AB28" s="841"/>
      <c r="AC28" s="841"/>
      <c r="AD28" s="841"/>
      <c r="AE28" s="842"/>
      <c r="AF28" s="843">
        <v>64</v>
      </c>
      <c r="AG28" s="841"/>
      <c r="AH28" s="841"/>
      <c r="AI28" s="841"/>
      <c r="AJ28" s="844"/>
      <c r="AK28" s="845">
        <v>17</v>
      </c>
      <c r="AL28" s="836"/>
      <c r="AM28" s="836"/>
      <c r="AN28" s="836"/>
      <c r="AO28" s="836"/>
      <c r="AP28" s="836">
        <v>0</v>
      </c>
      <c r="AQ28" s="836"/>
      <c r="AR28" s="836"/>
      <c r="AS28" s="836"/>
      <c r="AT28" s="836"/>
      <c r="AU28" s="836">
        <v>0</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409</v>
      </c>
      <c r="R29" s="777"/>
      <c r="S29" s="777"/>
      <c r="T29" s="777"/>
      <c r="U29" s="777"/>
      <c r="V29" s="777">
        <v>402</v>
      </c>
      <c r="W29" s="777"/>
      <c r="X29" s="777"/>
      <c r="Y29" s="777"/>
      <c r="Z29" s="777"/>
      <c r="AA29" s="777">
        <v>7</v>
      </c>
      <c r="AB29" s="777"/>
      <c r="AC29" s="777"/>
      <c r="AD29" s="777"/>
      <c r="AE29" s="778"/>
      <c r="AF29" s="779">
        <v>7</v>
      </c>
      <c r="AG29" s="780"/>
      <c r="AH29" s="780"/>
      <c r="AI29" s="780"/>
      <c r="AJ29" s="781"/>
      <c r="AK29" s="848">
        <v>63</v>
      </c>
      <c r="AL29" s="849"/>
      <c r="AM29" s="849"/>
      <c r="AN29" s="849"/>
      <c r="AO29" s="849"/>
      <c r="AP29" s="849">
        <v>0</v>
      </c>
      <c r="AQ29" s="849"/>
      <c r="AR29" s="849"/>
      <c r="AS29" s="849"/>
      <c r="AT29" s="849"/>
      <c r="AU29" s="849">
        <v>0</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41</v>
      </c>
      <c r="R30" s="777"/>
      <c r="S30" s="777"/>
      <c r="T30" s="777"/>
      <c r="U30" s="777"/>
      <c r="V30" s="777">
        <v>41</v>
      </c>
      <c r="W30" s="777"/>
      <c r="X30" s="777"/>
      <c r="Y30" s="777"/>
      <c r="Z30" s="777"/>
      <c r="AA30" s="777">
        <v>0</v>
      </c>
      <c r="AB30" s="777"/>
      <c r="AC30" s="777"/>
      <c r="AD30" s="777"/>
      <c r="AE30" s="778"/>
      <c r="AF30" s="779">
        <v>0</v>
      </c>
      <c r="AG30" s="780"/>
      <c r="AH30" s="780"/>
      <c r="AI30" s="780"/>
      <c r="AJ30" s="781"/>
      <c r="AK30" s="848">
        <v>19</v>
      </c>
      <c r="AL30" s="849"/>
      <c r="AM30" s="849"/>
      <c r="AN30" s="849"/>
      <c r="AO30" s="849"/>
      <c r="AP30" s="849">
        <v>0</v>
      </c>
      <c r="AQ30" s="849"/>
      <c r="AR30" s="849"/>
      <c r="AS30" s="849"/>
      <c r="AT30" s="849"/>
      <c r="AU30" s="849">
        <v>0</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182</v>
      </c>
      <c r="R31" s="777"/>
      <c r="S31" s="777"/>
      <c r="T31" s="777"/>
      <c r="U31" s="777"/>
      <c r="V31" s="777">
        <v>182</v>
      </c>
      <c r="W31" s="777"/>
      <c r="X31" s="777"/>
      <c r="Y31" s="777"/>
      <c r="Z31" s="777"/>
      <c r="AA31" s="777">
        <v>0</v>
      </c>
      <c r="AB31" s="777"/>
      <c r="AC31" s="777"/>
      <c r="AD31" s="777"/>
      <c r="AE31" s="778"/>
      <c r="AF31" s="779" t="s">
        <v>109</v>
      </c>
      <c r="AG31" s="780"/>
      <c r="AH31" s="780"/>
      <c r="AI31" s="780"/>
      <c r="AJ31" s="781"/>
      <c r="AK31" s="848">
        <v>123</v>
      </c>
      <c r="AL31" s="849"/>
      <c r="AM31" s="849"/>
      <c r="AN31" s="849"/>
      <c r="AO31" s="849"/>
      <c r="AP31" s="849">
        <v>936</v>
      </c>
      <c r="AQ31" s="849"/>
      <c r="AR31" s="849"/>
      <c r="AS31" s="849"/>
      <c r="AT31" s="849"/>
      <c r="AU31" s="849">
        <v>936</v>
      </c>
      <c r="AV31" s="849"/>
      <c r="AW31" s="849"/>
      <c r="AX31" s="849"/>
      <c r="AY31" s="849"/>
      <c r="AZ31" s="850" t="s">
        <v>535</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71</v>
      </c>
      <c r="AG63" s="860"/>
      <c r="AH63" s="860"/>
      <c r="AI63" s="860"/>
      <c r="AJ63" s="861"/>
      <c r="AK63" s="862"/>
      <c r="AL63" s="857"/>
      <c r="AM63" s="857"/>
      <c r="AN63" s="857"/>
      <c r="AO63" s="857"/>
      <c r="AP63" s="860">
        <v>936</v>
      </c>
      <c r="AQ63" s="860"/>
      <c r="AR63" s="860"/>
      <c r="AS63" s="860"/>
      <c r="AT63" s="860"/>
      <c r="AU63" s="860">
        <v>936</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385</v>
      </c>
      <c r="B66" s="759"/>
      <c r="C66" s="759"/>
      <c r="D66" s="759"/>
      <c r="E66" s="759"/>
      <c r="F66" s="759"/>
      <c r="G66" s="759"/>
      <c r="H66" s="759"/>
      <c r="I66" s="759"/>
      <c r="J66" s="759"/>
      <c r="K66" s="759"/>
      <c r="L66" s="759"/>
      <c r="M66" s="759"/>
      <c r="N66" s="759"/>
      <c r="O66" s="759"/>
      <c r="P66" s="760"/>
      <c r="Q66" s="735" t="s">
        <v>386</v>
      </c>
      <c r="R66" s="736"/>
      <c r="S66" s="736"/>
      <c r="T66" s="736"/>
      <c r="U66" s="737"/>
      <c r="V66" s="735" t="s">
        <v>387</v>
      </c>
      <c r="W66" s="736"/>
      <c r="X66" s="736"/>
      <c r="Y66" s="736"/>
      <c r="Z66" s="737"/>
      <c r="AA66" s="735" t="s">
        <v>388</v>
      </c>
      <c r="AB66" s="736"/>
      <c r="AC66" s="736"/>
      <c r="AD66" s="736"/>
      <c r="AE66" s="737"/>
      <c r="AF66" s="870" t="s">
        <v>389</v>
      </c>
      <c r="AG66" s="831"/>
      <c r="AH66" s="831"/>
      <c r="AI66" s="831"/>
      <c r="AJ66" s="871"/>
      <c r="AK66" s="735" t="s">
        <v>390</v>
      </c>
      <c r="AL66" s="759"/>
      <c r="AM66" s="759"/>
      <c r="AN66" s="759"/>
      <c r="AO66" s="760"/>
      <c r="AP66" s="735" t="s">
        <v>391</v>
      </c>
      <c r="AQ66" s="736"/>
      <c r="AR66" s="736"/>
      <c r="AS66" s="736"/>
      <c r="AT66" s="737"/>
      <c r="AU66" s="735" t="s">
        <v>392</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536</v>
      </c>
      <c r="C68" s="888"/>
      <c r="D68" s="888"/>
      <c r="E68" s="888"/>
      <c r="F68" s="888"/>
      <c r="G68" s="888"/>
      <c r="H68" s="888"/>
      <c r="I68" s="888"/>
      <c r="J68" s="888"/>
      <c r="K68" s="888"/>
      <c r="L68" s="888"/>
      <c r="M68" s="888"/>
      <c r="N68" s="888"/>
      <c r="O68" s="888"/>
      <c r="P68" s="889"/>
      <c r="Q68" s="890">
        <v>177</v>
      </c>
      <c r="R68" s="884"/>
      <c r="S68" s="884"/>
      <c r="T68" s="884"/>
      <c r="U68" s="884"/>
      <c r="V68" s="884">
        <v>153</v>
      </c>
      <c r="W68" s="884"/>
      <c r="X68" s="884"/>
      <c r="Y68" s="884"/>
      <c r="Z68" s="884"/>
      <c r="AA68" s="884">
        <v>24</v>
      </c>
      <c r="AB68" s="884"/>
      <c r="AC68" s="884"/>
      <c r="AD68" s="884"/>
      <c r="AE68" s="884"/>
      <c r="AF68" s="884">
        <v>8</v>
      </c>
      <c r="AG68" s="884"/>
      <c r="AH68" s="884"/>
      <c r="AI68" s="884"/>
      <c r="AJ68" s="884"/>
      <c r="AK68" s="884">
        <v>0</v>
      </c>
      <c r="AL68" s="884"/>
      <c r="AM68" s="884"/>
      <c r="AN68" s="884"/>
      <c r="AO68" s="884"/>
      <c r="AP68" s="884">
        <v>5</v>
      </c>
      <c r="AQ68" s="884"/>
      <c r="AR68" s="884"/>
      <c r="AS68" s="884"/>
      <c r="AT68" s="884"/>
      <c r="AU68" s="884">
        <v>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537</v>
      </c>
      <c r="C69" s="892"/>
      <c r="D69" s="892"/>
      <c r="E69" s="892"/>
      <c r="F69" s="892"/>
      <c r="G69" s="892"/>
      <c r="H69" s="892"/>
      <c r="I69" s="892"/>
      <c r="J69" s="892"/>
      <c r="K69" s="892"/>
      <c r="L69" s="892"/>
      <c r="M69" s="892"/>
      <c r="N69" s="892"/>
      <c r="O69" s="892"/>
      <c r="P69" s="893"/>
      <c r="Q69" s="894">
        <v>5641</v>
      </c>
      <c r="R69" s="849"/>
      <c r="S69" s="849"/>
      <c r="T69" s="849"/>
      <c r="U69" s="849"/>
      <c r="V69" s="849">
        <v>5625</v>
      </c>
      <c r="W69" s="849"/>
      <c r="X69" s="849"/>
      <c r="Y69" s="849"/>
      <c r="Z69" s="849"/>
      <c r="AA69" s="849">
        <v>16</v>
      </c>
      <c r="AB69" s="849"/>
      <c r="AC69" s="849"/>
      <c r="AD69" s="849"/>
      <c r="AE69" s="849"/>
      <c r="AF69" s="849">
        <v>16</v>
      </c>
      <c r="AG69" s="849"/>
      <c r="AH69" s="849"/>
      <c r="AI69" s="849"/>
      <c r="AJ69" s="849"/>
      <c r="AK69" s="849">
        <v>24</v>
      </c>
      <c r="AL69" s="849"/>
      <c r="AM69" s="849"/>
      <c r="AN69" s="849"/>
      <c r="AO69" s="849"/>
      <c r="AP69" s="849">
        <v>0</v>
      </c>
      <c r="AQ69" s="849"/>
      <c r="AR69" s="849"/>
      <c r="AS69" s="849"/>
      <c r="AT69" s="849"/>
      <c r="AU69" s="849">
        <v>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538</v>
      </c>
      <c r="C70" s="892"/>
      <c r="D70" s="892"/>
      <c r="E70" s="892"/>
      <c r="F70" s="892"/>
      <c r="G70" s="892"/>
      <c r="H70" s="892"/>
      <c r="I70" s="892"/>
      <c r="J70" s="892"/>
      <c r="K70" s="892"/>
      <c r="L70" s="892"/>
      <c r="M70" s="892"/>
      <c r="N70" s="892"/>
      <c r="O70" s="892"/>
      <c r="P70" s="893"/>
      <c r="Q70" s="894">
        <v>567</v>
      </c>
      <c r="R70" s="849"/>
      <c r="S70" s="849"/>
      <c r="T70" s="849"/>
      <c r="U70" s="849"/>
      <c r="V70" s="849">
        <v>520</v>
      </c>
      <c r="W70" s="849"/>
      <c r="X70" s="849"/>
      <c r="Y70" s="849"/>
      <c r="Z70" s="849"/>
      <c r="AA70" s="849">
        <v>47</v>
      </c>
      <c r="AB70" s="849"/>
      <c r="AC70" s="849"/>
      <c r="AD70" s="849"/>
      <c r="AE70" s="849"/>
      <c r="AF70" s="849">
        <v>47</v>
      </c>
      <c r="AG70" s="849"/>
      <c r="AH70" s="849"/>
      <c r="AI70" s="849"/>
      <c r="AJ70" s="849"/>
      <c r="AK70" s="849">
        <v>36</v>
      </c>
      <c r="AL70" s="849"/>
      <c r="AM70" s="849"/>
      <c r="AN70" s="849"/>
      <c r="AO70" s="849"/>
      <c r="AP70" s="849">
        <v>155</v>
      </c>
      <c r="AQ70" s="849"/>
      <c r="AR70" s="849"/>
      <c r="AS70" s="849"/>
      <c r="AT70" s="849"/>
      <c r="AU70" s="849">
        <v>24</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539</v>
      </c>
      <c r="C71" s="892"/>
      <c r="D71" s="892"/>
      <c r="E71" s="892"/>
      <c r="F71" s="892"/>
      <c r="G71" s="892"/>
      <c r="H71" s="892"/>
      <c r="I71" s="892"/>
      <c r="J71" s="892"/>
      <c r="K71" s="892"/>
      <c r="L71" s="892"/>
      <c r="M71" s="892"/>
      <c r="N71" s="892"/>
      <c r="O71" s="892"/>
      <c r="P71" s="893"/>
      <c r="Q71" s="894">
        <v>103</v>
      </c>
      <c r="R71" s="849"/>
      <c r="S71" s="849"/>
      <c r="T71" s="849"/>
      <c r="U71" s="849"/>
      <c r="V71" s="849">
        <v>101</v>
      </c>
      <c r="W71" s="849"/>
      <c r="X71" s="849"/>
      <c r="Y71" s="849"/>
      <c r="Z71" s="849"/>
      <c r="AA71" s="849">
        <v>2</v>
      </c>
      <c r="AB71" s="849"/>
      <c r="AC71" s="849"/>
      <c r="AD71" s="849"/>
      <c r="AE71" s="849"/>
      <c r="AF71" s="849">
        <v>2</v>
      </c>
      <c r="AG71" s="849"/>
      <c r="AH71" s="849"/>
      <c r="AI71" s="849"/>
      <c r="AJ71" s="849"/>
      <c r="AK71" s="849">
        <v>7</v>
      </c>
      <c r="AL71" s="849"/>
      <c r="AM71" s="849"/>
      <c r="AN71" s="849"/>
      <c r="AO71" s="849"/>
      <c r="AP71" s="849">
        <v>0</v>
      </c>
      <c r="AQ71" s="849"/>
      <c r="AR71" s="849"/>
      <c r="AS71" s="849"/>
      <c r="AT71" s="849"/>
      <c r="AU71" s="849">
        <v>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540</v>
      </c>
      <c r="C72" s="892"/>
      <c r="D72" s="892"/>
      <c r="E72" s="892"/>
      <c r="F72" s="892"/>
      <c r="G72" s="892"/>
      <c r="H72" s="892"/>
      <c r="I72" s="892"/>
      <c r="J72" s="892"/>
      <c r="K72" s="892"/>
      <c r="L72" s="892"/>
      <c r="M72" s="892"/>
      <c r="N72" s="892"/>
      <c r="O72" s="892"/>
      <c r="P72" s="893"/>
      <c r="Q72" s="894">
        <v>919</v>
      </c>
      <c r="R72" s="849"/>
      <c r="S72" s="849"/>
      <c r="T72" s="849"/>
      <c r="U72" s="849"/>
      <c r="V72" s="849">
        <v>818</v>
      </c>
      <c r="W72" s="849"/>
      <c r="X72" s="849"/>
      <c r="Y72" s="849"/>
      <c r="Z72" s="849"/>
      <c r="AA72" s="849">
        <v>101</v>
      </c>
      <c r="AB72" s="849"/>
      <c r="AC72" s="849"/>
      <c r="AD72" s="849"/>
      <c r="AE72" s="849"/>
      <c r="AF72" s="849">
        <v>101</v>
      </c>
      <c r="AG72" s="849"/>
      <c r="AH72" s="849"/>
      <c r="AI72" s="849"/>
      <c r="AJ72" s="849"/>
      <c r="AK72" s="849">
        <v>0</v>
      </c>
      <c r="AL72" s="849"/>
      <c r="AM72" s="849"/>
      <c r="AN72" s="849"/>
      <c r="AO72" s="849"/>
      <c r="AP72" s="849">
        <v>0</v>
      </c>
      <c r="AQ72" s="849"/>
      <c r="AR72" s="849"/>
      <c r="AS72" s="849"/>
      <c r="AT72" s="849"/>
      <c r="AU72" s="849">
        <v>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541</v>
      </c>
      <c r="C73" s="892"/>
      <c r="D73" s="892"/>
      <c r="E73" s="892"/>
      <c r="F73" s="892"/>
      <c r="G73" s="892"/>
      <c r="H73" s="892"/>
      <c r="I73" s="892"/>
      <c r="J73" s="892"/>
      <c r="K73" s="892"/>
      <c r="L73" s="892"/>
      <c r="M73" s="892"/>
      <c r="N73" s="892"/>
      <c r="O73" s="892"/>
      <c r="P73" s="893"/>
      <c r="Q73" s="894">
        <v>2886</v>
      </c>
      <c r="R73" s="849"/>
      <c r="S73" s="849"/>
      <c r="T73" s="849"/>
      <c r="U73" s="849"/>
      <c r="V73" s="849">
        <v>12</v>
      </c>
      <c r="W73" s="849"/>
      <c r="X73" s="849"/>
      <c r="Y73" s="849"/>
      <c r="Z73" s="849"/>
      <c r="AA73" s="849">
        <v>2873</v>
      </c>
      <c r="AB73" s="849"/>
      <c r="AC73" s="849"/>
      <c r="AD73" s="849"/>
      <c r="AE73" s="849"/>
      <c r="AF73" s="849">
        <v>2873</v>
      </c>
      <c r="AG73" s="849"/>
      <c r="AH73" s="849"/>
      <c r="AI73" s="849"/>
      <c r="AJ73" s="849"/>
      <c r="AK73" s="849">
        <v>0</v>
      </c>
      <c r="AL73" s="849"/>
      <c r="AM73" s="849"/>
      <c r="AN73" s="849"/>
      <c r="AO73" s="849"/>
      <c r="AP73" s="849">
        <v>3413</v>
      </c>
      <c r="AQ73" s="849"/>
      <c r="AR73" s="849"/>
      <c r="AS73" s="849"/>
      <c r="AT73" s="849"/>
      <c r="AU73" s="849">
        <v>119</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542</v>
      </c>
      <c r="C74" s="892"/>
      <c r="D74" s="892"/>
      <c r="E74" s="892"/>
      <c r="F74" s="892"/>
      <c r="G74" s="892"/>
      <c r="H74" s="892"/>
      <c r="I74" s="892"/>
      <c r="J74" s="892"/>
      <c r="K74" s="892"/>
      <c r="L74" s="892"/>
      <c r="M74" s="892"/>
      <c r="N74" s="892"/>
      <c r="O74" s="892"/>
      <c r="P74" s="893"/>
      <c r="Q74" s="894">
        <v>15434</v>
      </c>
      <c r="R74" s="849"/>
      <c r="S74" s="849"/>
      <c r="T74" s="849"/>
      <c r="U74" s="849"/>
      <c r="V74" s="849">
        <v>15147</v>
      </c>
      <c r="W74" s="849"/>
      <c r="X74" s="849"/>
      <c r="Y74" s="849"/>
      <c r="Z74" s="849"/>
      <c r="AA74" s="849">
        <v>287</v>
      </c>
      <c r="AB74" s="849"/>
      <c r="AC74" s="849"/>
      <c r="AD74" s="849"/>
      <c r="AE74" s="849"/>
      <c r="AF74" s="849">
        <v>279</v>
      </c>
      <c r="AG74" s="849"/>
      <c r="AH74" s="849"/>
      <c r="AI74" s="849"/>
      <c r="AJ74" s="849"/>
      <c r="AK74" s="849">
        <v>8</v>
      </c>
      <c r="AL74" s="849"/>
      <c r="AM74" s="849"/>
      <c r="AN74" s="849"/>
      <c r="AO74" s="849"/>
      <c r="AP74" s="849">
        <v>4002</v>
      </c>
      <c r="AQ74" s="849"/>
      <c r="AR74" s="849"/>
      <c r="AS74" s="849"/>
      <c r="AT74" s="849"/>
      <c r="AU74" s="849">
        <v>47</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3326</v>
      </c>
      <c r="AG88" s="860"/>
      <c r="AH88" s="860"/>
      <c r="AI88" s="860"/>
      <c r="AJ88" s="860"/>
      <c r="AK88" s="857"/>
      <c r="AL88" s="857"/>
      <c r="AM88" s="857"/>
      <c r="AN88" s="857"/>
      <c r="AO88" s="857"/>
      <c r="AP88" s="860">
        <v>7575</v>
      </c>
      <c r="AQ88" s="860"/>
      <c r="AR88" s="860"/>
      <c r="AS88" s="860"/>
      <c r="AT88" s="860"/>
      <c r="AU88" s="860">
        <v>191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284</v>
      </c>
      <c r="AG109" s="913"/>
      <c r="AH109" s="913"/>
      <c r="AI109" s="913"/>
      <c r="AJ109" s="914"/>
      <c r="AK109" s="912" t="s">
        <v>283</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284</v>
      </c>
      <c r="BW109" s="913"/>
      <c r="BX109" s="913"/>
      <c r="BY109" s="913"/>
      <c r="BZ109" s="914"/>
      <c r="CA109" s="912" t="s">
        <v>283</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284</v>
      </c>
      <c r="DM109" s="913"/>
      <c r="DN109" s="913"/>
      <c r="DO109" s="913"/>
      <c r="DP109" s="914"/>
      <c r="DQ109" s="912" t="s">
        <v>283</v>
      </c>
      <c r="DR109" s="913"/>
      <c r="DS109" s="913"/>
      <c r="DT109" s="913"/>
      <c r="DU109" s="914"/>
      <c r="DV109" s="912" t="s">
        <v>403</v>
      </c>
      <c r="DW109" s="913"/>
      <c r="DX109" s="913"/>
      <c r="DY109" s="913"/>
      <c r="DZ109" s="915"/>
    </row>
    <row r="110" spans="1:131" s="197" customFormat="1" ht="26.25" customHeight="1" x14ac:dyDescent="0.15">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208230</v>
      </c>
      <c r="AB110" s="920"/>
      <c r="AC110" s="920"/>
      <c r="AD110" s="920"/>
      <c r="AE110" s="921"/>
      <c r="AF110" s="922">
        <v>205943</v>
      </c>
      <c r="AG110" s="920"/>
      <c r="AH110" s="920"/>
      <c r="AI110" s="920"/>
      <c r="AJ110" s="921"/>
      <c r="AK110" s="922">
        <v>183927</v>
      </c>
      <c r="AL110" s="920"/>
      <c r="AM110" s="920"/>
      <c r="AN110" s="920"/>
      <c r="AO110" s="921"/>
      <c r="AP110" s="923">
        <v>13.9</v>
      </c>
      <c r="AQ110" s="924"/>
      <c r="AR110" s="924"/>
      <c r="AS110" s="924"/>
      <c r="AT110" s="925"/>
      <c r="AU110" s="926" t="s">
        <v>61</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1863553</v>
      </c>
      <c r="BR110" s="957"/>
      <c r="BS110" s="957"/>
      <c r="BT110" s="957"/>
      <c r="BU110" s="957"/>
      <c r="BV110" s="957">
        <v>1815171</v>
      </c>
      <c r="BW110" s="957"/>
      <c r="BX110" s="957"/>
      <c r="BY110" s="957"/>
      <c r="BZ110" s="957"/>
      <c r="CA110" s="957">
        <v>2059262</v>
      </c>
      <c r="CB110" s="957"/>
      <c r="CC110" s="957"/>
      <c r="CD110" s="957"/>
      <c r="CE110" s="957"/>
      <c r="CF110" s="971">
        <v>155.30000000000001</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409</v>
      </c>
      <c r="DH110" s="957"/>
      <c r="DI110" s="957"/>
      <c r="DJ110" s="957"/>
      <c r="DK110" s="957"/>
      <c r="DL110" s="957" t="s">
        <v>409</v>
      </c>
      <c r="DM110" s="957"/>
      <c r="DN110" s="957"/>
      <c r="DO110" s="957"/>
      <c r="DP110" s="957"/>
      <c r="DQ110" s="957" t="s">
        <v>409</v>
      </c>
      <c r="DR110" s="957"/>
      <c r="DS110" s="957"/>
      <c r="DT110" s="957"/>
      <c r="DU110" s="957"/>
      <c r="DV110" s="958" t="s">
        <v>409</v>
      </c>
      <c r="DW110" s="958"/>
      <c r="DX110" s="958"/>
      <c r="DY110" s="958"/>
      <c r="DZ110" s="959"/>
    </row>
    <row r="111" spans="1:131" s="197"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411</v>
      </c>
      <c r="AB111" s="964"/>
      <c r="AC111" s="964"/>
      <c r="AD111" s="964"/>
      <c r="AE111" s="965"/>
      <c r="AF111" s="966" t="s">
        <v>411</v>
      </c>
      <c r="AG111" s="964"/>
      <c r="AH111" s="964"/>
      <c r="AI111" s="964"/>
      <c r="AJ111" s="965"/>
      <c r="AK111" s="966" t="s">
        <v>411</v>
      </c>
      <c r="AL111" s="964"/>
      <c r="AM111" s="964"/>
      <c r="AN111" s="964"/>
      <c r="AO111" s="965"/>
      <c r="AP111" s="967" t="s">
        <v>411</v>
      </c>
      <c r="AQ111" s="968"/>
      <c r="AR111" s="968"/>
      <c r="AS111" s="968"/>
      <c r="AT111" s="969"/>
      <c r="AU111" s="929"/>
      <c r="AV111" s="930"/>
      <c r="AW111" s="930"/>
      <c r="AX111" s="930"/>
      <c r="AY111" s="931"/>
      <c r="AZ111" s="979" t="s">
        <v>412</v>
      </c>
      <c r="BA111" s="980"/>
      <c r="BB111" s="980"/>
      <c r="BC111" s="980"/>
      <c r="BD111" s="980"/>
      <c r="BE111" s="980"/>
      <c r="BF111" s="980"/>
      <c r="BG111" s="980"/>
      <c r="BH111" s="980"/>
      <c r="BI111" s="980"/>
      <c r="BJ111" s="980"/>
      <c r="BK111" s="980"/>
      <c r="BL111" s="980"/>
      <c r="BM111" s="980"/>
      <c r="BN111" s="980"/>
      <c r="BO111" s="980"/>
      <c r="BP111" s="981"/>
      <c r="BQ111" s="949">
        <v>989</v>
      </c>
      <c r="BR111" s="950"/>
      <c r="BS111" s="950"/>
      <c r="BT111" s="950"/>
      <c r="BU111" s="950"/>
      <c r="BV111" s="950">
        <v>791</v>
      </c>
      <c r="BW111" s="950"/>
      <c r="BX111" s="950"/>
      <c r="BY111" s="950"/>
      <c r="BZ111" s="950"/>
      <c r="CA111" s="950">
        <v>593</v>
      </c>
      <c r="CB111" s="950"/>
      <c r="CC111" s="950"/>
      <c r="CD111" s="950"/>
      <c r="CE111" s="950"/>
      <c r="CF111" s="944">
        <v>0</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409</v>
      </c>
      <c r="DH111" s="950"/>
      <c r="DI111" s="950"/>
      <c r="DJ111" s="950"/>
      <c r="DK111" s="950"/>
      <c r="DL111" s="950" t="s">
        <v>409</v>
      </c>
      <c r="DM111" s="950"/>
      <c r="DN111" s="950"/>
      <c r="DO111" s="950"/>
      <c r="DP111" s="950"/>
      <c r="DQ111" s="950" t="s">
        <v>409</v>
      </c>
      <c r="DR111" s="950"/>
      <c r="DS111" s="950"/>
      <c r="DT111" s="950"/>
      <c r="DU111" s="950"/>
      <c r="DV111" s="951" t="s">
        <v>409</v>
      </c>
      <c r="DW111" s="951"/>
      <c r="DX111" s="951"/>
      <c r="DY111" s="951"/>
      <c r="DZ111" s="952"/>
    </row>
    <row r="112" spans="1:131" s="197"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416</v>
      </c>
      <c r="BA112" s="980"/>
      <c r="BB112" s="980"/>
      <c r="BC112" s="980"/>
      <c r="BD112" s="980"/>
      <c r="BE112" s="980"/>
      <c r="BF112" s="980"/>
      <c r="BG112" s="980"/>
      <c r="BH112" s="980"/>
      <c r="BI112" s="980"/>
      <c r="BJ112" s="980"/>
      <c r="BK112" s="980"/>
      <c r="BL112" s="980"/>
      <c r="BM112" s="980"/>
      <c r="BN112" s="980"/>
      <c r="BO112" s="980"/>
      <c r="BP112" s="981"/>
      <c r="BQ112" s="949">
        <v>1014461</v>
      </c>
      <c r="BR112" s="950"/>
      <c r="BS112" s="950"/>
      <c r="BT112" s="950"/>
      <c r="BU112" s="950"/>
      <c r="BV112" s="950">
        <v>899426</v>
      </c>
      <c r="BW112" s="950"/>
      <c r="BX112" s="950"/>
      <c r="BY112" s="950"/>
      <c r="BZ112" s="950"/>
      <c r="CA112" s="950">
        <v>800845</v>
      </c>
      <c r="CB112" s="950"/>
      <c r="CC112" s="950"/>
      <c r="CD112" s="950"/>
      <c r="CE112" s="950"/>
      <c r="CF112" s="944">
        <v>60.4</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123621</v>
      </c>
      <c r="AB113" s="964"/>
      <c r="AC113" s="964"/>
      <c r="AD113" s="964"/>
      <c r="AE113" s="965"/>
      <c r="AF113" s="966">
        <v>119270</v>
      </c>
      <c r="AG113" s="964"/>
      <c r="AH113" s="964"/>
      <c r="AI113" s="964"/>
      <c r="AJ113" s="965"/>
      <c r="AK113" s="966">
        <v>86153</v>
      </c>
      <c r="AL113" s="964"/>
      <c r="AM113" s="964"/>
      <c r="AN113" s="964"/>
      <c r="AO113" s="965"/>
      <c r="AP113" s="967">
        <v>6.5</v>
      </c>
      <c r="AQ113" s="968"/>
      <c r="AR113" s="968"/>
      <c r="AS113" s="968"/>
      <c r="AT113" s="969"/>
      <c r="AU113" s="929"/>
      <c r="AV113" s="930"/>
      <c r="AW113" s="930"/>
      <c r="AX113" s="930"/>
      <c r="AY113" s="931"/>
      <c r="AZ113" s="979" t="s">
        <v>419</v>
      </c>
      <c r="BA113" s="980"/>
      <c r="BB113" s="980"/>
      <c r="BC113" s="980"/>
      <c r="BD113" s="980"/>
      <c r="BE113" s="980"/>
      <c r="BF113" s="980"/>
      <c r="BG113" s="980"/>
      <c r="BH113" s="980"/>
      <c r="BI113" s="980"/>
      <c r="BJ113" s="980"/>
      <c r="BK113" s="980"/>
      <c r="BL113" s="980"/>
      <c r="BM113" s="980"/>
      <c r="BN113" s="980"/>
      <c r="BO113" s="980"/>
      <c r="BP113" s="981"/>
      <c r="BQ113" s="949">
        <v>79431</v>
      </c>
      <c r="BR113" s="950"/>
      <c r="BS113" s="950"/>
      <c r="BT113" s="950"/>
      <c r="BU113" s="950"/>
      <c r="BV113" s="950">
        <v>92405</v>
      </c>
      <c r="BW113" s="950"/>
      <c r="BX113" s="950"/>
      <c r="BY113" s="950"/>
      <c r="BZ113" s="950"/>
      <c r="CA113" s="950">
        <v>191530</v>
      </c>
      <c r="CB113" s="950"/>
      <c r="CC113" s="950"/>
      <c r="CD113" s="950"/>
      <c r="CE113" s="950"/>
      <c r="CF113" s="944">
        <v>14.4</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18605</v>
      </c>
      <c r="AB114" s="989"/>
      <c r="AC114" s="989"/>
      <c r="AD114" s="989"/>
      <c r="AE114" s="990"/>
      <c r="AF114" s="991">
        <v>19138</v>
      </c>
      <c r="AG114" s="989"/>
      <c r="AH114" s="989"/>
      <c r="AI114" s="989"/>
      <c r="AJ114" s="990"/>
      <c r="AK114" s="991">
        <v>16287</v>
      </c>
      <c r="AL114" s="989"/>
      <c r="AM114" s="989"/>
      <c r="AN114" s="989"/>
      <c r="AO114" s="990"/>
      <c r="AP114" s="992">
        <v>1.2</v>
      </c>
      <c r="AQ114" s="993"/>
      <c r="AR114" s="993"/>
      <c r="AS114" s="993"/>
      <c r="AT114" s="994"/>
      <c r="AU114" s="929"/>
      <c r="AV114" s="930"/>
      <c r="AW114" s="930"/>
      <c r="AX114" s="930"/>
      <c r="AY114" s="931"/>
      <c r="AZ114" s="979" t="s">
        <v>422</v>
      </c>
      <c r="BA114" s="980"/>
      <c r="BB114" s="980"/>
      <c r="BC114" s="980"/>
      <c r="BD114" s="980"/>
      <c r="BE114" s="980"/>
      <c r="BF114" s="980"/>
      <c r="BG114" s="980"/>
      <c r="BH114" s="980"/>
      <c r="BI114" s="980"/>
      <c r="BJ114" s="980"/>
      <c r="BK114" s="980"/>
      <c r="BL114" s="980"/>
      <c r="BM114" s="980"/>
      <c r="BN114" s="980"/>
      <c r="BO114" s="980"/>
      <c r="BP114" s="981"/>
      <c r="BQ114" s="949">
        <v>663837</v>
      </c>
      <c r="BR114" s="950"/>
      <c r="BS114" s="950"/>
      <c r="BT114" s="950"/>
      <c r="BU114" s="950"/>
      <c r="BV114" s="950">
        <v>623557</v>
      </c>
      <c r="BW114" s="950"/>
      <c r="BX114" s="950"/>
      <c r="BY114" s="950"/>
      <c r="BZ114" s="950"/>
      <c r="CA114" s="950">
        <v>569664</v>
      </c>
      <c r="CB114" s="950"/>
      <c r="CC114" s="950"/>
      <c r="CD114" s="950"/>
      <c r="CE114" s="950"/>
      <c r="CF114" s="944">
        <v>43</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109</v>
      </c>
      <c r="AB115" s="964"/>
      <c r="AC115" s="964"/>
      <c r="AD115" s="964"/>
      <c r="AE115" s="965"/>
      <c r="AF115" s="966" t="s">
        <v>109</v>
      </c>
      <c r="AG115" s="964"/>
      <c r="AH115" s="964"/>
      <c r="AI115" s="964"/>
      <c r="AJ115" s="965"/>
      <c r="AK115" s="966" t="s">
        <v>109</v>
      </c>
      <c r="AL115" s="964"/>
      <c r="AM115" s="964"/>
      <c r="AN115" s="964"/>
      <c r="AO115" s="965"/>
      <c r="AP115" s="967" t="s">
        <v>109</v>
      </c>
      <c r="AQ115" s="968"/>
      <c r="AR115" s="968"/>
      <c r="AS115" s="968"/>
      <c r="AT115" s="969"/>
      <c r="AU115" s="929"/>
      <c r="AV115" s="930"/>
      <c r="AW115" s="930"/>
      <c r="AX115" s="930"/>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x14ac:dyDescent="0.15">
      <c r="A116" s="986"/>
      <c r="B116" s="987"/>
      <c r="C116" s="1001" t="s">
        <v>427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428</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430</v>
      </c>
      <c r="Z117" s="914"/>
      <c r="AA117" s="1026">
        <v>350456</v>
      </c>
      <c r="AB117" s="996"/>
      <c r="AC117" s="996"/>
      <c r="AD117" s="996"/>
      <c r="AE117" s="997"/>
      <c r="AF117" s="995">
        <v>344351</v>
      </c>
      <c r="AG117" s="996"/>
      <c r="AH117" s="996"/>
      <c r="AI117" s="996"/>
      <c r="AJ117" s="997"/>
      <c r="AK117" s="995">
        <v>286367</v>
      </c>
      <c r="AL117" s="996"/>
      <c r="AM117" s="996"/>
      <c r="AN117" s="996"/>
      <c r="AO117" s="997"/>
      <c r="AP117" s="998"/>
      <c r="AQ117" s="999"/>
      <c r="AR117" s="999"/>
      <c r="AS117" s="999"/>
      <c r="AT117" s="1000"/>
      <c r="AU117" s="929"/>
      <c r="AV117" s="930"/>
      <c r="AW117" s="930"/>
      <c r="AX117" s="930"/>
      <c r="AY117" s="931"/>
      <c r="AZ117" s="1025" t="s">
        <v>431</v>
      </c>
      <c r="BA117" s="1001"/>
      <c r="BB117" s="1001"/>
      <c r="BC117" s="1001"/>
      <c r="BD117" s="1001"/>
      <c r="BE117" s="1001"/>
      <c r="BF117" s="1001"/>
      <c r="BG117" s="1001"/>
      <c r="BH117" s="1001"/>
      <c r="BI117" s="1001"/>
      <c r="BJ117" s="1001"/>
      <c r="BK117" s="1001"/>
      <c r="BL117" s="1001"/>
      <c r="BM117" s="1001"/>
      <c r="BN117" s="1001"/>
      <c r="BO117" s="1001"/>
      <c r="BP117" s="1002"/>
      <c r="BQ117" s="1015" t="s">
        <v>432</v>
      </c>
      <c r="BR117" s="1016"/>
      <c r="BS117" s="1016"/>
      <c r="BT117" s="1016"/>
      <c r="BU117" s="1016"/>
      <c r="BV117" s="1016" t="s">
        <v>432</v>
      </c>
      <c r="BW117" s="1016"/>
      <c r="BX117" s="1016"/>
      <c r="BY117" s="1016"/>
      <c r="BZ117" s="1016"/>
      <c r="CA117" s="1016" t="s">
        <v>432</v>
      </c>
      <c r="CB117" s="1016"/>
      <c r="CC117" s="1016"/>
      <c r="CD117" s="1016"/>
      <c r="CE117" s="1016"/>
      <c r="CF117" s="944" t="s">
        <v>432</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432</v>
      </c>
      <c r="DH117" s="989"/>
      <c r="DI117" s="989"/>
      <c r="DJ117" s="989"/>
      <c r="DK117" s="990"/>
      <c r="DL117" s="991" t="s">
        <v>432</v>
      </c>
      <c r="DM117" s="989"/>
      <c r="DN117" s="989"/>
      <c r="DO117" s="989"/>
      <c r="DP117" s="990"/>
      <c r="DQ117" s="991" t="s">
        <v>432</v>
      </c>
      <c r="DR117" s="989"/>
      <c r="DS117" s="989"/>
      <c r="DT117" s="989"/>
      <c r="DU117" s="990"/>
      <c r="DV117" s="992" t="s">
        <v>432</v>
      </c>
      <c r="DW117" s="993"/>
      <c r="DX117" s="993"/>
      <c r="DY117" s="993"/>
      <c r="DZ117" s="994"/>
    </row>
    <row r="118" spans="1:130" s="197" customFormat="1" ht="26.25" customHeight="1" x14ac:dyDescent="0.15">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284</v>
      </c>
      <c r="AG118" s="913"/>
      <c r="AH118" s="913"/>
      <c r="AI118" s="913"/>
      <c r="AJ118" s="914"/>
      <c r="AK118" s="912" t="s">
        <v>283</v>
      </c>
      <c r="AL118" s="913"/>
      <c r="AM118" s="913"/>
      <c r="AN118" s="913"/>
      <c r="AO118" s="914"/>
      <c r="AP118" s="1020" t="s">
        <v>403</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434</v>
      </c>
      <c r="BP118" s="1024"/>
      <c r="BQ118" s="1015">
        <v>3622271</v>
      </c>
      <c r="BR118" s="1016"/>
      <c r="BS118" s="1016"/>
      <c r="BT118" s="1016"/>
      <c r="BU118" s="1016"/>
      <c r="BV118" s="1016">
        <v>3431350</v>
      </c>
      <c r="BW118" s="1016"/>
      <c r="BX118" s="1016"/>
      <c r="BY118" s="1016"/>
      <c r="BZ118" s="1016"/>
      <c r="CA118" s="1016">
        <v>3621894</v>
      </c>
      <c r="CB118" s="1016"/>
      <c r="CC118" s="1016"/>
      <c r="CD118" s="1016"/>
      <c r="CE118" s="1016"/>
      <c r="CF118" s="1017"/>
      <c r="CG118" s="1018"/>
      <c r="CH118" s="1018"/>
      <c r="CI118" s="1018"/>
      <c r="CJ118" s="1019"/>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432</v>
      </c>
      <c r="DH118" s="989"/>
      <c r="DI118" s="989"/>
      <c r="DJ118" s="989"/>
      <c r="DK118" s="990"/>
      <c r="DL118" s="991" t="s">
        <v>432</v>
      </c>
      <c r="DM118" s="989"/>
      <c r="DN118" s="989"/>
      <c r="DO118" s="989"/>
      <c r="DP118" s="990"/>
      <c r="DQ118" s="991" t="s">
        <v>432</v>
      </c>
      <c r="DR118" s="989"/>
      <c r="DS118" s="989"/>
      <c r="DT118" s="989"/>
      <c r="DU118" s="990"/>
      <c r="DV118" s="992" t="s">
        <v>432</v>
      </c>
      <c r="DW118" s="993"/>
      <c r="DX118" s="993"/>
      <c r="DY118" s="993"/>
      <c r="DZ118" s="994"/>
    </row>
    <row r="119" spans="1:130" s="197" customFormat="1" ht="26.25" customHeight="1" x14ac:dyDescent="0.15">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432</v>
      </c>
      <c r="AB119" s="920"/>
      <c r="AC119" s="920"/>
      <c r="AD119" s="920"/>
      <c r="AE119" s="921"/>
      <c r="AF119" s="922" t="s">
        <v>432</v>
      </c>
      <c r="AG119" s="920"/>
      <c r="AH119" s="920"/>
      <c r="AI119" s="920"/>
      <c r="AJ119" s="921"/>
      <c r="AK119" s="922" t="s">
        <v>432</v>
      </c>
      <c r="AL119" s="920"/>
      <c r="AM119" s="920"/>
      <c r="AN119" s="920"/>
      <c r="AO119" s="921"/>
      <c r="AP119" s="923" t="s">
        <v>432</v>
      </c>
      <c r="AQ119" s="924"/>
      <c r="AR119" s="924"/>
      <c r="AS119" s="924"/>
      <c r="AT119" s="925"/>
      <c r="AU119" s="1007" t="s">
        <v>436</v>
      </c>
      <c r="AV119" s="1008"/>
      <c r="AW119" s="1008"/>
      <c r="AX119" s="1008"/>
      <c r="AY119" s="1009"/>
      <c r="AZ119" s="970" t="s">
        <v>437</v>
      </c>
      <c r="BA119" s="917"/>
      <c r="BB119" s="917"/>
      <c r="BC119" s="917"/>
      <c r="BD119" s="917"/>
      <c r="BE119" s="917"/>
      <c r="BF119" s="917"/>
      <c r="BG119" s="917"/>
      <c r="BH119" s="917"/>
      <c r="BI119" s="917"/>
      <c r="BJ119" s="917"/>
      <c r="BK119" s="917"/>
      <c r="BL119" s="917"/>
      <c r="BM119" s="917"/>
      <c r="BN119" s="917"/>
      <c r="BO119" s="917"/>
      <c r="BP119" s="918"/>
      <c r="BQ119" s="956">
        <v>1168848</v>
      </c>
      <c r="BR119" s="957"/>
      <c r="BS119" s="957"/>
      <c r="BT119" s="957"/>
      <c r="BU119" s="957"/>
      <c r="BV119" s="957">
        <v>1168526</v>
      </c>
      <c r="BW119" s="957"/>
      <c r="BX119" s="957"/>
      <c r="BY119" s="957"/>
      <c r="BZ119" s="957"/>
      <c r="CA119" s="957">
        <v>1154465</v>
      </c>
      <c r="CB119" s="957"/>
      <c r="CC119" s="957"/>
      <c r="CD119" s="957"/>
      <c r="CE119" s="957"/>
      <c r="CF119" s="971">
        <v>87.1</v>
      </c>
      <c r="CG119" s="972"/>
      <c r="CH119" s="972"/>
      <c r="CI119" s="972"/>
      <c r="CJ119" s="972"/>
      <c r="CK119" s="977"/>
      <c r="CL119" s="978"/>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989</v>
      </c>
      <c r="DH119" s="1028"/>
      <c r="DI119" s="1028"/>
      <c r="DJ119" s="1028"/>
      <c r="DK119" s="1029"/>
      <c r="DL119" s="1030">
        <v>791</v>
      </c>
      <c r="DM119" s="1028"/>
      <c r="DN119" s="1028"/>
      <c r="DO119" s="1028"/>
      <c r="DP119" s="1029"/>
      <c r="DQ119" s="1030">
        <v>593</v>
      </c>
      <c r="DR119" s="1028"/>
      <c r="DS119" s="1028"/>
      <c r="DT119" s="1028"/>
      <c r="DU119" s="1029"/>
      <c r="DV119" s="1031">
        <v>0</v>
      </c>
      <c r="DW119" s="1032"/>
      <c r="DX119" s="1032"/>
      <c r="DY119" s="1032"/>
      <c r="DZ119" s="1033"/>
    </row>
    <row r="120" spans="1:130" s="197" customFormat="1" ht="26.25" customHeight="1" x14ac:dyDescent="0.15">
      <c r="A120" s="1005"/>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432</v>
      </c>
      <c r="AB120" s="989"/>
      <c r="AC120" s="989"/>
      <c r="AD120" s="989"/>
      <c r="AE120" s="990"/>
      <c r="AF120" s="991" t="s">
        <v>432</v>
      </c>
      <c r="AG120" s="989"/>
      <c r="AH120" s="989"/>
      <c r="AI120" s="989"/>
      <c r="AJ120" s="990"/>
      <c r="AK120" s="991" t="s">
        <v>432</v>
      </c>
      <c r="AL120" s="989"/>
      <c r="AM120" s="989"/>
      <c r="AN120" s="989"/>
      <c r="AO120" s="990"/>
      <c r="AP120" s="992" t="s">
        <v>432</v>
      </c>
      <c r="AQ120" s="993"/>
      <c r="AR120" s="993"/>
      <c r="AS120" s="993"/>
      <c r="AT120" s="994"/>
      <c r="AU120" s="1010"/>
      <c r="AV120" s="1011"/>
      <c r="AW120" s="1011"/>
      <c r="AX120" s="1011"/>
      <c r="AY120" s="1012"/>
      <c r="AZ120" s="979" t="s">
        <v>439</v>
      </c>
      <c r="BA120" s="980"/>
      <c r="BB120" s="980"/>
      <c r="BC120" s="980"/>
      <c r="BD120" s="980"/>
      <c r="BE120" s="980"/>
      <c r="BF120" s="980"/>
      <c r="BG120" s="980"/>
      <c r="BH120" s="980"/>
      <c r="BI120" s="980"/>
      <c r="BJ120" s="980"/>
      <c r="BK120" s="980"/>
      <c r="BL120" s="980"/>
      <c r="BM120" s="980"/>
      <c r="BN120" s="980"/>
      <c r="BO120" s="980"/>
      <c r="BP120" s="981"/>
      <c r="BQ120" s="949" t="s">
        <v>432</v>
      </c>
      <c r="BR120" s="950"/>
      <c r="BS120" s="950"/>
      <c r="BT120" s="950"/>
      <c r="BU120" s="950"/>
      <c r="BV120" s="950" t="s">
        <v>432</v>
      </c>
      <c r="BW120" s="950"/>
      <c r="BX120" s="950"/>
      <c r="BY120" s="950"/>
      <c r="BZ120" s="950"/>
      <c r="CA120" s="950" t="s">
        <v>432</v>
      </c>
      <c r="CB120" s="950"/>
      <c r="CC120" s="950"/>
      <c r="CD120" s="950"/>
      <c r="CE120" s="950"/>
      <c r="CF120" s="944" t="s">
        <v>432</v>
      </c>
      <c r="CG120" s="945"/>
      <c r="CH120" s="945"/>
      <c r="CI120" s="945"/>
      <c r="CJ120" s="945"/>
      <c r="CK120" s="1043" t="s">
        <v>440</v>
      </c>
      <c r="CL120" s="1044"/>
      <c r="CM120" s="1044"/>
      <c r="CN120" s="1044"/>
      <c r="CO120" s="1045"/>
      <c r="CP120" s="1051" t="s">
        <v>441</v>
      </c>
      <c r="CQ120" s="1052"/>
      <c r="CR120" s="1052"/>
      <c r="CS120" s="1052"/>
      <c r="CT120" s="1052"/>
      <c r="CU120" s="1052"/>
      <c r="CV120" s="1052"/>
      <c r="CW120" s="1052"/>
      <c r="CX120" s="1052"/>
      <c r="CY120" s="1052"/>
      <c r="CZ120" s="1052"/>
      <c r="DA120" s="1052"/>
      <c r="DB120" s="1052"/>
      <c r="DC120" s="1052"/>
      <c r="DD120" s="1052"/>
      <c r="DE120" s="1052"/>
      <c r="DF120" s="1053"/>
      <c r="DG120" s="956">
        <v>1014461</v>
      </c>
      <c r="DH120" s="957"/>
      <c r="DI120" s="957"/>
      <c r="DJ120" s="957"/>
      <c r="DK120" s="957"/>
      <c r="DL120" s="957">
        <v>899426</v>
      </c>
      <c r="DM120" s="957"/>
      <c r="DN120" s="957"/>
      <c r="DO120" s="957"/>
      <c r="DP120" s="957"/>
      <c r="DQ120" s="957">
        <v>800845</v>
      </c>
      <c r="DR120" s="957"/>
      <c r="DS120" s="957"/>
      <c r="DT120" s="957"/>
      <c r="DU120" s="957"/>
      <c r="DV120" s="958">
        <v>60.4</v>
      </c>
      <c r="DW120" s="958"/>
      <c r="DX120" s="958"/>
      <c r="DY120" s="958"/>
      <c r="DZ120" s="959"/>
    </row>
    <row r="121" spans="1:130" s="197" customFormat="1" ht="26.25" customHeight="1" x14ac:dyDescent="0.15">
      <c r="A121" s="1005"/>
      <c r="B121" s="976"/>
      <c r="C121" s="1040" t="s">
        <v>442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432</v>
      </c>
      <c r="AB121" s="989"/>
      <c r="AC121" s="989"/>
      <c r="AD121" s="989"/>
      <c r="AE121" s="990"/>
      <c r="AF121" s="991" t="s">
        <v>432</v>
      </c>
      <c r="AG121" s="989"/>
      <c r="AH121" s="989"/>
      <c r="AI121" s="989"/>
      <c r="AJ121" s="990"/>
      <c r="AK121" s="991" t="s">
        <v>432</v>
      </c>
      <c r="AL121" s="989"/>
      <c r="AM121" s="989"/>
      <c r="AN121" s="989"/>
      <c r="AO121" s="990"/>
      <c r="AP121" s="992" t="s">
        <v>432</v>
      </c>
      <c r="AQ121" s="993"/>
      <c r="AR121" s="993"/>
      <c r="AS121" s="993"/>
      <c r="AT121" s="994"/>
      <c r="AU121" s="1010"/>
      <c r="AV121" s="1011"/>
      <c r="AW121" s="1011"/>
      <c r="AX121" s="1011"/>
      <c r="AY121" s="1012"/>
      <c r="AZ121" s="1025" t="s">
        <v>443</v>
      </c>
      <c r="BA121" s="1001"/>
      <c r="BB121" s="1001"/>
      <c r="BC121" s="1001"/>
      <c r="BD121" s="1001"/>
      <c r="BE121" s="1001"/>
      <c r="BF121" s="1001"/>
      <c r="BG121" s="1001"/>
      <c r="BH121" s="1001"/>
      <c r="BI121" s="1001"/>
      <c r="BJ121" s="1001"/>
      <c r="BK121" s="1001"/>
      <c r="BL121" s="1001"/>
      <c r="BM121" s="1001"/>
      <c r="BN121" s="1001"/>
      <c r="BO121" s="1001"/>
      <c r="BP121" s="1002"/>
      <c r="BQ121" s="1015">
        <v>1749502</v>
      </c>
      <c r="BR121" s="1016"/>
      <c r="BS121" s="1016"/>
      <c r="BT121" s="1016"/>
      <c r="BU121" s="1016"/>
      <c r="BV121" s="1016">
        <v>1720368</v>
      </c>
      <c r="BW121" s="1016"/>
      <c r="BX121" s="1016"/>
      <c r="BY121" s="1016"/>
      <c r="BZ121" s="1016"/>
      <c r="CA121" s="1016">
        <v>1916863</v>
      </c>
      <c r="CB121" s="1016"/>
      <c r="CC121" s="1016"/>
      <c r="CD121" s="1016"/>
      <c r="CE121" s="1016"/>
      <c r="CF121" s="1054">
        <v>144.6</v>
      </c>
      <c r="CG121" s="1055"/>
      <c r="CH121" s="1055"/>
      <c r="CI121" s="1055"/>
      <c r="CJ121" s="1055"/>
      <c r="CK121" s="1046"/>
      <c r="CL121" s="1047"/>
      <c r="CM121" s="1047"/>
      <c r="CN121" s="1047"/>
      <c r="CO121" s="1048"/>
      <c r="CP121" s="1037"/>
      <c r="CQ121" s="1038"/>
      <c r="CR121" s="1038"/>
      <c r="CS121" s="1038"/>
      <c r="CT121" s="1038"/>
      <c r="CU121" s="1038"/>
      <c r="CV121" s="1038"/>
      <c r="CW121" s="1038"/>
      <c r="CX121" s="1038"/>
      <c r="CY121" s="1038"/>
      <c r="CZ121" s="1038"/>
      <c r="DA121" s="1038"/>
      <c r="DB121" s="1038"/>
      <c r="DC121" s="1038"/>
      <c r="DD121" s="1038"/>
      <c r="DE121" s="1038"/>
      <c r="DF121" s="1039"/>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7" customFormat="1" ht="26.25" customHeight="1" x14ac:dyDescent="0.15">
      <c r="A122" s="1005"/>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432</v>
      </c>
      <c r="AB122" s="989"/>
      <c r="AC122" s="989"/>
      <c r="AD122" s="989"/>
      <c r="AE122" s="990"/>
      <c r="AF122" s="991" t="s">
        <v>432</v>
      </c>
      <c r="AG122" s="989"/>
      <c r="AH122" s="989"/>
      <c r="AI122" s="989"/>
      <c r="AJ122" s="990"/>
      <c r="AK122" s="991" t="s">
        <v>432</v>
      </c>
      <c r="AL122" s="989"/>
      <c r="AM122" s="989"/>
      <c r="AN122" s="989"/>
      <c r="AO122" s="990"/>
      <c r="AP122" s="992" t="s">
        <v>432</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444</v>
      </c>
      <c r="BP122" s="1024"/>
      <c r="BQ122" s="1064">
        <v>2918350</v>
      </c>
      <c r="BR122" s="1065"/>
      <c r="BS122" s="1065"/>
      <c r="BT122" s="1065"/>
      <c r="BU122" s="1065"/>
      <c r="BV122" s="1065">
        <v>2888894</v>
      </c>
      <c r="BW122" s="1065"/>
      <c r="BX122" s="1065"/>
      <c r="BY122" s="1065"/>
      <c r="BZ122" s="1065"/>
      <c r="CA122" s="1065">
        <v>3071328</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x14ac:dyDescent="0.2">
      <c r="A123" s="1005"/>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55.4</v>
      </c>
      <c r="BR123" s="1057"/>
      <c r="BS123" s="1057"/>
      <c r="BT123" s="1057"/>
      <c r="BU123" s="1057"/>
      <c r="BV123" s="1057">
        <v>43.8</v>
      </c>
      <c r="BW123" s="1057"/>
      <c r="BX123" s="1057"/>
      <c r="BY123" s="1057"/>
      <c r="BZ123" s="1057"/>
      <c r="CA123" s="1057">
        <v>41.5</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x14ac:dyDescent="0.15">
      <c r="A124" s="1005"/>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446</v>
      </c>
      <c r="CQ124" s="1038"/>
      <c r="CR124" s="1038"/>
      <c r="CS124" s="1038"/>
      <c r="CT124" s="1038"/>
      <c r="CU124" s="1038"/>
      <c r="CV124" s="1038"/>
      <c r="CW124" s="1038"/>
      <c r="CX124" s="1038"/>
      <c r="CY124" s="1038"/>
      <c r="CZ124" s="1038"/>
      <c r="DA124" s="1038"/>
      <c r="DB124" s="1038"/>
      <c r="DC124" s="1038"/>
      <c r="DD124" s="1038"/>
      <c r="DE124" s="1038"/>
      <c r="DF124" s="1039"/>
      <c r="DG124" s="1027" t="s">
        <v>109</v>
      </c>
      <c r="DH124" s="1028"/>
      <c r="DI124" s="1028"/>
      <c r="DJ124" s="1028"/>
      <c r="DK124" s="1029"/>
      <c r="DL124" s="1030" t="s">
        <v>109</v>
      </c>
      <c r="DM124" s="1028"/>
      <c r="DN124" s="1028"/>
      <c r="DO124" s="1028"/>
      <c r="DP124" s="1029"/>
      <c r="DQ124" s="1030" t="s">
        <v>109</v>
      </c>
      <c r="DR124" s="1028"/>
      <c r="DS124" s="1028"/>
      <c r="DT124" s="1028"/>
      <c r="DU124" s="1029"/>
      <c r="DV124" s="1031" t="s">
        <v>109</v>
      </c>
      <c r="DW124" s="1032"/>
      <c r="DX124" s="1032"/>
      <c r="DY124" s="1032"/>
      <c r="DZ124" s="1033"/>
    </row>
    <row r="125" spans="1:130" s="197" customFormat="1" ht="26.25" customHeight="1" thickBot="1" x14ac:dyDescent="0.2">
      <c r="A125" s="1005"/>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447</v>
      </c>
      <c r="CL125" s="1044"/>
      <c r="CM125" s="1044"/>
      <c r="CN125" s="1044"/>
      <c r="CO125" s="1045"/>
      <c r="CP125" s="970" t="s">
        <v>448</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x14ac:dyDescent="0.15">
      <c r="A126" s="1005"/>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109</v>
      </c>
      <c r="AB126" s="989"/>
      <c r="AC126" s="989"/>
      <c r="AD126" s="989"/>
      <c r="AE126" s="990"/>
      <c r="AF126" s="991" t="s">
        <v>109</v>
      </c>
      <c r="AG126" s="989"/>
      <c r="AH126" s="989"/>
      <c r="AI126" s="989"/>
      <c r="AJ126" s="990"/>
      <c r="AK126" s="991" t="s">
        <v>109</v>
      </c>
      <c r="AL126" s="989"/>
      <c r="AM126" s="989"/>
      <c r="AN126" s="989"/>
      <c r="AO126" s="990"/>
      <c r="AP126" s="992" t="s">
        <v>109</v>
      </c>
      <c r="AQ126" s="993"/>
      <c r="AR126" s="993"/>
      <c r="AS126" s="993"/>
      <c r="AT126" s="994"/>
      <c r="AU126" s="233"/>
      <c r="AV126" s="233"/>
      <c r="AW126" s="233"/>
      <c r="AX126" s="1066" t="s">
        <v>449</v>
      </c>
      <c r="AY126" s="1067"/>
      <c r="AZ126" s="1067"/>
      <c r="BA126" s="1067"/>
      <c r="BB126" s="1067"/>
      <c r="BC126" s="1067"/>
      <c r="BD126" s="1067"/>
      <c r="BE126" s="1068"/>
      <c r="BF126" s="1082" t="s">
        <v>450</v>
      </c>
      <c r="BG126" s="1067"/>
      <c r="BH126" s="1067"/>
      <c r="BI126" s="1067"/>
      <c r="BJ126" s="1067"/>
      <c r="BK126" s="1067"/>
      <c r="BL126" s="1068"/>
      <c r="BM126" s="1082" t="s">
        <v>451</v>
      </c>
      <c r="BN126" s="1067"/>
      <c r="BO126" s="1067"/>
      <c r="BP126" s="1067"/>
      <c r="BQ126" s="1067"/>
      <c r="BR126" s="1067"/>
      <c r="BS126" s="1068"/>
      <c r="BT126" s="1082" t="s">
        <v>452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453</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x14ac:dyDescent="0.2">
      <c r="A127" s="1006"/>
      <c r="B127" s="978"/>
      <c r="C127" s="1034" t="s">
        <v>454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109</v>
      </c>
      <c r="AB127" s="989"/>
      <c r="AC127" s="989"/>
      <c r="AD127" s="989"/>
      <c r="AE127" s="990"/>
      <c r="AF127" s="991" t="s">
        <v>109</v>
      </c>
      <c r="AG127" s="989"/>
      <c r="AH127" s="989"/>
      <c r="AI127" s="989"/>
      <c r="AJ127" s="990"/>
      <c r="AK127" s="991" t="s">
        <v>109</v>
      </c>
      <c r="AL127" s="989"/>
      <c r="AM127" s="989"/>
      <c r="AN127" s="989"/>
      <c r="AO127" s="990"/>
      <c r="AP127" s="992" t="s">
        <v>109</v>
      </c>
      <c r="AQ127" s="993"/>
      <c r="AR127" s="993"/>
      <c r="AS127" s="993"/>
      <c r="AT127" s="994"/>
      <c r="AU127" s="233"/>
      <c r="AV127" s="233"/>
      <c r="AW127" s="233"/>
      <c r="AX127" s="916" t="s">
        <v>455</v>
      </c>
      <c r="AY127" s="917"/>
      <c r="AZ127" s="917"/>
      <c r="BA127" s="917"/>
      <c r="BB127" s="917"/>
      <c r="BC127" s="917"/>
      <c r="BD127" s="917"/>
      <c r="BE127" s="918"/>
      <c r="BF127" s="1071" t="s">
        <v>109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456</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x14ac:dyDescent="0.15">
      <c r="A128" s="1101" t="s">
        <v>457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458</v>
      </c>
      <c r="X128" s="1103"/>
      <c r="Y128" s="1103"/>
      <c r="Z128" s="1104"/>
      <c r="AA128" s="1119" t="s">
        <v>109</v>
      </c>
      <c r="AB128" s="1120"/>
      <c r="AC128" s="1120"/>
      <c r="AD128" s="1120"/>
      <c r="AE128" s="1121"/>
      <c r="AF128" s="1122">
        <v>1</v>
      </c>
      <c r="AG128" s="1120"/>
      <c r="AH128" s="1120"/>
      <c r="AI128" s="1120"/>
      <c r="AJ128" s="1121"/>
      <c r="AK128" s="1122">
        <v>1</v>
      </c>
      <c r="AL128" s="1120"/>
      <c r="AM128" s="1120"/>
      <c r="AN128" s="1120"/>
      <c r="AO128" s="1121"/>
      <c r="AP128" s="1123"/>
      <c r="AQ128" s="1124"/>
      <c r="AR128" s="1124"/>
      <c r="AS128" s="1124"/>
      <c r="AT128" s="1125"/>
      <c r="AU128" s="235"/>
      <c r="AV128" s="235"/>
      <c r="AW128" s="235"/>
      <c r="AX128" s="1084" t="s">
        <v>459</v>
      </c>
      <c r="AY128" s="980"/>
      <c r="AZ128" s="980"/>
      <c r="BA128" s="980"/>
      <c r="BB128" s="980"/>
      <c r="BC128" s="980"/>
      <c r="BD128" s="980"/>
      <c r="BE128" s="981"/>
      <c r="BF128" s="1096" t="s">
        <v>460</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1478276</v>
      </c>
      <c r="AB129" s="989"/>
      <c r="AC129" s="989"/>
      <c r="AD129" s="989"/>
      <c r="AE129" s="990"/>
      <c r="AF129" s="991">
        <v>1445896</v>
      </c>
      <c r="AG129" s="989"/>
      <c r="AH129" s="989"/>
      <c r="AI129" s="989"/>
      <c r="AJ129" s="990"/>
      <c r="AK129" s="991">
        <v>1507834</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9.9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208417</v>
      </c>
      <c r="AB130" s="989"/>
      <c r="AC130" s="989"/>
      <c r="AD130" s="989"/>
      <c r="AE130" s="990"/>
      <c r="AF130" s="991">
        <v>209959</v>
      </c>
      <c r="AG130" s="989"/>
      <c r="AH130" s="989"/>
      <c r="AI130" s="989"/>
      <c r="AJ130" s="990"/>
      <c r="AK130" s="991">
        <v>182038</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v>41.5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1269859</v>
      </c>
      <c r="AB131" s="1028"/>
      <c r="AC131" s="1028"/>
      <c r="AD131" s="1028"/>
      <c r="AE131" s="1029"/>
      <c r="AF131" s="1030">
        <v>1235937</v>
      </c>
      <c r="AG131" s="1028"/>
      <c r="AH131" s="1028"/>
      <c r="AI131" s="1028"/>
      <c r="AJ131" s="1029"/>
      <c r="AK131" s="1030">
        <v>1325796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11.185415069999999</v>
      </c>
      <c r="AB132" s="1134"/>
      <c r="AC132" s="1134"/>
      <c r="AD132" s="1134"/>
      <c r="AE132" s="1135"/>
      <c r="AF132" s="1136">
        <v>10.873612489999999</v>
      </c>
      <c r="AG132" s="1134"/>
      <c r="AH132" s="1134"/>
      <c r="AI132" s="1134"/>
      <c r="AJ132" s="1135"/>
      <c r="AK132" s="1136">
        <v>7.8690839309999996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12.1</v>
      </c>
      <c r="AB133" s="1141"/>
      <c r="AC133" s="1141"/>
      <c r="AD133" s="1141"/>
      <c r="AE133" s="1142"/>
      <c r="AF133" s="1140">
        <v>11.1</v>
      </c>
      <c r="AG133" s="1141"/>
      <c r="AH133" s="1141"/>
      <c r="AI133" s="1141"/>
      <c r="AJ133" s="1142"/>
      <c r="AK133" s="1140">
        <v>9.9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47" t="s">
        <v>472</v>
      </c>
      <c r="L7" s="254"/>
      <c r="M7" s="255" t="s">
        <v>473</v>
      </c>
      <c r="N7" s="256"/>
    </row>
    <row r="8" spans="1:16" x14ac:dyDescent="0.15">
      <c r="A8" s="248"/>
      <c r="B8" s="244"/>
      <c r="C8" s="244"/>
      <c r="D8" s="244"/>
      <c r="E8" s="244"/>
      <c r="F8" s="244"/>
      <c r="G8" s="257"/>
      <c r="H8" s="258"/>
      <c r="I8" s="258"/>
      <c r="J8" s="259"/>
      <c r="K8" s="1148"/>
      <c r="L8" s="260" t="s">
        <v>474</v>
      </c>
      <c r="M8" s="261" t="s">
        <v>475</v>
      </c>
      <c r="N8" s="262" t="s">
        <v>476</v>
      </c>
    </row>
    <row r="9" spans="1:16" x14ac:dyDescent="0.15">
      <c r="A9" s="248"/>
      <c r="B9" s="244"/>
      <c r="C9" s="244"/>
      <c r="D9" s="244"/>
      <c r="E9" s="244"/>
      <c r="F9" s="244"/>
      <c r="G9" s="1149" t="s">
        <v>477</v>
      </c>
      <c r="H9" s="1150"/>
      <c r="I9" s="1150"/>
      <c r="J9" s="1151"/>
      <c r="K9" s="263">
        <v>461631</v>
      </c>
      <c r="L9" s="264">
        <v>235526</v>
      </c>
      <c r="M9" s="265">
        <v>149112</v>
      </c>
      <c r="N9" s="266">
        <v>58</v>
      </c>
    </row>
    <row r="10" spans="1:16" x14ac:dyDescent="0.15">
      <c r="A10" s="248"/>
      <c r="B10" s="244"/>
      <c r="C10" s="244"/>
      <c r="D10" s="244"/>
      <c r="E10" s="244"/>
      <c r="F10" s="244"/>
      <c r="G10" s="1149" t="s">
        <v>478</v>
      </c>
      <c r="H10" s="1150"/>
      <c r="I10" s="1150"/>
      <c r="J10" s="1151"/>
      <c r="K10" s="267">
        <v>26406</v>
      </c>
      <c r="L10" s="268">
        <v>13472</v>
      </c>
      <c r="M10" s="269">
        <v>16878</v>
      </c>
      <c r="N10" s="270">
        <v>-20.2</v>
      </c>
    </row>
    <row r="11" spans="1:16" ht="13.5" customHeight="1" x14ac:dyDescent="0.15">
      <c r="A11" s="248"/>
      <c r="B11" s="244"/>
      <c r="C11" s="244"/>
      <c r="D11" s="244"/>
      <c r="E11" s="244"/>
      <c r="F11" s="244"/>
      <c r="G11" s="1149" t="s">
        <v>479</v>
      </c>
      <c r="H11" s="1150"/>
      <c r="I11" s="1150"/>
      <c r="J11" s="1151"/>
      <c r="K11" s="267">
        <v>120617</v>
      </c>
      <c r="L11" s="268">
        <v>61539</v>
      </c>
      <c r="M11" s="269">
        <v>25471</v>
      </c>
      <c r="N11" s="270">
        <v>141.6</v>
      </c>
    </row>
    <row r="12" spans="1:16" ht="13.5" customHeight="1" x14ac:dyDescent="0.15">
      <c r="A12" s="248"/>
      <c r="B12" s="244"/>
      <c r="C12" s="244"/>
      <c r="D12" s="244"/>
      <c r="E12" s="244"/>
      <c r="F12" s="244"/>
      <c r="G12" s="1149" t="s">
        <v>480</v>
      </c>
      <c r="H12" s="1150"/>
      <c r="I12" s="1150"/>
      <c r="J12" s="1151"/>
      <c r="K12" s="267">
        <v>2920</v>
      </c>
      <c r="L12" s="268">
        <v>1490</v>
      </c>
      <c r="M12" s="269">
        <v>1933</v>
      </c>
      <c r="N12" s="270">
        <v>-22.9</v>
      </c>
    </row>
    <row r="13" spans="1:16" ht="13.5" customHeight="1" x14ac:dyDescent="0.15">
      <c r="A13" s="248"/>
      <c r="B13" s="244"/>
      <c r="C13" s="244"/>
      <c r="D13" s="244"/>
      <c r="E13" s="244"/>
      <c r="F13" s="244"/>
      <c r="G13" s="1149" t="s">
        <v>481</v>
      </c>
      <c r="H13" s="1150"/>
      <c r="I13" s="1150"/>
      <c r="J13" s="1151"/>
      <c r="K13" s="267" t="s">
        <v>482</v>
      </c>
      <c r="L13" s="268" t="s">
        <v>482</v>
      </c>
      <c r="M13" s="269" t="s">
        <v>482</v>
      </c>
      <c r="N13" s="270" t="s">
        <v>482</v>
      </c>
    </row>
    <row r="14" spans="1:16" ht="13.5" customHeight="1" x14ac:dyDescent="0.15">
      <c r="A14" s="248"/>
      <c r="B14" s="244"/>
      <c r="C14" s="244"/>
      <c r="D14" s="244"/>
      <c r="E14" s="244"/>
      <c r="F14" s="244"/>
      <c r="G14" s="1149" t="s">
        <v>483</v>
      </c>
      <c r="H14" s="1150"/>
      <c r="I14" s="1150"/>
      <c r="J14" s="1151"/>
      <c r="K14" s="267">
        <v>15536</v>
      </c>
      <c r="L14" s="268">
        <v>7927</v>
      </c>
      <c r="M14" s="269">
        <v>7468</v>
      </c>
      <c r="N14" s="270">
        <v>6.1</v>
      </c>
    </row>
    <row r="15" spans="1:16" ht="13.5" customHeight="1" x14ac:dyDescent="0.15">
      <c r="A15" s="248"/>
      <c r="B15" s="244"/>
      <c r="C15" s="244"/>
      <c r="D15" s="244"/>
      <c r="E15" s="244"/>
      <c r="F15" s="244"/>
      <c r="G15" s="1149" t="s">
        <v>484</v>
      </c>
      <c r="H15" s="1150"/>
      <c r="I15" s="1150"/>
      <c r="J15" s="1151"/>
      <c r="K15" s="267">
        <v>29625</v>
      </c>
      <c r="L15" s="268">
        <v>15115</v>
      </c>
      <c r="M15" s="269">
        <v>4077</v>
      </c>
      <c r="N15" s="270">
        <v>270.7</v>
      </c>
    </row>
    <row r="16" spans="1:16" x14ac:dyDescent="0.15">
      <c r="A16" s="248"/>
      <c r="B16" s="244"/>
      <c r="C16" s="244"/>
      <c r="D16" s="244"/>
      <c r="E16" s="244"/>
      <c r="F16" s="244"/>
      <c r="G16" s="1152" t="s">
        <v>485</v>
      </c>
      <c r="H16" s="1153"/>
      <c r="I16" s="1153"/>
      <c r="J16" s="1154"/>
      <c r="K16" s="268">
        <v>-56219</v>
      </c>
      <c r="L16" s="268">
        <v>-28683</v>
      </c>
      <c r="M16" s="269">
        <v>-15449</v>
      </c>
      <c r="N16" s="270">
        <v>85.7</v>
      </c>
    </row>
    <row r="17" spans="1:16" x14ac:dyDescent="0.15">
      <c r="A17" s="248"/>
      <c r="B17" s="244"/>
      <c r="C17" s="244"/>
      <c r="D17" s="244"/>
      <c r="E17" s="244"/>
      <c r="F17" s="244"/>
      <c r="G17" s="1152" t="s">
        <v>167</v>
      </c>
      <c r="H17" s="1153"/>
      <c r="I17" s="1153"/>
      <c r="J17" s="1154"/>
      <c r="K17" s="268">
        <v>600516</v>
      </c>
      <c r="L17" s="268">
        <v>306386</v>
      </c>
      <c r="M17" s="269">
        <v>189490</v>
      </c>
      <c r="N17" s="270">
        <v>61.7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44" t="s">
        <v>490</v>
      </c>
      <c r="H21" s="1145"/>
      <c r="I21" s="1145"/>
      <c r="J21" s="1146"/>
      <c r="K21" s="280">
        <v>28.06</v>
      </c>
      <c r="L21" s="281">
        <v>16.760000000000002</v>
      </c>
      <c r="M21" s="282">
        <v>11.3</v>
      </c>
      <c r="N21" s="249"/>
      <c r="O21" s="283"/>
      <c r="P21" s="279"/>
    </row>
    <row r="22" spans="1:16" s="284" customFormat="1" x14ac:dyDescent="0.15">
      <c r="A22" s="279"/>
      <c r="B22" s="249"/>
      <c r="C22" s="249"/>
      <c r="D22" s="249"/>
      <c r="E22" s="249"/>
      <c r="F22" s="249"/>
      <c r="G22" s="1144" t="s">
        <v>491</v>
      </c>
      <c r="H22" s="1145"/>
      <c r="I22" s="1145"/>
      <c r="J22" s="1146"/>
      <c r="K22" s="285">
        <v>96.1</v>
      </c>
      <c r="L22" s="286">
        <v>94.9</v>
      </c>
      <c r="M22" s="287">
        <v>1.2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47" t="s">
        <v>472</v>
      </c>
      <c r="L30" s="254"/>
      <c r="M30" s="255" t="s">
        <v>473</v>
      </c>
      <c r="N30" s="256"/>
    </row>
    <row r="31" spans="1:16" x14ac:dyDescent="0.15">
      <c r="A31" s="248"/>
      <c r="B31" s="244"/>
      <c r="C31" s="244"/>
      <c r="D31" s="244"/>
      <c r="E31" s="244"/>
      <c r="F31" s="244"/>
      <c r="G31" s="257"/>
      <c r="H31" s="258"/>
      <c r="I31" s="258"/>
      <c r="J31" s="259"/>
      <c r="K31" s="1148"/>
      <c r="L31" s="260" t="s">
        <v>474</v>
      </c>
      <c r="M31" s="261" t="s">
        <v>475</v>
      </c>
      <c r="N31" s="262" t="s">
        <v>476</v>
      </c>
    </row>
    <row r="32" spans="1:16" ht="27" customHeight="1" x14ac:dyDescent="0.15">
      <c r="A32" s="248"/>
      <c r="B32" s="244"/>
      <c r="C32" s="244"/>
      <c r="D32" s="244"/>
      <c r="E32" s="244"/>
      <c r="F32" s="244"/>
      <c r="G32" s="1160" t="s">
        <v>495</v>
      </c>
      <c r="H32" s="1161"/>
      <c r="I32" s="1161"/>
      <c r="J32" s="1162"/>
      <c r="K32" s="294">
        <v>183927</v>
      </c>
      <c r="L32" s="294">
        <v>93840</v>
      </c>
      <c r="M32" s="295">
        <v>106256</v>
      </c>
      <c r="N32" s="296">
        <v>-11.7</v>
      </c>
    </row>
    <row r="33" spans="1:16" ht="13.5" customHeight="1" x14ac:dyDescent="0.15">
      <c r="A33" s="248"/>
      <c r="B33" s="244"/>
      <c r="C33" s="244"/>
      <c r="D33" s="244"/>
      <c r="E33" s="244"/>
      <c r="F33" s="244"/>
      <c r="G33" s="1160" t="s">
        <v>496</v>
      </c>
      <c r="H33" s="1161"/>
      <c r="I33" s="1161"/>
      <c r="J33" s="1162"/>
      <c r="K33" s="294" t="s">
        <v>482</v>
      </c>
      <c r="L33" s="294" t="s">
        <v>482</v>
      </c>
      <c r="M33" s="295" t="s">
        <v>482</v>
      </c>
      <c r="N33" s="296" t="s">
        <v>482</v>
      </c>
    </row>
    <row r="34" spans="1:16" ht="27" customHeight="1" x14ac:dyDescent="0.15">
      <c r="A34" s="248"/>
      <c r="B34" s="244"/>
      <c r="C34" s="244"/>
      <c r="D34" s="244"/>
      <c r="E34" s="244"/>
      <c r="F34" s="244"/>
      <c r="G34" s="1160" t="s">
        <v>497</v>
      </c>
      <c r="H34" s="1161"/>
      <c r="I34" s="1161"/>
      <c r="J34" s="1162"/>
      <c r="K34" s="294" t="s">
        <v>482</v>
      </c>
      <c r="L34" s="294" t="s">
        <v>482</v>
      </c>
      <c r="M34" s="295" t="s">
        <v>482</v>
      </c>
      <c r="N34" s="296" t="s">
        <v>482</v>
      </c>
    </row>
    <row r="35" spans="1:16" ht="27" customHeight="1" x14ac:dyDescent="0.15">
      <c r="A35" s="248"/>
      <c r="B35" s="244"/>
      <c r="C35" s="244"/>
      <c r="D35" s="244"/>
      <c r="E35" s="244"/>
      <c r="F35" s="244"/>
      <c r="G35" s="1160" t="s">
        <v>498</v>
      </c>
      <c r="H35" s="1161"/>
      <c r="I35" s="1161"/>
      <c r="J35" s="1162"/>
      <c r="K35" s="294">
        <v>86153</v>
      </c>
      <c r="L35" s="294">
        <v>43956</v>
      </c>
      <c r="M35" s="295">
        <v>30126</v>
      </c>
      <c r="N35" s="296">
        <v>45.9</v>
      </c>
    </row>
    <row r="36" spans="1:16" ht="27" customHeight="1" x14ac:dyDescent="0.15">
      <c r="A36" s="248"/>
      <c r="B36" s="244"/>
      <c r="C36" s="244"/>
      <c r="D36" s="244"/>
      <c r="E36" s="244"/>
      <c r="F36" s="244"/>
      <c r="G36" s="1160" t="s">
        <v>499</v>
      </c>
      <c r="H36" s="1161"/>
      <c r="I36" s="1161"/>
      <c r="J36" s="1162"/>
      <c r="K36" s="294">
        <v>16287</v>
      </c>
      <c r="L36" s="294">
        <v>8310</v>
      </c>
      <c r="M36" s="295">
        <v>4934</v>
      </c>
      <c r="N36" s="296">
        <v>68.400000000000006</v>
      </c>
    </row>
    <row r="37" spans="1:16" ht="13.5" customHeight="1" x14ac:dyDescent="0.15">
      <c r="A37" s="248"/>
      <c r="B37" s="244"/>
      <c r="C37" s="244"/>
      <c r="D37" s="244"/>
      <c r="E37" s="244"/>
      <c r="F37" s="244"/>
      <c r="G37" s="1160" t="s">
        <v>500</v>
      </c>
      <c r="H37" s="1161"/>
      <c r="I37" s="1161"/>
      <c r="J37" s="1162"/>
      <c r="K37" s="294" t="s">
        <v>482</v>
      </c>
      <c r="L37" s="294" t="s">
        <v>482</v>
      </c>
      <c r="M37" s="295">
        <v>1289</v>
      </c>
      <c r="N37" s="296" t="s">
        <v>482</v>
      </c>
    </row>
    <row r="38" spans="1:16" ht="27" customHeight="1" x14ac:dyDescent="0.15">
      <c r="A38" s="248"/>
      <c r="B38" s="244"/>
      <c r="C38" s="244"/>
      <c r="D38" s="244"/>
      <c r="E38" s="244"/>
      <c r="F38" s="244"/>
      <c r="G38" s="1163" t="s">
        <v>501</v>
      </c>
      <c r="H38" s="1164"/>
      <c r="I38" s="1164"/>
      <c r="J38" s="1165"/>
      <c r="K38" s="297" t="s">
        <v>482</v>
      </c>
      <c r="L38" s="297" t="s">
        <v>482</v>
      </c>
      <c r="M38" s="298">
        <v>42</v>
      </c>
      <c r="N38" s="299" t="s">
        <v>482</v>
      </c>
      <c r="O38" s="293"/>
    </row>
    <row r="39" spans="1:16" x14ac:dyDescent="0.15">
      <c r="A39" s="248"/>
      <c r="B39" s="244"/>
      <c r="C39" s="244"/>
      <c r="D39" s="244"/>
      <c r="E39" s="244"/>
      <c r="F39" s="244"/>
      <c r="G39" s="1163" t="s">
        <v>502</v>
      </c>
      <c r="H39" s="1164"/>
      <c r="I39" s="1164"/>
      <c r="J39" s="1165"/>
      <c r="K39" s="300">
        <v>-1</v>
      </c>
      <c r="L39" s="300">
        <v>-1</v>
      </c>
      <c r="M39" s="301">
        <v>-6102</v>
      </c>
      <c r="N39" s="302">
        <v>-100</v>
      </c>
      <c r="O39" s="293"/>
    </row>
    <row r="40" spans="1:16" ht="27" customHeight="1" x14ac:dyDescent="0.15">
      <c r="A40" s="248"/>
      <c r="B40" s="244"/>
      <c r="C40" s="244"/>
      <c r="D40" s="244"/>
      <c r="E40" s="244"/>
      <c r="F40" s="244"/>
      <c r="G40" s="1160" t="s">
        <v>503</v>
      </c>
      <c r="H40" s="1161"/>
      <c r="I40" s="1161"/>
      <c r="J40" s="1162"/>
      <c r="K40" s="300">
        <v>-182038</v>
      </c>
      <c r="L40" s="300">
        <v>-92877</v>
      </c>
      <c r="M40" s="301">
        <v>-103856</v>
      </c>
      <c r="N40" s="302">
        <v>-10.6</v>
      </c>
      <c r="O40" s="293"/>
    </row>
    <row r="41" spans="1:16" x14ac:dyDescent="0.15">
      <c r="A41" s="248"/>
      <c r="B41" s="244"/>
      <c r="C41" s="244"/>
      <c r="D41" s="244"/>
      <c r="E41" s="244"/>
      <c r="F41" s="244"/>
      <c r="G41" s="1166" t="s">
        <v>278</v>
      </c>
      <c r="H41" s="1167"/>
      <c r="I41" s="1167"/>
      <c r="J41" s="1168"/>
      <c r="K41" s="294">
        <v>104328</v>
      </c>
      <c r="L41" s="300">
        <v>53229</v>
      </c>
      <c r="M41" s="301">
        <v>32689</v>
      </c>
      <c r="N41" s="302">
        <v>62.8</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55" t="s">
        <v>472</v>
      </c>
      <c r="J49" s="1157" t="s">
        <v>507</v>
      </c>
      <c r="K49" s="1158"/>
      <c r="L49" s="1158"/>
      <c r="M49" s="1158"/>
      <c r="N49" s="1159"/>
    </row>
    <row r="50" spans="1:14" x14ac:dyDescent="0.15">
      <c r="A50" s="248"/>
      <c r="B50" s="244"/>
      <c r="C50" s="244"/>
      <c r="D50" s="244"/>
      <c r="E50" s="244"/>
      <c r="F50" s="244"/>
      <c r="G50" s="312"/>
      <c r="H50" s="313"/>
      <c r="I50" s="1156"/>
      <c r="J50" s="314" t="s">
        <v>508</v>
      </c>
      <c r="K50" s="315" t="s">
        <v>509</v>
      </c>
      <c r="L50" s="316" t="s">
        <v>510</v>
      </c>
      <c r="M50" s="317" t="s">
        <v>511</v>
      </c>
      <c r="N50" s="318" t="s">
        <v>512</v>
      </c>
    </row>
    <row r="51" spans="1:14" x14ac:dyDescent="0.15">
      <c r="A51" s="248"/>
      <c r="B51" s="244"/>
      <c r="C51" s="244"/>
      <c r="D51" s="244"/>
      <c r="E51" s="244"/>
      <c r="F51" s="244"/>
      <c r="G51" s="310" t="s">
        <v>513</v>
      </c>
      <c r="H51" s="311"/>
      <c r="I51" s="319">
        <v>157194</v>
      </c>
      <c r="J51" s="320">
        <v>69279</v>
      </c>
      <c r="K51" s="321">
        <v>-32.1</v>
      </c>
      <c r="L51" s="322">
        <v>203567</v>
      </c>
      <c r="M51" s="323">
        <v>-37.5</v>
      </c>
      <c r="N51" s="324">
        <v>5.4</v>
      </c>
    </row>
    <row r="52" spans="1:14" x14ac:dyDescent="0.15">
      <c r="A52" s="248"/>
      <c r="B52" s="244"/>
      <c r="C52" s="244"/>
      <c r="D52" s="244"/>
      <c r="E52" s="244"/>
      <c r="F52" s="244"/>
      <c r="G52" s="325"/>
      <c r="H52" s="326" t="s">
        <v>514</v>
      </c>
      <c r="I52" s="327">
        <v>115939</v>
      </c>
      <c r="J52" s="328">
        <v>51097</v>
      </c>
      <c r="K52" s="329">
        <v>-39.299999999999997</v>
      </c>
      <c r="L52" s="330">
        <v>121137</v>
      </c>
      <c r="M52" s="331">
        <v>-26.6</v>
      </c>
      <c r="N52" s="332">
        <v>-12.7</v>
      </c>
    </row>
    <row r="53" spans="1:14" x14ac:dyDescent="0.15">
      <c r="A53" s="248"/>
      <c r="B53" s="244"/>
      <c r="C53" s="244"/>
      <c r="D53" s="244"/>
      <c r="E53" s="244"/>
      <c r="F53" s="244"/>
      <c r="G53" s="310" t="s">
        <v>515</v>
      </c>
      <c r="H53" s="311"/>
      <c r="I53" s="319">
        <v>217559</v>
      </c>
      <c r="J53" s="320">
        <v>98443</v>
      </c>
      <c r="K53" s="321">
        <v>42.1</v>
      </c>
      <c r="L53" s="322">
        <v>185018</v>
      </c>
      <c r="M53" s="323">
        <v>-9.1</v>
      </c>
      <c r="N53" s="324">
        <v>51.2</v>
      </c>
    </row>
    <row r="54" spans="1:14" x14ac:dyDescent="0.15">
      <c r="A54" s="248"/>
      <c r="B54" s="244"/>
      <c r="C54" s="244"/>
      <c r="D54" s="244"/>
      <c r="E54" s="244"/>
      <c r="F54" s="244"/>
      <c r="G54" s="325"/>
      <c r="H54" s="326" t="s">
        <v>514</v>
      </c>
      <c r="I54" s="327">
        <v>163551</v>
      </c>
      <c r="J54" s="328">
        <v>74005</v>
      </c>
      <c r="K54" s="329">
        <v>44.8</v>
      </c>
      <c r="L54" s="330">
        <v>95064</v>
      </c>
      <c r="M54" s="331">
        <v>-21.5</v>
      </c>
      <c r="N54" s="332">
        <v>66.3</v>
      </c>
    </row>
    <row r="55" spans="1:14" x14ac:dyDescent="0.15">
      <c r="A55" s="248"/>
      <c r="B55" s="244"/>
      <c r="C55" s="244"/>
      <c r="D55" s="244"/>
      <c r="E55" s="244"/>
      <c r="F55" s="244"/>
      <c r="G55" s="310" t="s">
        <v>516</v>
      </c>
      <c r="H55" s="311"/>
      <c r="I55" s="319">
        <v>143837</v>
      </c>
      <c r="J55" s="320">
        <v>66715</v>
      </c>
      <c r="K55" s="321">
        <v>-32.200000000000003</v>
      </c>
      <c r="L55" s="322">
        <v>238802</v>
      </c>
      <c r="M55" s="323">
        <v>29.1</v>
      </c>
      <c r="N55" s="324">
        <v>-61.3</v>
      </c>
    </row>
    <row r="56" spans="1:14" x14ac:dyDescent="0.15">
      <c r="A56" s="248"/>
      <c r="B56" s="244"/>
      <c r="C56" s="244"/>
      <c r="D56" s="244"/>
      <c r="E56" s="244"/>
      <c r="F56" s="244"/>
      <c r="G56" s="325"/>
      <c r="H56" s="326" t="s">
        <v>514</v>
      </c>
      <c r="I56" s="327">
        <v>116754</v>
      </c>
      <c r="J56" s="328">
        <v>54153</v>
      </c>
      <c r="K56" s="329">
        <v>-26.8</v>
      </c>
      <c r="L56" s="330">
        <v>128562</v>
      </c>
      <c r="M56" s="331">
        <v>35.200000000000003</v>
      </c>
      <c r="N56" s="332">
        <v>-62</v>
      </c>
    </row>
    <row r="57" spans="1:14" x14ac:dyDescent="0.15">
      <c r="A57" s="248"/>
      <c r="B57" s="244"/>
      <c r="C57" s="244"/>
      <c r="D57" s="244"/>
      <c r="E57" s="244"/>
      <c r="F57" s="244"/>
      <c r="G57" s="310" t="s">
        <v>517</v>
      </c>
      <c r="H57" s="311"/>
      <c r="I57" s="319">
        <v>144406</v>
      </c>
      <c r="J57" s="320">
        <v>69728</v>
      </c>
      <c r="K57" s="321">
        <v>4.5</v>
      </c>
      <c r="L57" s="322">
        <v>288550</v>
      </c>
      <c r="M57" s="323">
        <v>20.8</v>
      </c>
      <c r="N57" s="324">
        <v>-16.3</v>
      </c>
    </row>
    <row r="58" spans="1:14" x14ac:dyDescent="0.15">
      <c r="A58" s="248"/>
      <c r="B58" s="244"/>
      <c r="C58" s="244"/>
      <c r="D58" s="244"/>
      <c r="E58" s="244"/>
      <c r="F58" s="244"/>
      <c r="G58" s="325"/>
      <c r="H58" s="326" t="s">
        <v>514</v>
      </c>
      <c r="I58" s="327">
        <v>87931</v>
      </c>
      <c r="J58" s="328">
        <v>42458</v>
      </c>
      <c r="K58" s="329">
        <v>-21.6</v>
      </c>
      <c r="L58" s="330">
        <v>141525</v>
      </c>
      <c r="M58" s="331">
        <v>10.1</v>
      </c>
      <c r="N58" s="332">
        <v>-31.7</v>
      </c>
    </row>
    <row r="59" spans="1:14" x14ac:dyDescent="0.15">
      <c r="A59" s="248"/>
      <c r="B59" s="244"/>
      <c r="C59" s="244"/>
      <c r="D59" s="244"/>
      <c r="E59" s="244"/>
      <c r="F59" s="244"/>
      <c r="G59" s="310" t="s">
        <v>518</v>
      </c>
      <c r="H59" s="311"/>
      <c r="I59" s="319">
        <v>425778</v>
      </c>
      <c r="J59" s="320">
        <v>217234</v>
      </c>
      <c r="K59" s="321">
        <v>211.5</v>
      </c>
      <c r="L59" s="322">
        <v>245039</v>
      </c>
      <c r="M59" s="323">
        <v>-15.1</v>
      </c>
      <c r="N59" s="324">
        <v>226.6</v>
      </c>
    </row>
    <row r="60" spans="1:14" x14ac:dyDescent="0.15">
      <c r="A60" s="248"/>
      <c r="B60" s="244"/>
      <c r="C60" s="244"/>
      <c r="D60" s="244"/>
      <c r="E60" s="244"/>
      <c r="F60" s="244"/>
      <c r="G60" s="325"/>
      <c r="H60" s="326" t="s">
        <v>514</v>
      </c>
      <c r="I60" s="333">
        <v>140999</v>
      </c>
      <c r="J60" s="328">
        <v>71938</v>
      </c>
      <c r="K60" s="329">
        <v>69.400000000000006</v>
      </c>
      <c r="L60" s="330">
        <v>108922</v>
      </c>
      <c r="M60" s="331">
        <v>-23</v>
      </c>
      <c r="N60" s="332">
        <v>92.4</v>
      </c>
    </row>
    <row r="61" spans="1:14" x14ac:dyDescent="0.15">
      <c r="A61" s="248"/>
      <c r="B61" s="244"/>
      <c r="C61" s="244"/>
      <c r="D61" s="244"/>
      <c r="E61" s="244"/>
      <c r="F61" s="244"/>
      <c r="G61" s="310" t="s">
        <v>519</v>
      </c>
      <c r="H61" s="334"/>
      <c r="I61" s="335">
        <v>217755</v>
      </c>
      <c r="J61" s="336">
        <v>104280</v>
      </c>
      <c r="K61" s="337">
        <v>38.799999999999997</v>
      </c>
      <c r="L61" s="338">
        <v>232195</v>
      </c>
      <c r="M61" s="339">
        <v>-2.4</v>
      </c>
      <c r="N61" s="324">
        <v>41.2</v>
      </c>
    </row>
    <row r="62" spans="1:14" x14ac:dyDescent="0.15">
      <c r="A62" s="248"/>
      <c r="B62" s="244"/>
      <c r="C62" s="244"/>
      <c r="D62" s="244"/>
      <c r="E62" s="244"/>
      <c r="F62" s="244"/>
      <c r="G62" s="325"/>
      <c r="H62" s="326" t="s">
        <v>514</v>
      </c>
      <c r="I62" s="327">
        <v>125035</v>
      </c>
      <c r="J62" s="328">
        <v>58730</v>
      </c>
      <c r="K62" s="329">
        <v>5.3</v>
      </c>
      <c r="L62" s="330">
        <v>119042</v>
      </c>
      <c r="M62" s="331">
        <v>-5.2</v>
      </c>
      <c r="N62" s="332">
        <v>10.5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9" t="s">
        <v>3</v>
      </c>
      <c r="D47" s="1169"/>
      <c r="E47" s="1170"/>
      <c r="F47" s="11">
        <v>40.130000000000003</v>
      </c>
      <c r="G47" s="12">
        <v>41.01</v>
      </c>
      <c r="H47" s="12">
        <v>41.7</v>
      </c>
      <c r="I47" s="12">
        <v>42.67</v>
      </c>
      <c r="J47" s="13">
        <v>40.94</v>
      </c>
    </row>
    <row r="48" spans="2:10" ht="57.75" customHeight="1" x14ac:dyDescent="0.15">
      <c r="B48" s="14"/>
      <c r="C48" s="1171" t="s">
        <v>4</v>
      </c>
      <c r="D48" s="1171"/>
      <c r="E48" s="1172"/>
      <c r="F48" s="15">
        <v>35.840000000000003</v>
      </c>
      <c r="G48" s="16">
        <v>42.09</v>
      </c>
      <c r="H48" s="16">
        <v>53.19</v>
      </c>
      <c r="I48" s="16">
        <v>56.92</v>
      </c>
      <c r="J48" s="17">
        <v>63.54</v>
      </c>
    </row>
    <row r="49" spans="2:10" ht="57.75" customHeight="1" thickBot="1" x14ac:dyDescent="0.2">
      <c r="B49" s="18"/>
      <c r="C49" s="1173" t="s">
        <v>5</v>
      </c>
      <c r="D49" s="1173"/>
      <c r="E49" s="1174"/>
      <c r="F49" s="19">
        <v>18.899999999999999</v>
      </c>
      <c r="G49" s="20">
        <v>5.51</v>
      </c>
      <c r="H49" s="20">
        <v>10.44</v>
      </c>
      <c r="I49" s="20">
        <v>3.71</v>
      </c>
      <c r="J49" s="21">
        <v>8.99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2017-04-26T06:12:10Z</cp:lastPrinted>
  <dcterms:created xsi:type="dcterms:W3CDTF">2017-02-15T21:04:46Z</dcterms:created>
  <dcterms:modified xsi:type="dcterms:W3CDTF">2017-05-19T08:30:24Z</dcterms:modified>
  <cp:category/>
</cp:coreProperties>
</file>